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39733D35-2B6D-4D49-80FE-940A38CEAD1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ral" sheetId="2" r:id="rId1"/>
    <sheet name="Resultados" sheetId="1" r:id="rId2"/>
    <sheet name="Combinações" sheetId="4" r:id="rId3"/>
    <sheet name="Folha1" sheetId="3" r:id="rId4"/>
  </sheets>
  <definedNames>
    <definedName name="_xlnm._FilterDatabase" localSheetId="1" hidden="1">Resultados!$B$1:$Z$2557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AA2" i="1" a="1"/>
  <c r="AA2" i="1" s="1"/>
  <c r="AA3" i="1" a="1"/>
  <c r="AA3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 s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 s="1"/>
  <c r="AA195" i="1" a="1"/>
  <c r="AA195" i="1" s="1"/>
  <c r="AA196" i="1" a="1"/>
  <c r="AA196" i="1" s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 s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 s="1"/>
  <c r="AA221" i="1" a="1"/>
  <c r="AA221" i="1" s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 s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 s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 s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 s="1"/>
  <c r="AA283" i="1" a="1"/>
  <c r="AA283" i="1" s="1"/>
  <c r="AA284" i="1" a="1"/>
  <c r="AA284" i="1" s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 s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 s="1"/>
  <c r="AA303" i="1" a="1"/>
  <c r="AA303" i="1" s="1"/>
  <c r="AA304" i="1" a="1"/>
  <c r="AA304" i="1" s="1"/>
  <c r="AA305" i="1" a="1"/>
  <c r="AA305" i="1" s="1"/>
  <c r="AA306" i="1" a="1"/>
  <c r="AA306" i="1" s="1"/>
  <c r="AA307" i="1" a="1"/>
  <c r="AA307" i="1" s="1"/>
  <c r="AA308" i="1" a="1"/>
  <c r="AA308" i="1" s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 s="1"/>
  <c r="AA315" i="1" a="1"/>
  <c r="AA315" i="1" s="1"/>
  <c r="AA316" i="1" a="1"/>
  <c r="AA316" i="1" s="1"/>
  <c r="AA317" i="1" a="1"/>
  <c r="AA317" i="1" s="1"/>
  <c r="AA318" i="1" a="1"/>
  <c r="AA318" i="1" s="1"/>
  <c r="AA319" i="1" a="1"/>
  <c r="AA319" i="1" s="1"/>
  <c r="AA320" i="1" a="1"/>
  <c r="AA320" i="1" s="1"/>
  <c r="AA321" i="1" a="1"/>
  <c r="AA321" i="1" s="1"/>
  <c r="AA322" i="1" a="1"/>
  <c r="AA322" i="1" s="1"/>
  <c r="AA323" i="1" a="1"/>
  <c r="AA323" i="1" s="1"/>
  <c r="AA324" i="1" a="1"/>
  <c r="AA324" i="1" s="1"/>
  <c r="AA325" i="1" a="1"/>
  <c r="AA325" i="1" s="1"/>
  <c r="AA326" i="1" a="1"/>
  <c r="AA326" i="1" s="1"/>
  <c r="AA327" i="1" a="1"/>
  <c r="AA327" i="1" s="1"/>
  <c r="AA328" i="1" a="1"/>
  <c r="AA328" i="1" s="1"/>
  <c r="AA329" i="1" a="1"/>
  <c r="AA329" i="1" s="1"/>
  <c r="AA330" i="1" a="1"/>
  <c r="AA330" i="1" s="1"/>
  <c r="AA331" i="1" a="1"/>
  <c r="AA331" i="1" s="1"/>
  <c r="AA332" i="1" a="1"/>
  <c r="AA332" i="1" s="1"/>
  <c r="AA333" i="1" a="1"/>
  <c r="AA333" i="1" s="1"/>
  <c r="AA334" i="1" a="1"/>
  <c r="AA334" i="1" s="1"/>
  <c r="AA335" i="1" a="1"/>
  <c r="AA335" i="1" s="1"/>
  <c r="AA336" i="1" a="1"/>
  <c r="AA336" i="1" s="1"/>
  <c r="AA337" i="1" a="1"/>
  <c r="AA337" i="1" s="1"/>
  <c r="AA338" i="1" a="1"/>
  <c r="AA338" i="1" s="1"/>
  <c r="AA339" i="1" a="1"/>
  <c r="AA339" i="1" s="1"/>
  <c r="AA340" i="1" a="1"/>
  <c r="AA340" i="1" s="1"/>
  <c r="AA341" i="1" a="1"/>
  <c r="AA341" i="1" s="1"/>
  <c r="AA342" i="1" a="1"/>
  <c r="AA342" i="1" s="1"/>
  <c r="AA343" i="1" a="1"/>
  <c r="AA343" i="1" s="1"/>
  <c r="AA344" i="1" a="1"/>
  <c r="AA344" i="1" s="1"/>
  <c r="AA345" i="1" a="1"/>
  <c r="AA345" i="1" s="1"/>
  <c r="AA346" i="1" a="1"/>
  <c r="AA346" i="1" s="1"/>
  <c r="AA347" i="1" a="1"/>
  <c r="AA347" i="1" s="1"/>
  <c r="AA348" i="1" a="1"/>
  <c r="AA348" i="1" s="1"/>
  <c r="AA349" i="1" a="1"/>
  <c r="AA349" i="1" s="1"/>
  <c r="AA350" i="1" a="1"/>
  <c r="AA350" i="1" s="1"/>
  <c r="AA351" i="1" a="1"/>
  <c r="AA351" i="1" s="1"/>
  <c r="AA352" i="1" a="1"/>
  <c r="AA352" i="1" s="1"/>
  <c r="AA353" i="1" a="1"/>
  <c r="AA353" i="1" s="1"/>
  <c r="AA354" i="1" a="1"/>
  <c r="AA354" i="1" s="1"/>
  <c r="AA355" i="1" a="1"/>
  <c r="AA355" i="1" s="1"/>
  <c r="AA356" i="1" a="1"/>
  <c r="AA356" i="1" s="1"/>
  <c r="AA357" i="1" a="1"/>
  <c r="AA357" i="1" s="1"/>
  <c r="AA358" i="1" a="1"/>
  <c r="AA358" i="1" s="1"/>
  <c r="AA359" i="1" a="1"/>
  <c r="AA359" i="1" s="1"/>
  <c r="AA360" i="1" a="1"/>
  <c r="AA360" i="1" s="1"/>
  <c r="AA361" i="1" a="1"/>
  <c r="AA361" i="1" s="1"/>
  <c r="AA362" i="1" a="1"/>
  <c r="AA362" i="1" s="1"/>
  <c r="AA363" i="1" a="1"/>
  <c r="AA363" i="1" s="1"/>
  <c r="AA364" i="1" a="1"/>
  <c r="AA364" i="1" s="1"/>
  <c r="AA365" i="1" a="1"/>
  <c r="AA365" i="1" s="1"/>
  <c r="AA366" i="1" a="1"/>
  <c r="AA366" i="1" s="1"/>
  <c r="AA367" i="1" a="1"/>
  <c r="AA367" i="1" s="1"/>
  <c r="AA368" i="1" a="1"/>
  <c r="AA368" i="1" s="1"/>
  <c r="AA369" i="1" a="1"/>
  <c r="AA369" i="1" s="1"/>
  <c r="AA370" i="1" a="1"/>
  <c r="AA370" i="1" s="1"/>
  <c r="AA371" i="1" a="1"/>
  <c r="AA371" i="1" s="1"/>
  <c r="AA372" i="1" a="1"/>
  <c r="AA372" i="1" s="1"/>
  <c r="AA373" i="1" a="1"/>
  <c r="AA373" i="1" s="1"/>
  <c r="AA374" i="1" a="1"/>
  <c r="AA374" i="1" s="1"/>
  <c r="AA375" i="1" a="1"/>
  <c r="AA375" i="1" s="1"/>
  <c r="AA376" i="1" a="1"/>
  <c r="AA376" i="1" s="1"/>
  <c r="AA377" i="1" a="1"/>
  <c r="AA377" i="1" s="1"/>
  <c r="AA378" i="1" a="1"/>
  <c r="AA378" i="1" s="1"/>
  <c r="AA379" i="1" a="1"/>
  <c r="AA379" i="1" s="1"/>
  <c r="AA380" i="1" a="1"/>
  <c r="AA380" i="1" s="1"/>
  <c r="AA381" i="1" a="1"/>
  <c r="AA381" i="1" s="1"/>
  <c r="AA382" i="1" a="1"/>
  <c r="AA382" i="1" s="1"/>
  <c r="AA383" i="1" a="1"/>
  <c r="AA383" i="1" s="1"/>
  <c r="AA384" i="1" a="1"/>
  <c r="AA384" i="1" s="1"/>
  <c r="AA385" i="1" a="1"/>
  <c r="AA385" i="1" s="1"/>
  <c r="AA386" i="1" a="1"/>
  <c r="AA386" i="1" s="1"/>
  <c r="AA387" i="1" a="1"/>
  <c r="AA387" i="1" s="1"/>
  <c r="AA388" i="1" a="1"/>
  <c r="AA388" i="1" s="1"/>
  <c r="AA389" i="1" a="1"/>
  <c r="AA389" i="1" s="1"/>
  <c r="AA390" i="1" a="1"/>
  <c r="AA390" i="1" s="1"/>
  <c r="AA391" i="1" a="1"/>
  <c r="AA391" i="1" s="1"/>
  <c r="AA392" i="1" a="1"/>
  <c r="AA392" i="1" s="1"/>
  <c r="AA393" i="1" a="1"/>
  <c r="AA393" i="1" s="1"/>
  <c r="AA394" i="1" a="1"/>
  <c r="AA394" i="1" s="1"/>
  <c r="AA395" i="1" a="1"/>
  <c r="AA395" i="1" s="1"/>
  <c r="AA396" i="1" a="1"/>
  <c r="AA396" i="1" s="1"/>
  <c r="AA397" i="1" a="1"/>
  <c r="AA397" i="1" s="1"/>
  <c r="AA398" i="1" a="1"/>
  <c r="AA398" i="1" s="1"/>
  <c r="AA399" i="1" a="1"/>
  <c r="AA399" i="1" s="1"/>
  <c r="AA400" i="1" a="1"/>
  <c r="AA400" i="1" s="1"/>
  <c r="AA401" i="1" a="1"/>
  <c r="AA401" i="1" s="1"/>
  <c r="AA402" i="1" a="1"/>
  <c r="AA402" i="1" s="1"/>
  <c r="AA403" i="1" a="1"/>
  <c r="AA403" i="1" s="1"/>
  <c r="AA404" i="1" a="1"/>
  <c r="AA404" i="1" s="1"/>
  <c r="AA405" i="1" a="1"/>
  <c r="AA405" i="1" s="1"/>
  <c r="AA406" i="1" a="1"/>
  <c r="AA406" i="1" s="1"/>
  <c r="AA407" i="1" a="1"/>
  <c r="AA407" i="1" s="1"/>
  <c r="AA408" i="1" a="1"/>
  <c r="AA408" i="1" s="1"/>
  <c r="AA409" i="1" a="1"/>
  <c r="AA409" i="1" s="1"/>
  <c r="AA410" i="1" a="1"/>
  <c r="AA410" i="1" s="1"/>
  <c r="AA411" i="1" a="1"/>
  <c r="AA411" i="1" s="1"/>
  <c r="AA412" i="1" a="1"/>
  <c r="AA412" i="1" s="1"/>
  <c r="AA413" i="1" a="1"/>
  <c r="AA413" i="1" s="1"/>
  <c r="AA414" i="1" a="1"/>
  <c r="AA414" i="1" s="1"/>
  <c r="AA415" i="1" a="1"/>
  <c r="AA415" i="1" s="1"/>
  <c r="AA416" i="1" a="1"/>
  <c r="AA416" i="1" s="1"/>
  <c r="AA417" i="1" a="1"/>
  <c r="AA417" i="1" s="1"/>
  <c r="AA418" i="1" a="1"/>
  <c r="AA418" i="1" s="1"/>
  <c r="AA419" i="1" a="1"/>
  <c r="AA419" i="1" s="1"/>
  <c r="AA420" i="1" a="1"/>
  <c r="AA420" i="1" s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 s="1"/>
  <c r="AA426" i="1" a="1"/>
  <c r="AA426" i="1" s="1"/>
  <c r="AA427" i="1" a="1"/>
  <c r="AA427" i="1" s="1"/>
  <c r="AA428" i="1" a="1"/>
  <c r="AA428" i="1" s="1"/>
  <c r="AA429" i="1" a="1"/>
  <c r="AA429" i="1" s="1"/>
  <c r="AA430" i="1" a="1"/>
  <c r="AA430" i="1" s="1"/>
  <c r="AA431" i="1" a="1"/>
  <c r="AA431" i="1" s="1"/>
  <c r="AA432" i="1" a="1"/>
  <c r="AA432" i="1" s="1"/>
  <c r="AA433" i="1" a="1"/>
  <c r="AA433" i="1" s="1"/>
  <c r="AA434" i="1" a="1"/>
  <c r="AA434" i="1" s="1"/>
  <c r="AA435" i="1" a="1"/>
  <c r="AA435" i="1" s="1"/>
  <c r="AA436" i="1" a="1"/>
  <c r="AA436" i="1" s="1"/>
  <c r="AA437" i="1" a="1"/>
  <c r="AA437" i="1" s="1"/>
  <c r="AA438" i="1" a="1"/>
  <c r="AA438" i="1" s="1"/>
  <c r="AA439" i="1" a="1"/>
  <c r="AA439" i="1" s="1"/>
  <c r="AA440" i="1" a="1"/>
  <c r="AA440" i="1" s="1"/>
  <c r="AA441" i="1" a="1"/>
  <c r="AA441" i="1" s="1"/>
  <c r="AA442" i="1" a="1"/>
  <c r="AA442" i="1" s="1"/>
  <c r="AA443" i="1" a="1"/>
  <c r="AA443" i="1" s="1"/>
  <c r="AA444" i="1" a="1"/>
  <c r="AA444" i="1" s="1"/>
  <c r="AA445" i="1" a="1"/>
  <c r="AA445" i="1" s="1"/>
  <c r="AA446" i="1" a="1"/>
  <c r="AA446" i="1" s="1"/>
  <c r="AA447" i="1" a="1"/>
  <c r="AA447" i="1" s="1"/>
  <c r="AA448" i="1" a="1"/>
  <c r="AA448" i="1" s="1"/>
  <c r="AA449" i="1" a="1"/>
  <c r="AA449" i="1" s="1"/>
  <c r="AA450" i="1" a="1"/>
  <c r="AA450" i="1" s="1"/>
  <c r="AA451" i="1" a="1"/>
  <c r="AA451" i="1" s="1"/>
  <c r="AA452" i="1" a="1"/>
  <c r="AA452" i="1" s="1"/>
  <c r="AA453" i="1" a="1"/>
  <c r="AA453" i="1" s="1"/>
  <c r="AA454" i="1" a="1"/>
  <c r="AA454" i="1" s="1"/>
  <c r="AA455" i="1" a="1"/>
  <c r="AA455" i="1" s="1"/>
  <c r="AA456" i="1" a="1"/>
  <c r="AA456" i="1" s="1"/>
  <c r="AA457" i="1" a="1"/>
  <c r="AA457" i="1" s="1"/>
  <c r="AA458" i="1" a="1"/>
  <c r="AA458" i="1" s="1"/>
  <c r="AA459" i="1" a="1"/>
  <c r="AA459" i="1" s="1"/>
  <c r="AA460" i="1" a="1"/>
  <c r="AA460" i="1" s="1"/>
  <c r="AA461" i="1" a="1"/>
  <c r="AA461" i="1" s="1"/>
  <c r="AA462" i="1" a="1"/>
  <c r="AA462" i="1" s="1"/>
  <c r="AA463" i="1" a="1"/>
  <c r="AA463" i="1" s="1"/>
  <c r="AA464" i="1" a="1"/>
  <c r="AA464" i="1" s="1"/>
  <c r="AA465" i="1" a="1"/>
  <c r="AA465" i="1" s="1"/>
  <c r="AA466" i="1" a="1"/>
  <c r="AA466" i="1" s="1"/>
  <c r="AA467" i="1" a="1"/>
  <c r="AA467" i="1" s="1"/>
  <c r="AA468" i="1" a="1"/>
  <c r="AA468" i="1" s="1"/>
  <c r="AA469" i="1" a="1"/>
  <c r="AA469" i="1" s="1"/>
  <c r="AA470" i="1" a="1"/>
  <c r="AA470" i="1" s="1"/>
  <c r="AA471" i="1" a="1"/>
  <c r="AA471" i="1" s="1"/>
  <c r="AA472" i="1" a="1"/>
  <c r="AA472" i="1" s="1"/>
  <c r="AA473" i="1" a="1"/>
  <c r="AA473" i="1" s="1"/>
  <c r="AA474" i="1" a="1"/>
  <c r="AA474" i="1" s="1"/>
  <c r="AA475" i="1" a="1"/>
  <c r="AA475" i="1" s="1"/>
  <c r="AA476" i="1" a="1"/>
  <c r="AA476" i="1" s="1"/>
  <c r="AA477" i="1" a="1"/>
  <c r="AA477" i="1" s="1"/>
  <c r="AA478" i="1" a="1"/>
  <c r="AA478" i="1" s="1"/>
  <c r="AA479" i="1" a="1"/>
  <c r="AA479" i="1" s="1"/>
  <c r="AA480" i="1" a="1"/>
  <c r="AA480" i="1" s="1"/>
  <c r="AA481" i="1" a="1"/>
  <c r="AA481" i="1" s="1"/>
  <c r="AA482" i="1" a="1"/>
  <c r="AA482" i="1" s="1"/>
  <c r="AA483" i="1" a="1"/>
  <c r="AA483" i="1" s="1"/>
  <c r="AA484" i="1" a="1"/>
  <c r="AA484" i="1" s="1"/>
  <c r="AA485" i="1" a="1"/>
  <c r="AA485" i="1" s="1"/>
  <c r="AA486" i="1" a="1"/>
  <c r="AA486" i="1" s="1"/>
  <c r="AA487" i="1" a="1"/>
  <c r="AA487" i="1" s="1"/>
  <c r="AA488" i="1" a="1"/>
  <c r="AA488" i="1" s="1"/>
  <c r="AA489" i="1" a="1"/>
  <c r="AA489" i="1" s="1"/>
  <c r="AA490" i="1" a="1"/>
  <c r="AA490" i="1" s="1"/>
  <c r="AA491" i="1" a="1"/>
  <c r="AA491" i="1" s="1"/>
  <c r="AA492" i="1" a="1"/>
  <c r="AA492" i="1" s="1"/>
  <c r="AA493" i="1" a="1"/>
  <c r="AA493" i="1" s="1"/>
  <c r="AA494" i="1" a="1"/>
  <c r="AA494" i="1" s="1"/>
  <c r="AA495" i="1" a="1"/>
  <c r="AA495" i="1" s="1"/>
  <c r="AA496" i="1" a="1"/>
  <c r="AA496" i="1" s="1"/>
  <c r="AA497" i="1" a="1"/>
  <c r="AA497" i="1" s="1"/>
  <c r="AA498" i="1" a="1"/>
  <c r="AA498" i="1" s="1"/>
  <c r="AA499" i="1" a="1"/>
  <c r="AA499" i="1" s="1"/>
  <c r="AA500" i="1" a="1"/>
  <c r="AA500" i="1" s="1"/>
  <c r="AA501" i="1" a="1"/>
  <c r="AA501" i="1" s="1"/>
  <c r="AA502" i="1" a="1"/>
  <c r="AA502" i="1" s="1"/>
  <c r="AA503" i="1" a="1"/>
  <c r="AA503" i="1" s="1"/>
  <c r="AA504" i="1" a="1"/>
  <c r="AA504" i="1" s="1"/>
  <c r="AA505" i="1" a="1"/>
  <c r="AA505" i="1" s="1"/>
  <c r="AA506" i="1" a="1"/>
  <c r="AA506" i="1" s="1"/>
  <c r="AA507" i="1" a="1"/>
  <c r="AA507" i="1" s="1"/>
  <c r="AA508" i="1" a="1"/>
  <c r="AA508" i="1" s="1"/>
  <c r="AA509" i="1" a="1"/>
  <c r="AA509" i="1" s="1"/>
  <c r="AA510" i="1" a="1"/>
  <c r="AA510" i="1" s="1"/>
  <c r="AA511" i="1" a="1"/>
  <c r="AA511" i="1" s="1"/>
  <c r="AA512" i="1" a="1"/>
  <c r="AA512" i="1" s="1"/>
  <c r="AA513" i="1" a="1"/>
  <c r="AA513" i="1" s="1"/>
  <c r="AA514" i="1" a="1"/>
  <c r="AA514" i="1" s="1"/>
  <c r="AA515" i="1" a="1"/>
  <c r="AA515" i="1" s="1"/>
  <c r="AA516" i="1" a="1"/>
  <c r="AA516" i="1" s="1"/>
  <c r="AA517" i="1" a="1"/>
  <c r="AA517" i="1" s="1"/>
  <c r="AA518" i="1" a="1"/>
  <c r="AA518" i="1" s="1"/>
  <c r="AA519" i="1" a="1"/>
  <c r="AA519" i="1" s="1"/>
  <c r="AA520" i="1" a="1"/>
  <c r="AA520" i="1" s="1"/>
  <c r="AA521" i="1" a="1"/>
  <c r="AA521" i="1" s="1"/>
  <c r="AA522" i="1" a="1"/>
  <c r="AA522" i="1" s="1"/>
  <c r="AA523" i="1" a="1"/>
  <c r="AA523" i="1" s="1"/>
  <c r="AA524" i="1" a="1"/>
  <c r="AA524" i="1" s="1"/>
  <c r="AA525" i="1" a="1"/>
  <c r="AA525" i="1" s="1"/>
  <c r="AA526" i="1" a="1"/>
  <c r="AA526" i="1" s="1"/>
  <c r="AA527" i="1" a="1"/>
  <c r="AA527" i="1" s="1"/>
  <c r="AA528" i="1" a="1"/>
  <c r="AA528" i="1" s="1"/>
  <c r="AA529" i="1" a="1"/>
  <c r="AA529" i="1" s="1"/>
  <c r="AA530" i="1" a="1"/>
  <c r="AA530" i="1" s="1"/>
  <c r="AA531" i="1" a="1"/>
  <c r="AA531" i="1" s="1"/>
  <c r="AA532" i="1" a="1"/>
  <c r="AA532" i="1" s="1"/>
  <c r="AA533" i="1" a="1"/>
  <c r="AA533" i="1" s="1"/>
  <c r="AA534" i="1" a="1"/>
  <c r="AA534" i="1" s="1"/>
  <c r="AA535" i="1" a="1"/>
  <c r="AA535" i="1" s="1"/>
  <c r="AA536" i="1" a="1"/>
  <c r="AA536" i="1" s="1"/>
  <c r="AA537" i="1" a="1"/>
  <c r="AA537" i="1" s="1"/>
  <c r="AA538" i="1" a="1"/>
  <c r="AA538" i="1" s="1"/>
  <c r="AA539" i="1" a="1"/>
  <c r="AA539" i="1" s="1"/>
  <c r="AA540" i="1" a="1"/>
  <c r="AA540" i="1" s="1"/>
  <c r="AA541" i="1" a="1"/>
  <c r="AA541" i="1" s="1"/>
  <c r="AA542" i="1" a="1"/>
  <c r="AA542" i="1" s="1"/>
  <c r="AA543" i="1" a="1"/>
  <c r="AA543" i="1" s="1"/>
  <c r="AA544" i="1" a="1"/>
  <c r="AA544" i="1" s="1"/>
  <c r="AA545" i="1" a="1"/>
  <c r="AA545" i="1" s="1"/>
  <c r="AA546" i="1" a="1"/>
  <c r="AA546" i="1" s="1"/>
  <c r="AA547" i="1" a="1"/>
  <c r="AA547" i="1" s="1"/>
  <c r="AA548" i="1" a="1"/>
  <c r="AA548" i="1" s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 s="1"/>
  <c r="AA556" i="1" a="1"/>
  <c r="AA556" i="1" s="1"/>
  <c r="AA557" i="1" a="1"/>
  <c r="AA557" i="1" s="1"/>
  <c r="AA558" i="1" a="1"/>
  <c r="AA558" i="1" s="1"/>
  <c r="AA559" i="1" a="1"/>
  <c r="AA559" i="1" s="1"/>
  <c r="AA560" i="1" a="1"/>
  <c r="AA560" i="1" s="1"/>
  <c r="AA561" i="1" a="1"/>
  <c r="AA561" i="1" s="1"/>
  <c r="AA562" i="1" a="1"/>
  <c r="AA562" i="1" s="1"/>
  <c r="AA563" i="1" a="1"/>
  <c r="AA563" i="1" s="1"/>
  <c r="AA564" i="1" a="1"/>
  <c r="AA564" i="1" s="1"/>
  <c r="AA565" i="1" a="1"/>
  <c r="AA565" i="1" s="1"/>
  <c r="AA566" i="1" a="1"/>
  <c r="AA566" i="1" s="1"/>
  <c r="AA567" i="1" a="1"/>
  <c r="AA567" i="1" s="1"/>
  <c r="AA568" i="1" a="1"/>
  <c r="AA568" i="1" s="1"/>
  <c r="AA569" i="1" a="1"/>
  <c r="AA569" i="1" s="1"/>
  <c r="AA570" i="1" a="1"/>
  <c r="AA570" i="1" s="1"/>
  <c r="AA571" i="1" a="1"/>
  <c r="AA571" i="1" s="1"/>
  <c r="AA572" i="1" a="1"/>
  <c r="AA572" i="1" s="1"/>
  <c r="AA573" i="1" a="1"/>
  <c r="AA573" i="1" s="1"/>
  <c r="AA574" i="1" a="1"/>
  <c r="AA574" i="1" s="1"/>
  <c r="AA575" i="1" a="1"/>
  <c r="AA575" i="1" s="1"/>
  <c r="AA576" i="1" a="1"/>
  <c r="AA576" i="1" s="1"/>
  <c r="AA577" i="1" a="1"/>
  <c r="AA577" i="1" s="1"/>
  <c r="AA578" i="1" a="1"/>
  <c r="AA578" i="1" s="1"/>
  <c r="AA579" i="1" a="1"/>
  <c r="AA579" i="1" s="1"/>
  <c r="AA580" i="1" a="1"/>
  <c r="AA580" i="1" s="1"/>
  <c r="AA581" i="1" a="1"/>
  <c r="AA581" i="1" s="1"/>
  <c r="AA582" i="1" a="1"/>
  <c r="AA582" i="1" s="1"/>
  <c r="AA583" i="1" a="1"/>
  <c r="AA583" i="1" s="1"/>
  <c r="AA584" i="1" a="1"/>
  <c r="AA584" i="1" s="1"/>
  <c r="AA585" i="1" a="1"/>
  <c r="AA585" i="1" s="1"/>
  <c r="AA586" i="1" a="1"/>
  <c r="AA586" i="1" s="1"/>
  <c r="AA587" i="1" a="1"/>
  <c r="AA587" i="1" s="1"/>
  <c r="AA588" i="1" a="1"/>
  <c r="AA588" i="1" s="1"/>
  <c r="AA589" i="1" a="1"/>
  <c r="AA589" i="1" s="1"/>
  <c r="AA590" i="1" a="1"/>
  <c r="AA590" i="1" s="1"/>
  <c r="AA591" i="1" a="1"/>
  <c r="AA591" i="1" s="1"/>
  <c r="AA592" i="1" a="1"/>
  <c r="AA592" i="1" s="1"/>
  <c r="AA593" i="1" a="1"/>
  <c r="AA593" i="1" s="1"/>
  <c r="AA594" i="1" a="1"/>
  <c r="AA594" i="1" s="1"/>
  <c r="AA595" i="1" a="1"/>
  <c r="AA595" i="1" s="1"/>
  <c r="AA596" i="1" a="1"/>
  <c r="AA596" i="1" s="1"/>
  <c r="AA597" i="1" a="1"/>
  <c r="AA597" i="1" s="1"/>
  <c r="AA598" i="1" a="1"/>
  <c r="AA598" i="1" s="1"/>
  <c r="AA599" i="1" a="1"/>
  <c r="AA599" i="1" s="1"/>
  <c r="AA600" i="1" a="1"/>
  <c r="AA600" i="1" s="1"/>
  <c r="AA601" i="1" a="1"/>
  <c r="AA601" i="1" s="1"/>
  <c r="AA602" i="1" a="1"/>
  <c r="AA602" i="1" s="1"/>
  <c r="AA603" i="1" a="1"/>
  <c r="AA603" i="1" s="1"/>
  <c r="AA604" i="1" a="1"/>
  <c r="AA604" i="1" s="1"/>
  <c r="AA605" i="1" a="1"/>
  <c r="AA605" i="1" s="1"/>
  <c r="AA606" i="1" a="1"/>
  <c r="AA606" i="1" s="1"/>
  <c r="AA607" i="1" a="1"/>
  <c r="AA607" i="1" s="1"/>
  <c r="AA608" i="1" a="1"/>
  <c r="AA608" i="1" s="1"/>
  <c r="AA609" i="1" a="1"/>
  <c r="AA609" i="1" s="1"/>
  <c r="AA610" i="1" a="1"/>
  <c r="AA610" i="1" s="1"/>
  <c r="AA611" i="1" a="1"/>
  <c r="AA611" i="1" s="1"/>
  <c r="AA612" i="1" a="1"/>
  <c r="AA612" i="1" s="1"/>
  <c r="AA613" i="1" a="1"/>
  <c r="AA613" i="1" s="1"/>
  <c r="AA614" i="1" a="1"/>
  <c r="AA614" i="1" s="1"/>
  <c r="AA615" i="1" a="1"/>
  <c r="AA615" i="1" s="1"/>
  <c r="AA616" i="1" a="1"/>
  <c r="AA616" i="1" s="1"/>
  <c r="AA617" i="1" a="1"/>
  <c r="AA617" i="1" s="1"/>
  <c r="AA618" i="1" a="1"/>
  <c r="AA618" i="1" s="1"/>
  <c r="AA619" i="1" a="1"/>
  <c r="AA619" i="1" s="1"/>
  <c r="AA620" i="1" a="1"/>
  <c r="AA620" i="1" s="1"/>
  <c r="AA621" i="1" a="1"/>
  <c r="AA621" i="1" s="1"/>
  <c r="AA622" i="1" a="1"/>
  <c r="AA622" i="1" s="1"/>
  <c r="AA623" i="1" a="1"/>
  <c r="AA623" i="1" s="1"/>
  <c r="AA624" i="1" a="1"/>
  <c r="AA624" i="1" s="1"/>
  <c r="AA625" i="1" a="1"/>
  <c r="AA625" i="1" s="1"/>
  <c r="AA626" i="1" a="1"/>
  <c r="AA626" i="1" s="1"/>
  <c r="AA627" i="1" a="1"/>
  <c r="AA627" i="1" s="1"/>
  <c r="AA628" i="1" a="1"/>
  <c r="AA628" i="1" s="1"/>
  <c r="AA629" i="1" a="1"/>
  <c r="AA629" i="1" s="1"/>
  <c r="AA630" i="1" a="1"/>
  <c r="AA630" i="1" s="1"/>
  <c r="AA631" i="1" a="1"/>
  <c r="AA631" i="1" s="1"/>
  <c r="AA632" i="1" a="1"/>
  <c r="AA632" i="1" s="1"/>
  <c r="AA633" i="1" a="1"/>
  <c r="AA633" i="1" s="1"/>
  <c r="AA634" i="1" a="1"/>
  <c r="AA634" i="1" s="1"/>
  <c r="AA635" i="1" a="1"/>
  <c r="AA635" i="1" s="1"/>
  <c r="AA636" i="1" a="1"/>
  <c r="AA636" i="1" s="1"/>
  <c r="AA637" i="1" a="1"/>
  <c r="AA637" i="1" s="1"/>
  <c r="AA638" i="1" a="1"/>
  <c r="AA638" i="1" s="1"/>
  <c r="AA639" i="1" a="1"/>
  <c r="AA639" i="1" s="1"/>
  <c r="AA640" i="1" a="1"/>
  <c r="AA640" i="1" s="1"/>
  <c r="AA641" i="1" a="1"/>
  <c r="AA641" i="1" s="1"/>
  <c r="AA642" i="1" a="1"/>
  <c r="AA642" i="1" s="1"/>
  <c r="AA643" i="1" a="1"/>
  <c r="AA643" i="1" s="1"/>
  <c r="AA644" i="1" a="1"/>
  <c r="AA644" i="1" s="1"/>
  <c r="AA645" i="1" a="1"/>
  <c r="AA645" i="1" s="1"/>
  <c r="AA646" i="1" a="1"/>
  <c r="AA646" i="1" s="1"/>
  <c r="AA647" i="1" a="1"/>
  <c r="AA647" i="1" s="1"/>
  <c r="AA648" i="1" a="1"/>
  <c r="AA648" i="1" s="1"/>
  <c r="AA649" i="1" a="1"/>
  <c r="AA649" i="1" s="1"/>
  <c r="AA650" i="1" a="1"/>
  <c r="AA650" i="1" s="1"/>
  <c r="AA651" i="1" a="1"/>
  <c r="AA651" i="1" s="1"/>
  <c r="AA652" i="1" a="1"/>
  <c r="AA652" i="1" s="1"/>
  <c r="AA653" i="1" a="1"/>
  <c r="AA653" i="1" s="1"/>
  <c r="AA654" i="1" a="1"/>
  <c r="AA654" i="1" s="1"/>
  <c r="AA655" i="1" a="1"/>
  <c r="AA655" i="1" s="1"/>
  <c r="AA656" i="1" a="1"/>
  <c r="AA656" i="1" s="1"/>
  <c r="AA657" i="1" a="1"/>
  <c r="AA657" i="1" s="1"/>
  <c r="AA658" i="1" a="1"/>
  <c r="AA658" i="1" s="1"/>
  <c r="AA659" i="1" a="1"/>
  <c r="AA659" i="1" s="1"/>
  <c r="AA660" i="1" a="1"/>
  <c r="AA660" i="1" s="1"/>
  <c r="AA661" i="1" a="1"/>
  <c r="AA661" i="1" s="1"/>
  <c r="AA662" i="1" a="1"/>
  <c r="AA662" i="1" s="1"/>
  <c r="AA663" i="1" a="1"/>
  <c r="AA663" i="1" s="1"/>
  <c r="AA664" i="1" a="1"/>
  <c r="AA664" i="1" s="1"/>
  <c r="AA665" i="1" a="1"/>
  <c r="AA665" i="1" s="1"/>
  <c r="AA666" i="1" a="1"/>
  <c r="AA666" i="1" s="1"/>
  <c r="AA667" i="1" a="1"/>
  <c r="AA667" i="1" s="1"/>
  <c r="AA668" i="1" a="1"/>
  <c r="AA668" i="1" s="1"/>
  <c r="AA669" i="1" a="1"/>
  <c r="AA669" i="1" s="1"/>
  <c r="AA670" i="1" a="1"/>
  <c r="AA670" i="1" s="1"/>
  <c r="AA671" i="1" a="1"/>
  <c r="AA671" i="1" s="1"/>
  <c r="AA672" i="1" a="1"/>
  <c r="AA672" i="1" s="1"/>
  <c r="AA673" i="1" a="1"/>
  <c r="AA673" i="1" s="1"/>
  <c r="AA674" i="1" a="1"/>
  <c r="AA674" i="1" s="1"/>
  <c r="AA675" i="1" a="1"/>
  <c r="AA675" i="1" s="1"/>
  <c r="AA676" i="1" a="1"/>
  <c r="AA676" i="1" s="1"/>
  <c r="AA677" i="1" a="1"/>
  <c r="AA677" i="1" s="1"/>
  <c r="AA678" i="1" a="1"/>
  <c r="AA678" i="1" s="1"/>
  <c r="AA679" i="1" a="1"/>
  <c r="AA679" i="1" s="1"/>
  <c r="AA680" i="1" a="1"/>
  <c r="AA680" i="1" s="1"/>
  <c r="AA681" i="1" a="1"/>
  <c r="AA681" i="1" s="1"/>
  <c r="AA682" i="1" a="1"/>
  <c r="AA682" i="1" s="1"/>
  <c r="AA683" i="1" a="1"/>
  <c r="AA683" i="1" s="1"/>
  <c r="AA684" i="1" a="1"/>
  <c r="AA684" i="1" s="1"/>
  <c r="AA685" i="1" a="1"/>
  <c r="AA685" i="1" s="1"/>
  <c r="AA686" i="1" a="1"/>
  <c r="AA686" i="1" s="1"/>
  <c r="AA687" i="1" a="1"/>
  <c r="AA687" i="1" s="1"/>
  <c r="AA688" i="1" a="1"/>
  <c r="AA688" i="1" s="1"/>
  <c r="AA689" i="1" a="1"/>
  <c r="AA689" i="1" s="1"/>
  <c r="AA690" i="1" a="1"/>
  <c r="AA690" i="1" s="1"/>
  <c r="AA691" i="1" a="1"/>
  <c r="AA691" i="1" s="1"/>
  <c r="AA692" i="1" a="1"/>
  <c r="AA692" i="1" s="1"/>
  <c r="AA693" i="1" a="1"/>
  <c r="AA693" i="1" s="1"/>
  <c r="AA694" i="1" a="1"/>
  <c r="AA694" i="1" s="1"/>
  <c r="AA695" i="1" a="1"/>
  <c r="AA695" i="1" s="1"/>
  <c r="AA696" i="1" a="1"/>
  <c r="AA696" i="1" s="1"/>
  <c r="AA697" i="1" a="1"/>
  <c r="AA697" i="1" s="1"/>
  <c r="AA698" i="1" a="1"/>
  <c r="AA698" i="1" s="1"/>
  <c r="AA699" i="1" a="1"/>
  <c r="AA699" i="1" s="1"/>
  <c r="AA700" i="1" a="1"/>
  <c r="AA700" i="1" s="1"/>
  <c r="AA701" i="1" a="1"/>
  <c r="AA701" i="1" s="1"/>
  <c r="AA702" i="1" a="1"/>
  <c r="AA702" i="1" s="1"/>
  <c r="AA703" i="1" a="1"/>
  <c r="AA703" i="1" s="1"/>
  <c r="AA704" i="1" a="1"/>
  <c r="AA704" i="1" s="1"/>
  <c r="AA705" i="1" a="1"/>
  <c r="AA705" i="1" s="1"/>
  <c r="AA706" i="1" a="1"/>
  <c r="AA706" i="1" s="1"/>
  <c r="AA707" i="1" a="1"/>
  <c r="AA707" i="1" s="1"/>
  <c r="AA708" i="1" a="1"/>
  <c r="AA708" i="1" s="1"/>
  <c r="AA709" i="1" a="1"/>
  <c r="AA709" i="1" s="1"/>
  <c r="AA710" i="1" a="1"/>
  <c r="AA710" i="1" s="1"/>
  <c r="AA711" i="1" a="1"/>
  <c r="AA711" i="1" s="1"/>
  <c r="AA712" i="1" a="1"/>
  <c r="AA712" i="1" s="1"/>
  <c r="AA713" i="1" a="1"/>
  <c r="AA713" i="1" s="1"/>
  <c r="AA714" i="1" a="1"/>
  <c r="AA714" i="1" s="1"/>
  <c r="AA715" i="1" a="1"/>
  <c r="AA715" i="1" s="1"/>
  <c r="AA716" i="1" a="1"/>
  <c r="AA716" i="1" s="1"/>
  <c r="AA717" i="1" a="1"/>
  <c r="AA717" i="1" s="1"/>
  <c r="AA718" i="1" a="1"/>
  <c r="AA718" i="1" s="1"/>
  <c r="AA719" i="1" a="1"/>
  <c r="AA719" i="1" s="1"/>
  <c r="AA720" i="1" a="1"/>
  <c r="AA720" i="1" s="1"/>
  <c r="AA721" i="1" a="1"/>
  <c r="AA721" i="1" s="1"/>
  <c r="AA722" i="1" a="1"/>
  <c r="AA722" i="1" s="1"/>
  <c r="AA723" i="1" a="1"/>
  <c r="AA723" i="1" s="1"/>
  <c r="AA724" i="1" a="1"/>
  <c r="AA724" i="1" s="1"/>
  <c r="AA725" i="1" a="1"/>
  <c r="AA725" i="1" s="1"/>
  <c r="AA726" i="1" a="1"/>
  <c r="AA726" i="1" s="1"/>
  <c r="AA727" i="1" a="1"/>
  <c r="AA727" i="1" s="1"/>
  <c r="AA728" i="1" a="1"/>
  <c r="AA728" i="1" s="1"/>
  <c r="AA729" i="1" a="1"/>
  <c r="AA729" i="1" s="1"/>
  <c r="AA730" i="1" a="1"/>
  <c r="AA730" i="1" s="1"/>
  <c r="AA731" i="1" a="1"/>
  <c r="AA731" i="1" s="1"/>
  <c r="AA732" i="1" a="1"/>
  <c r="AA732" i="1" s="1"/>
  <c r="AA733" i="1" a="1"/>
  <c r="AA733" i="1" s="1"/>
  <c r="AA734" i="1" a="1"/>
  <c r="AA734" i="1" s="1"/>
  <c r="AA735" i="1" a="1"/>
  <c r="AA735" i="1" s="1"/>
  <c r="AA736" i="1" a="1"/>
  <c r="AA736" i="1" s="1"/>
  <c r="AA737" i="1" a="1"/>
  <c r="AA737" i="1" s="1"/>
  <c r="AA738" i="1" a="1"/>
  <c r="AA738" i="1" s="1"/>
  <c r="AA739" i="1" a="1"/>
  <c r="AA739" i="1" s="1"/>
  <c r="AA740" i="1" a="1"/>
  <c r="AA740" i="1" s="1"/>
  <c r="AA741" i="1" a="1"/>
  <c r="AA741" i="1" s="1"/>
  <c r="AA742" i="1" a="1"/>
  <c r="AA742" i="1" s="1"/>
  <c r="AA743" i="1" a="1"/>
  <c r="AA743" i="1" s="1"/>
  <c r="AA744" i="1" a="1"/>
  <c r="AA744" i="1" s="1"/>
  <c r="AA745" i="1" a="1"/>
  <c r="AA745" i="1" s="1"/>
  <c r="AA746" i="1" a="1"/>
  <c r="AA746" i="1" s="1"/>
  <c r="AA747" i="1" a="1"/>
  <c r="AA747" i="1" s="1"/>
  <c r="AA748" i="1" a="1"/>
  <c r="AA748" i="1" s="1"/>
  <c r="AA749" i="1" a="1"/>
  <c r="AA749" i="1" s="1"/>
  <c r="AA750" i="1" a="1"/>
  <c r="AA750" i="1" s="1"/>
  <c r="AA751" i="1" a="1"/>
  <c r="AA751" i="1" s="1"/>
  <c r="AA752" i="1" a="1"/>
  <c r="AA752" i="1" s="1"/>
  <c r="AA753" i="1" a="1"/>
  <c r="AA753" i="1" s="1"/>
  <c r="AA754" i="1" a="1"/>
  <c r="AA754" i="1" s="1"/>
  <c r="AA755" i="1" a="1"/>
  <c r="AA755" i="1" s="1"/>
  <c r="AA756" i="1" a="1"/>
  <c r="AA756" i="1" s="1"/>
  <c r="AA757" i="1" a="1"/>
  <c r="AA757" i="1" s="1"/>
  <c r="AA758" i="1" a="1"/>
  <c r="AA758" i="1" s="1"/>
  <c r="AA759" i="1" a="1"/>
  <c r="AA759" i="1" s="1"/>
  <c r="AA760" i="1" a="1"/>
  <c r="AA760" i="1" s="1"/>
  <c r="AA761" i="1" a="1"/>
  <c r="AA761" i="1" s="1"/>
  <c r="AA762" i="1" a="1"/>
  <c r="AA762" i="1" s="1"/>
  <c r="AA763" i="1" a="1"/>
  <c r="AA763" i="1" s="1"/>
  <c r="AA764" i="1" a="1"/>
  <c r="AA764" i="1" s="1"/>
  <c r="AA765" i="1" a="1"/>
  <c r="AA765" i="1" s="1"/>
  <c r="AA766" i="1" a="1"/>
  <c r="AA766" i="1" s="1"/>
  <c r="AA767" i="1" a="1"/>
  <c r="AA767" i="1" s="1"/>
  <c r="AA768" i="1" a="1"/>
  <c r="AA768" i="1" s="1"/>
  <c r="AA769" i="1" a="1"/>
  <c r="AA769" i="1" s="1"/>
  <c r="AA770" i="1" a="1"/>
  <c r="AA770" i="1" s="1"/>
  <c r="AA771" i="1" a="1"/>
  <c r="AA771" i="1" s="1"/>
  <c r="AA772" i="1" a="1"/>
  <c r="AA772" i="1" s="1"/>
  <c r="AA773" i="1" a="1"/>
  <c r="AA773" i="1" s="1"/>
  <c r="AA774" i="1" a="1"/>
  <c r="AA774" i="1" s="1"/>
  <c r="AA775" i="1" a="1"/>
  <c r="AA775" i="1" s="1"/>
  <c r="AA776" i="1" a="1"/>
  <c r="AA776" i="1" s="1"/>
  <c r="AA777" i="1" a="1"/>
  <c r="AA777" i="1" s="1"/>
  <c r="AA778" i="1" a="1"/>
  <c r="AA778" i="1" s="1"/>
  <c r="AA779" i="1" a="1"/>
  <c r="AA779" i="1" s="1"/>
  <c r="AA780" i="1" a="1"/>
  <c r="AA780" i="1" s="1"/>
  <c r="AA781" i="1" a="1"/>
  <c r="AA781" i="1" s="1"/>
  <c r="AA782" i="1" a="1"/>
  <c r="AA782" i="1" s="1"/>
  <c r="AA783" i="1" a="1"/>
  <c r="AA783" i="1" s="1"/>
  <c r="AA784" i="1" a="1"/>
  <c r="AA784" i="1" s="1"/>
  <c r="AA785" i="1" a="1"/>
  <c r="AA785" i="1" s="1"/>
  <c r="AA786" i="1" a="1"/>
  <c r="AA786" i="1" s="1"/>
  <c r="AA787" i="1" a="1"/>
  <c r="AA787" i="1" s="1"/>
  <c r="AA788" i="1" a="1"/>
  <c r="AA788" i="1" s="1"/>
  <c r="AA789" i="1" a="1"/>
  <c r="AA789" i="1" s="1"/>
  <c r="AA790" i="1" a="1"/>
  <c r="AA790" i="1" s="1"/>
  <c r="AA791" i="1" a="1"/>
  <c r="AA791" i="1" s="1"/>
  <c r="AA792" i="1" a="1"/>
  <c r="AA792" i="1" s="1"/>
  <c r="AA793" i="1" a="1"/>
  <c r="AA793" i="1" s="1"/>
  <c r="AA794" i="1" a="1"/>
  <c r="AA794" i="1" s="1"/>
  <c r="AA795" i="1" a="1"/>
  <c r="AA795" i="1" s="1"/>
  <c r="AA796" i="1" a="1"/>
  <c r="AA796" i="1" s="1"/>
  <c r="AA797" i="1" a="1"/>
  <c r="AA797" i="1" s="1"/>
  <c r="AA798" i="1" a="1"/>
  <c r="AA798" i="1" s="1"/>
  <c r="AA799" i="1" a="1"/>
  <c r="AA799" i="1" s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 s="1"/>
  <c r="AA805" i="1" a="1"/>
  <c r="AA805" i="1" s="1"/>
  <c r="AA806" i="1" a="1"/>
  <c r="AA806" i="1" s="1"/>
  <c r="AA807" i="1" a="1"/>
  <c r="AA807" i="1" s="1"/>
  <c r="AA808" i="1" a="1"/>
  <c r="AA808" i="1" s="1"/>
  <c r="AA809" i="1" a="1"/>
  <c r="AA809" i="1" s="1"/>
  <c r="AA810" i="1" a="1"/>
  <c r="AA810" i="1" s="1"/>
  <c r="AA811" i="1" a="1"/>
  <c r="AA811" i="1" s="1"/>
  <c r="AA812" i="1" a="1"/>
  <c r="AA812" i="1" s="1"/>
  <c r="AA813" i="1" a="1"/>
  <c r="AA813" i="1" s="1"/>
  <c r="AA814" i="1" a="1"/>
  <c r="AA814" i="1" s="1"/>
  <c r="AA815" i="1" a="1"/>
  <c r="AA815" i="1" s="1"/>
  <c r="AA816" i="1" a="1"/>
  <c r="AA816" i="1" s="1"/>
  <c r="AA817" i="1" a="1"/>
  <c r="AA817" i="1" s="1"/>
  <c r="AA818" i="1" a="1"/>
  <c r="AA818" i="1" s="1"/>
  <c r="AA819" i="1" a="1"/>
  <c r="AA819" i="1" s="1"/>
  <c r="AA820" i="1" a="1"/>
  <c r="AA820" i="1" s="1"/>
  <c r="AA821" i="1" a="1"/>
  <c r="AA821" i="1" s="1"/>
  <c r="AA822" i="1" a="1"/>
  <c r="AA822" i="1" s="1"/>
  <c r="AA823" i="1" a="1"/>
  <c r="AA823" i="1" s="1"/>
  <c r="AA824" i="1" a="1"/>
  <c r="AA824" i="1" s="1"/>
  <c r="AA825" i="1" a="1"/>
  <c r="AA825" i="1" s="1"/>
  <c r="AA826" i="1" a="1"/>
  <c r="AA826" i="1" s="1"/>
  <c r="AA827" i="1" a="1"/>
  <c r="AA827" i="1" s="1"/>
  <c r="AA828" i="1" a="1"/>
  <c r="AA828" i="1" s="1"/>
  <c r="AA829" i="1" a="1"/>
  <c r="AA829" i="1" s="1"/>
  <c r="AA830" i="1" a="1"/>
  <c r="AA830" i="1" s="1"/>
  <c r="AA831" i="1" a="1"/>
  <c r="AA831" i="1" s="1"/>
  <c r="AA832" i="1" a="1"/>
  <c r="AA832" i="1" s="1"/>
  <c r="AA833" i="1" a="1"/>
  <c r="AA833" i="1" s="1"/>
  <c r="AA834" i="1" a="1"/>
  <c r="AA834" i="1" s="1"/>
  <c r="AA835" i="1" a="1"/>
  <c r="AA835" i="1" s="1"/>
  <c r="AA836" i="1" a="1"/>
  <c r="AA836" i="1" s="1"/>
  <c r="AA837" i="1" a="1"/>
  <c r="AA837" i="1" s="1"/>
  <c r="AA838" i="1" a="1"/>
  <c r="AA838" i="1" s="1"/>
  <c r="AA839" i="1" a="1"/>
  <c r="AA839" i="1" s="1"/>
  <c r="AA840" i="1" a="1"/>
  <c r="AA840" i="1" s="1"/>
  <c r="AA841" i="1" a="1"/>
  <c r="AA841" i="1" s="1"/>
  <c r="AA842" i="1" a="1"/>
  <c r="AA842" i="1" s="1"/>
  <c r="AA843" i="1" a="1"/>
  <c r="AA843" i="1" s="1"/>
  <c r="AA844" i="1" a="1"/>
  <c r="AA844" i="1" s="1"/>
  <c r="AA845" i="1" a="1"/>
  <c r="AA845" i="1" s="1"/>
  <c r="AA846" i="1" a="1"/>
  <c r="AA846" i="1" s="1"/>
  <c r="AA847" i="1" a="1"/>
  <c r="AA847" i="1" s="1"/>
  <c r="AA848" i="1" a="1"/>
  <c r="AA848" i="1" s="1"/>
  <c r="AA849" i="1" a="1"/>
  <c r="AA849" i="1" s="1"/>
  <c r="AA850" i="1" a="1"/>
  <c r="AA850" i="1" s="1"/>
  <c r="AA851" i="1" a="1"/>
  <c r="AA851" i="1" s="1"/>
  <c r="AA852" i="1" a="1"/>
  <c r="AA852" i="1" s="1"/>
  <c r="AA853" i="1" a="1"/>
  <c r="AA853" i="1" s="1"/>
  <c r="AA854" i="1" a="1"/>
  <c r="AA854" i="1" s="1"/>
  <c r="AA855" i="1" a="1"/>
  <c r="AA855" i="1" s="1"/>
  <c r="AA856" i="1" a="1"/>
  <c r="AA856" i="1" s="1"/>
  <c r="AA857" i="1" a="1"/>
  <c r="AA857" i="1" s="1"/>
  <c r="AA858" i="1" a="1"/>
  <c r="AA858" i="1" s="1"/>
  <c r="AA859" i="1" a="1"/>
  <c r="AA859" i="1" s="1"/>
  <c r="AA860" i="1" a="1"/>
  <c r="AA860" i="1" s="1"/>
  <c r="AA861" i="1" a="1"/>
  <c r="AA861" i="1" s="1"/>
  <c r="AA862" i="1" a="1"/>
  <c r="AA862" i="1" s="1"/>
  <c r="AA863" i="1" a="1"/>
  <c r="AA863" i="1" s="1"/>
  <c r="AA864" i="1" a="1"/>
  <c r="AA864" i="1" s="1"/>
  <c r="AA865" i="1" a="1"/>
  <c r="AA865" i="1" s="1"/>
  <c r="AA866" i="1" a="1"/>
  <c r="AA866" i="1" s="1"/>
  <c r="AA867" i="1" a="1"/>
  <c r="AA867" i="1" s="1"/>
  <c r="AA868" i="1" a="1"/>
  <c r="AA868" i="1" s="1"/>
  <c r="AA869" i="1" a="1"/>
  <c r="AA869" i="1" s="1"/>
  <c r="AA870" i="1" a="1"/>
  <c r="AA870" i="1" s="1"/>
  <c r="AA871" i="1" a="1"/>
  <c r="AA871" i="1" s="1"/>
  <c r="AA872" i="1" a="1"/>
  <c r="AA872" i="1" s="1"/>
  <c r="AA873" i="1" a="1"/>
  <c r="AA873" i="1" s="1"/>
  <c r="AA874" i="1" a="1"/>
  <c r="AA874" i="1" s="1"/>
  <c r="AA875" i="1" a="1"/>
  <c r="AA875" i="1" s="1"/>
  <c r="AA876" i="1" a="1"/>
  <c r="AA876" i="1" s="1"/>
  <c r="AA877" i="1" a="1"/>
  <c r="AA877" i="1" s="1"/>
  <c r="AA878" i="1" a="1"/>
  <c r="AA878" i="1" s="1"/>
  <c r="AA879" i="1" a="1"/>
  <c r="AA879" i="1" s="1"/>
  <c r="AA880" i="1" a="1"/>
  <c r="AA880" i="1" s="1"/>
  <c r="AA881" i="1" a="1"/>
  <c r="AA881" i="1" s="1"/>
  <c r="AA882" i="1" a="1"/>
  <c r="AA882" i="1" s="1"/>
  <c r="AA883" i="1" a="1"/>
  <c r="AA883" i="1" s="1"/>
  <c r="AA884" i="1" a="1"/>
  <c r="AA884" i="1" s="1"/>
  <c r="AA885" i="1" a="1"/>
  <c r="AA885" i="1" s="1"/>
  <c r="AA886" i="1" a="1"/>
  <c r="AA886" i="1" s="1"/>
  <c r="AA887" i="1" a="1"/>
  <c r="AA887" i="1" s="1"/>
  <c r="AA888" i="1" a="1"/>
  <c r="AA888" i="1" s="1"/>
  <c r="AA889" i="1" a="1"/>
  <c r="AA889" i="1" s="1"/>
  <c r="AA890" i="1" a="1"/>
  <c r="AA890" i="1" s="1"/>
  <c r="AA891" i="1" a="1"/>
  <c r="AA891" i="1" s="1"/>
  <c r="AA892" i="1" a="1"/>
  <c r="AA892" i="1" s="1"/>
  <c r="AA893" i="1" a="1"/>
  <c r="AA893" i="1" s="1"/>
  <c r="AA894" i="1" a="1"/>
  <c r="AA894" i="1" s="1"/>
  <c r="AA895" i="1" a="1"/>
  <c r="AA895" i="1" s="1"/>
  <c r="AA896" i="1" a="1"/>
  <c r="AA896" i="1" s="1"/>
  <c r="AA897" i="1" a="1"/>
  <c r="AA897" i="1" s="1"/>
  <c r="AA898" i="1" a="1"/>
  <c r="AA898" i="1" s="1"/>
  <c r="AA899" i="1" a="1"/>
  <c r="AA899" i="1" s="1"/>
  <c r="AA900" i="1" a="1"/>
  <c r="AA900" i="1" s="1"/>
  <c r="AA901" i="1" a="1"/>
  <c r="AA901" i="1" s="1"/>
  <c r="AA902" i="1" a="1"/>
  <c r="AA902" i="1" s="1"/>
  <c r="AA903" i="1" a="1"/>
  <c r="AA903" i="1" s="1"/>
  <c r="AA904" i="1" a="1"/>
  <c r="AA904" i="1" s="1"/>
  <c r="AA905" i="1" a="1"/>
  <c r="AA905" i="1" s="1"/>
  <c r="AA906" i="1" a="1"/>
  <c r="AA906" i="1" s="1"/>
  <c r="AA907" i="1" a="1"/>
  <c r="AA907" i="1" s="1"/>
  <c r="AA908" i="1" a="1"/>
  <c r="AA908" i="1" s="1"/>
  <c r="AA909" i="1" a="1"/>
  <c r="AA909" i="1" s="1"/>
  <c r="AA910" i="1" a="1"/>
  <c r="AA910" i="1" s="1"/>
  <c r="AA911" i="1" a="1"/>
  <c r="AA911" i="1" s="1"/>
  <c r="AA912" i="1" a="1"/>
  <c r="AA912" i="1" s="1"/>
  <c r="AA913" i="1" a="1"/>
  <c r="AA913" i="1" s="1"/>
  <c r="AA914" i="1" a="1"/>
  <c r="AA914" i="1" s="1"/>
  <c r="AA915" i="1" a="1"/>
  <c r="AA915" i="1" s="1"/>
  <c r="AA916" i="1" a="1"/>
  <c r="AA916" i="1" s="1"/>
  <c r="AA917" i="1" a="1"/>
  <c r="AA917" i="1" s="1"/>
  <c r="AA918" i="1" a="1"/>
  <c r="AA918" i="1" s="1"/>
  <c r="AA919" i="1" a="1"/>
  <c r="AA919" i="1" s="1"/>
  <c r="AA920" i="1" a="1"/>
  <c r="AA920" i="1" s="1"/>
  <c r="AA921" i="1" a="1"/>
  <c r="AA921" i="1" s="1"/>
  <c r="AA922" i="1" a="1"/>
  <c r="AA922" i="1" s="1"/>
  <c r="AA923" i="1" a="1"/>
  <c r="AA923" i="1" s="1"/>
  <c r="AA924" i="1" a="1"/>
  <c r="AA924" i="1" s="1"/>
  <c r="AA925" i="1" a="1"/>
  <c r="AA925" i="1" s="1"/>
  <c r="AA926" i="1" a="1"/>
  <c r="AA926" i="1" s="1"/>
  <c r="AA927" i="1" a="1"/>
  <c r="AA927" i="1" s="1"/>
  <c r="AA928" i="1" a="1"/>
  <c r="AA928" i="1" s="1"/>
  <c r="AA929" i="1" a="1"/>
  <c r="AA929" i="1" s="1"/>
  <c r="AA930" i="1" a="1"/>
  <c r="AA930" i="1" s="1"/>
  <c r="AA931" i="1" a="1"/>
  <c r="AA931" i="1" s="1"/>
  <c r="AA932" i="1" a="1"/>
  <c r="AA932" i="1" s="1"/>
  <c r="AA933" i="1" a="1"/>
  <c r="AA933" i="1" s="1"/>
  <c r="AA934" i="1" a="1"/>
  <c r="AA934" i="1" s="1"/>
  <c r="AA935" i="1" a="1"/>
  <c r="AA935" i="1" s="1"/>
  <c r="AA936" i="1" a="1"/>
  <c r="AA936" i="1" s="1"/>
  <c r="AA937" i="1" a="1"/>
  <c r="AA937" i="1" s="1"/>
  <c r="AA938" i="1" a="1"/>
  <c r="AA938" i="1" s="1"/>
  <c r="AA939" i="1" a="1"/>
  <c r="AA939" i="1" s="1"/>
  <c r="AA940" i="1" a="1"/>
  <c r="AA940" i="1" s="1"/>
  <c r="AA941" i="1" a="1"/>
  <c r="AA941" i="1" s="1"/>
  <c r="AA942" i="1" a="1"/>
  <c r="AA942" i="1" s="1"/>
  <c r="AA943" i="1" a="1"/>
  <c r="AA943" i="1" s="1"/>
  <c r="AA944" i="1" a="1"/>
  <c r="AA944" i="1" s="1"/>
  <c r="AA945" i="1" a="1"/>
  <c r="AA945" i="1" s="1"/>
  <c r="AA946" i="1" a="1"/>
  <c r="AA946" i="1" s="1"/>
  <c r="AA947" i="1" a="1"/>
  <c r="AA947" i="1" s="1"/>
  <c r="AA948" i="1" a="1"/>
  <c r="AA948" i="1" s="1"/>
  <c r="AA949" i="1" a="1"/>
  <c r="AA949" i="1" s="1"/>
  <c r="AA950" i="1" a="1"/>
  <c r="AA950" i="1" s="1"/>
  <c r="AA951" i="1" a="1"/>
  <c r="AA951" i="1" s="1"/>
  <c r="AA952" i="1" a="1"/>
  <c r="AA952" i="1" s="1"/>
  <c r="AA953" i="1" a="1"/>
  <c r="AA953" i="1" s="1"/>
  <c r="AA954" i="1" a="1"/>
  <c r="AA954" i="1" s="1"/>
  <c r="AA955" i="1" a="1"/>
  <c r="AA955" i="1" s="1"/>
  <c r="AA956" i="1" a="1"/>
  <c r="AA956" i="1" s="1"/>
  <c r="AA957" i="1" a="1"/>
  <c r="AA957" i="1" s="1"/>
  <c r="AA958" i="1" a="1"/>
  <c r="AA958" i="1" s="1"/>
  <c r="AA959" i="1" a="1"/>
  <c r="AA959" i="1" s="1"/>
  <c r="AA960" i="1" a="1"/>
  <c r="AA960" i="1" s="1"/>
  <c r="AA961" i="1" a="1"/>
  <c r="AA961" i="1" s="1"/>
  <c r="AA962" i="1" a="1"/>
  <c r="AA962" i="1" s="1"/>
  <c r="AA963" i="1" a="1"/>
  <c r="AA963" i="1" s="1"/>
  <c r="AA964" i="1" a="1"/>
  <c r="AA964" i="1" s="1"/>
  <c r="AA965" i="1" a="1"/>
  <c r="AA965" i="1" s="1"/>
  <c r="AA966" i="1" a="1"/>
  <c r="AA966" i="1" s="1"/>
  <c r="AA967" i="1" a="1"/>
  <c r="AA967" i="1" s="1"/>
  <c r="AA968" i="1" a="1"/>
  <c r="AA968" i="1" s="1"/>
  <c r="AA969" i="1" a="1"/>
  <c r="AA969" i="1" s="1"/>
  <c r="AA970" i="1" a="1"/>
  <c r="AA970" i="1" s="1"/>
  <c r="AA971" i="1" a="1"/>
  <c r="AA971" i="1" s="1"/>
  <c r="AA972" i="1" a="1"/>
  <c r="AA972" i="1" s="1"/>
  <c r="AA973" i="1" a="1"/>
  <c r="AA973" i="1" s="1"/>
  <c r="AA974" i="1" a="1"/>
  <c r="AA974" i="1" s="1"/>
  <c r="AA975" i="1" a="1"/>
  <c r="AA975" i="1" s="1"/>
  <c r="AA976" i="1" a="1"/>
  <c r="AA976" i="1" s="1"/>
  <c r="AA977" i="1" a="1"/>
  <c r="AA977" i="1" s="1"/>
  <c r="AA978" i="1" a="1"/>
  <c r="AA978" i="1" s="1"/>
  <c r="AA979" i="1" a="1"/>
  <c r="AA979" i="1" s="1"/>
  <c r="AA980" i="1" a="1"/>
  <c r="AA980" i="1" s="1"/>
  <c r="AA981" i="1" a="1"/>
  <c r="AA981" i="1" s="1"/>
  <c r="AA982" i="1" a="1"/>
  <c r="AA982" i="1" s="1"/>
  <c r="AA983" i="1" a="1"/>
  <c r="AA983" i="1" s="1"/>
  <c r="AA984" i="1" a="1"/>
  <c r="AA984" i="1" s="1"/>
  <c r="AA985" i="1" a="1"/>
  <c r="AA985" i="1" s="1"/>
  <c r="AA986" i="1" a="1"/>
  <c r="AA986" i="1" s="1"/>
  <c r="AA987" i="1" a="1"/>
  <c r="AA987" i="1" s="1"/>
  <c r="AA988" i="1" a="1"/>
  <c r="AA988" i="1" s="1"/>
  <c r="AA989" i="1" a="1"/>
  <c r="AA989" i="1" s="1"/>
  <c r="AA990" i="1" a="1"/>
  <c r="AA990" i="1" s="1"/>
  <c r="AA991" i="1" a="1"/>
  <c r="AA991" i="1" s="1"/>
  <c r="AA992" i="1" a="1"/>
  <c r="AA992" i="1" s="1"/>
  <c r="AA993" i="1" a="1"/>
  <c r="AA993" i="1" s="1"/>
  <c r="AA994" i="1" a="1"/>
  <c r="AA994" i="1" s="1"/>
  <c r="AA995" i="1" a="1"/>
  <c r="AA995" i="1" s="1"/>
  <c r="AA996" i="1" a="1"/>
  <c r="AA996" i="1" s="1"/>
  <c r="AA997" i="1" a="1"/>
  <c r="AA997" i="1" s="1"/>
  <c r="AA998" i="1" a="1"/>
  <c r="AA998" i="1" s="1"/>
  <c r="AA999" i="1" a="1"/>
  <c r="AA999" i="1" s="1"/>
  <c r="AA1000" i="1" a="1"/>
  <c r="AA1000" i="1" s="1"/>
  <c r="AA1001" i="1" a="1"/>
  <c r="AA1001" i="1" s="1"/>
  <c r="AA1002" i="1" a="1"/>
  <c r="AA1002" i="1" s="1"/>
  <c r="AA1003" i="1" a="1"/>
  <c r="AA1003" i="1" s="1"/>
  <c r="AA1004" i="1" a="1"/>
  <c r="AA1004" i="1" s="1"/>
  <c r="AA1005" i="1" a="1"/>
  <c r="AA1005" i="1" s="1"/>
  <c r="AA1006" i="1" a="1"/>
  <c r="AA1006" i="1" s="1"/>
  <c r="AA1007" i="1" a="1"/>
  <c r="AA1007" i="1" s="1"/>
  <c r="AA1008" i="1" a="1"/>
  <c r="AA1008" i="1" s="1"/>
  <c r="AA1009" i="1" a="1"/>
  <c r="AA1009" i="1" s="1"/>
  <c r="AA1010" i="1" a="1"/>
  <c r="AA1010" i="1" s="1"/>
  <c r="AA1011" i="1" a="1"/>
  <c r="AA1011" i="1" s="1"/>
  <c r="AA1012" i="1" a="1"/>
  <c r="AA1012" i="1" s="1"/>
  <c r="AA1013" i="1" a="1"/>
  <c r="AA1013" i="1" s="1"/>
  <c r="AA1014" i="1" a="1"/>
  <c r="AA1014" i="1" s="1"/>
  <c r="AA1015" i="1" a="1"/>
  <c r="AA1015" i="1" s="1"/>
  <c r="AA1016" i="1" a="1"/>
  <c r="AA1016" i="1" s="1"/>
  <c r="AA1017" i="1" a="1"/>
  <c r="AA1017" i="1" s="1"/>
  <c r="AA1018" i="1" a="1"/>
  <c r="AA1018" i="1" s="1"/>
  <c r="AA1019" i="1" a="1"/>
  <c r="AA1019" i="1" s="1"/>
  <c r="AA1020" i="1" a="1"/>
  <c r="AA1020" i="1" s="1"/>
  <c r="AA1021" i="1" a="1"/>
  <c r="AA1021" i="1" s="1"/>
  <c r="AA1022" i="1" a="1"/>
  <c r="AA1022" i="1" s="1"/>
  <c r="AA1023" i="1" a="1"/>
  <c r="AA1023" i="1" s="1"/>
  <c r="AA1024" i="1" a="1"/>
  <c r="AA1024" i="1" s="1"/>
  <c r="AA1025" i="1" a="1"/>
  <c r="AA1025" i="1" s="1"/>
  <c r="AA1026" i="1" a="1"/>
  <c r="AA1026" i="1" s="1"/>
  <c r="AA1027" i="1" a="1"/>
  <c r="AA1027" i="1" s="1"/>
  <c r="AA1028" i="1" a="1"/>
  <c r="AA1028" i="1" s="1"/>
  <c r="AA1029" i="1" a="1"/>
  <c r="AA1029" i="1" s="1"/>
  <c r="AA1030" i="1" a="1"/>
  <c r="AA1030" i="1" s="1"/>
  <c r="AA1031" i="1" a="1"/>
  <c r="AA1031" i="1" s="1"/>
  <c r="AA1032" i="1" a="1"/>
  <c r="AA1032" i="1" s="1"/>
  <c r="AA1033" i="1" a="1"/>
  <c r="AA1033" i="1" s="1"/>
  <c r="AA1034" i="1" a="1"/>
  <c r="AA1034" i="1" s="1"/>
  <c r="AA1035" i="1" a="1"/>
  <c r="AA1035" i="1" s="1"/>
  <c r="AA1036" i="1" a="1"/>
  <c r="AA1036" i="1" s="1"/>
  <c r="AA1037" i="1" a="1"/>
  <c r="AA1037" i="1" s="1"/>
  <c r="AA1038" i="1" a="1"/>
  <c r="AA1038" i="1" s="1"/>
  <c r="AA1039" i="1" a="1"/>
  <c r="AA1039" i="1" s="1"/>
  <c r="AA1040" i="1" a="1"/>
  <c r="AA1040" i="1" s="1"/>
  <c r="AA1041" i="1" a="1"/>
  <c r="AA1041" i="1" s="1"/>
  <c r="AA1042" i="1" a="1"/>
  <c r="AA1042" i="1" s="1"/>
  <c r="AA1043" i="1" a="1"/>
  <c r="AA1043" i="1" s="1"/>
  <c r="AA1044" i="1" a="1"/>
  <c r="AA1044" i="1" s="1"/>
  <c r="AA1045" i="1" a="1"/>
  <c r="AA1045" i="1" s="1"/>
  <c r="AA1046" i="1" a="1"/>
  <c r="AA1046" i="1" s="1"/>
  <c r="AA1047" i="1" a="1"/>
  <c r="AA1047" i="1" s="1"/>
  <c r="AA1048" i="1" a="1"/>
  <c r="AA1048" i="1" s="1"/>
  <c r="AA1049" i="1" a="1"/>
  <c r="AA1049" i="1" s="1"/>
  <c r="AA1050" i="1" a="1"/>
  <c r="AA1050" i="1" s="1"/>
  <c r="AA1051" i="1" a="1"/>
  <c r="AA1051" i="1" s="1"/>
  <c r="AA1052" i="1" a="1"/>
  <c r="AA1052" i="1" s="1"/>
  <c r="AA1053" i="1" a="1"/>
  <c r="AA1053" i="1" s="1"/>
  <c r="AA1054" i="1" a="1"/>
  <c r="AA1054" i="1" s="1"/>
  <c r="AA1055" i="1" a="1"/>
  <c r="AA1055" i="1" s="1"/>
  <c r="AA1056" i="1" a="1"/>
  <c r="AA1056" i="1" s="1"/>
  <c r="AA1057" i="1" a="1"/>
  <c r="AA1057" i="1" s="1"/>
  <c r="AA1058" i="1" a="1"/>
  <c r="AA1058" i="1" s="1"/>
  <c r="AA1059" i="1" a="1"/>
  <c r="AA1059" i="1" s="1"/>
  <c r="AA1060" i="1" a="1"/>
  <c r="AA1060" i="1" s="1"/>
  <c r="AA1061" i="1" a="1"/>
  <c r="AA1061" i="1" s="1"/>
  <c r="AA1062" i="1" a="1"/>
  <c r="AA1062" i="1" s="1"/>
  <c r="AA1063" i="1" a="1"/>
  <c r="AA1063" i="1" s="1"/>
  <c r="AA1064" i="1" a="1"/>
  <c r="AA1064" i="1" s="1"/>
  <c r="AA1065" i="1" a="1"/>
  <c r="AA1065" i="1" s="1"/>
  <c r="AA1066" i="1" a="1"/>
  <c r="AA1066" i="1" s="1"/>
  <c r="AA1067" i="1" a="1"/>
  <c r="AA1067" i="1" s="1"/>
  <c r="AA1068" i="1" a="1"/>
  <c r="AA1068" i="1" s="1"/>
  <c r="AA1069" i="1" a="1"/>
  <c r="AA1069" i="1" s="1"/>
  <c r="AA1070" i="1" a="1"/>
  <c r="AA1070" i="1" s="1"/>
  <c r="AA1071" i="1" a="1"/>
  <c r="AA1071" i="1" s="1"/>
  <c r="AA1072" i="1" a="1"/>
  <c r="AA1072" i="1" s="1"/>
  <c r="AA1073" i="1" a="1"/>
  <c r="AA1073" i="1" s="1"/>
  <c r="AA1074" i="1" a="1"/>
  <c r="AA1074" i="1" s="1"/>
  <c r="AA1075" i="1" a="1"/>
  <c r="AA1075" i="1" s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 s="1"/>
  <c r="AA1081" i="1" a="1"/>
  <c r="AA1081" i="1" s="1"/>
  <c r="AA1082" i="1" a="1"/>
  <c r="AA1082" i="1" s="1"/>
  <c r="AA1083" i="1" a="1"/>
  <c r="AA1083" i="1" s="1"/>
  <c r="AA1084" i="1" a="1"/>
  <c r="AA1084" i="1" s="1"/>
  <c r="AA1085" i="1" a="1"/>
  <c r="AA1085" i="1" s="1"/>
  <c r="AA1086" i="1" a="1"/>
  <c r="AA1086" i="1" s="1"/>
  <c r="AA1087" i="1" a="1"/>
  <c r="AA1087" i="1" s="1"/>
  <c r="AA1088" i="1" a="1"/>
  <c r="AA1088" i="1" s="1"/>
  <c r="AA1089" i="1" a="1"/>
  <c r="AA1089" i="1" s="1"/>
  <c r="AA1090" i="1" a="1"/>
  <c r="AA1090" i="1" s="1"/>
  <c r="AA1091" i="1" a="1"/>
  <c r="AA1091" i="1" s="1"/>
  <c r="AA1092" i="1" a="1"/>
  <c r="AA1092" i="1" s="1"/>
  <c r="AA1093" i="1" a="1"/>
  <c r="AA1093" i="1" s="1"/>
  <c r="AA1094" i="1" a="1"/>
  <c r="AA1094" i="1" s="1"/>
  <c r="AA1095" i="1" a="1"/>
  <c r="AA1095" i="1" s="1"/>
  <c r="AA1096" i="1" a="1"/>
  <c r="AA1096" i="1" s="1"/>
  <c r="AA1097" i="1" a="1"/>
  <c r="AA1097" i="1" s="1"/>
  <c r="AA1098" i="1" a="1"/>
  <c r="AA1098" i="1" s="1"/>
  <c r="AA1099" i="1" a="1"/>
  <c r="AA1099" i="1" s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 s="1"/>
  <c r="AA1105" i="1" a="1"/>
  <c r="AA1105" i="1" s="1"/>
  <c r="AA1106" i="1" a="1"/>
  <c r="AA1106" i="1" s="1"/>
  <c r="AA1107" i="1" a="1"/>
  <c r="AA1107" i="1" s="1"/>
  <c r="AA1108" i="1" a="1"/>
  <c r="AA1108" i="1" s="1"/>
  <c r="AA1109" i="1" a="1"/>
  <c r="AA1109" i="1" s="1"/>
  <c r="AA1110" i="1" a="1"/>
  <c r="AA1110" i="1" s="1"/>
  <c r="AA1111" i="1" a="1"/>
  <c r="AA1111" i="1" s="1"/>
  <c r="AA1112" i="1" a="1"/>
  <c r="AA1112" i="1" s="1"/>
  <c r="AA1113" i="1" a="1"/>
  <c r="AA1113" i="1" s="1"/>
  <c r="AA1114" i="1" a="1"/>
  <c r="AA1114" i="1" s="1"/>
  <c r="AA1115" i="1" a="1"/>
  <c r="AA1115" i="1" s="1"/>
  <c r="AA1116" i="1" a="1"/>
  <c r="AA1116" i="1" s="1"/>
  <c r="AA1117" i="1" a="1"/>
  <c r="AA1117" i="1" s="1"/>
  <c r="AA1118" i="1" a="1"/>
  <c r="AA1118" i="1" s="1"/>
  <c r="AA1119" i="1" a="1"/>
  <c r="AA1119" i="1" s="1"/>
  <c r="AA1120" i="1" a="1"/>
  <c r="AA1120" i="1" s="1"/>
  <c r="AA1121" i="1" a="1"/>
  <c r="AA1121" i="1" s="1"/>
  <c r="AA1122" i="1" a="1"/>
  <c r="AA1122" i="1" s="1"/>
  <c r="AA1123" i="1" a="1"/>
  <c r="AA1123" i="1" s="1"/>
  <c r="AA1124" i="1" a="1"/>
  <c r="AA1124" i="1" s="1"/>
  <c r="AA1125" i="1" a="1"/>
  <c r="AA1125" i="1" s="1"/>
  <c r="AA1126" i="1" a="1"/>
  <c r="AA1126" i="1" s="1"/>
  <c r="AA1127" i="1" a="1"/>
  <c r="AA1127" i="1" s="1"/>
  <c r="AA1128" i="1" a="1"/>
  <c r="AA1128" i="1" s="1"/>
  <c r="AA1129" i="1" a="1"/>
  <c r="AA1129" i="1" s="1"/>
  <c r="AA1130" i="1" a="1"/>
  <c r="AA1130" i="1" s="1"/>
  <c r="AA1131" i="1" a="1"/>
  <c r="AA1131" i="1" s="1"/>
  <c r="AA1132" i="1" a="1"/>
  <c r="AA1132" i="1" s="1"/>
  <c r="AA1133" i="1" a="1"/>
  <c r="AA1133" i="1" s="1"/>
  <c r="AA1134" i="1" a="1"/>
  <c r="AA1134" i="1" s="1"/>
  <c r="AA1135" i="1" a="1"/>
  <c r="AA1135" i="1" s="1"/>
  <c r="AA1136" i="1" a="1"/>
  <c r="AA1136" i="1" s="1"/>
  <c r="AA1137" i="1" a="1"/>
  <c r="AA1137" i="1" s="1"/>
  <c r="AA1138" i="1" a="1"/>
  <c r="AA1138" i="1" s="1"/>
  <c r="AA1139" i="1" a="1"/>
  <c r="AA1139" i="1" s="1"/>
  <c r="AA1140" i="1" a="1"/>
  <c r="AA1140" i="1" s="1"/>
  <c r="AA1141" i="1" a="1"/>
  <c r="AA1141" i="1" s="1"/>
  <c r="AA1142" i="1" a="1"/>
  <c r="AA1142" i="1" s="1"/>
  <c r="AA1143" i="1" a="1"/>
  <c r="AA1143" i="1" s="1"/>
  <c r="AA1144" i="1" a="1"/>
  <c r="AA1144" i="1" s="1"/>
  <c r="AA1145" i="1" a="1"/>
  <c r="AA1145" i="1" s="1"/>
  <c r="AA1146" i="1" a="1"/>
  <c r="AA1146" i="1" s="1"/>
  <c r="AA1147" i="1" a="1"/>
  <c r="AA1147" i="1" s="1"/>
  <c r="AA1148" i="1" a="1"/>
  <c r="AA1148" i="1" s="1"/>
  <c r="AA1149" i="1" a="1"/>
  <c r="AA1149" i="1" s="1"/>
  <c r="AA1150" i="1" a="1"/>
  <c r="AA1150" i="1" s="1"/>
  <c r="AA1151" i="1" a="1"/>
  <c r="AA1151" i="1" s="1"/>
  <c r="AA1152" i="1" a="1"/>
  <c r="AA1152" i="1" s="1"/>
  <c r="AA1153" i="1" a="1"/>
  <c r="AA1153" i="1" s="1"/>
  <c r="AA1154" i="1" a="1"/>
  <c r="AA1154" i="1" s="1"/>
  <c r="AA1155" i="1" a="1"/>
  <c r="AA1155" i="1" s="1"/>
  <c r="AA1156" i="1" a="1"/>
  <c r="AA1156" i="1" s="1"/>
  <c r="AA1157" i="1" a="1"/>
  <c r="AA1157" i="1" s="1"/>
  <c r="AA1158" i="1" a="1"/>
  <c r="AA1158" i="1" s="1"/>
  <c r="AA1159" i="1" a="1"/>
  <c r="AA1159" i="1" s="1"/>
  <c r="AA1160" i="1" a="1"/>
  <c r="AA1160" i="1" s="1"/>
  <c r="AA1161" i="1" a="1"/>
  <c r="AA1161" i="1" s="1"/>
  <c r="AA1162" i="1" a="1"/>
  <c r="AA1162" i="1" s="1"/>
  <c r="AA1163" i="1" a="1"/>
  <c r="AA1163" i="1" s="1"/>
  <c r="AA1164" i="1" a="1"/>
  <c r="AA1164" i="1" s="1"/>
  <c r="AA1165" i="1" a="1"/>
  <c r="AA1165" i="1" s="1"/>
  <c r="AA1166" i="1" a="1"/>
  <c r="AA1166" i="1" s="1"/>
  <c r="AA1167" i="1" a="1"/>
  <c r="AA1167" i="1" s="1"/>
  <c r="AA1168" i="1" a="1"/>
  <c r="AA1168" i="1" s="1"/>
  <c r="AA1169" i="1" a="1"/>
  <c r="AA1169" i="1" s="1"/>
  <c r="AA1170" i="1" a="1"/>
  <c r="AA1170" i="1" s="1"/>
  <c r="AA1171" i="1" a="1"/>
  <c r="AA1171" i="1" s="1"/>
  <c r="AA1172" i="1" a="1"/>
  <c r="AA1172" i="1" s="1"/>
  <c r="AA1173" i="1" a="1"/>
  <c r="AA1173" i="1" s="1"/>
  <c r="AA1174" i="1" a="1"/>
  <c r="AA1174" i="1" s="1"/>
  <c r="AA1175" i="1" a="1"/>
  <c r="AA1175" i="1" s="1"/>
  <c r="AA1176" i="1" a="1"/>
  <c r="AA1176" i="1" s="1"/>
  <c r="AA1177" i="1" a="1"/>
  <c r="AA1177" i="1" s="1"/>
  <c r="AA1178" i="1" a="1"/>
  <c r="AA1178" i="1" s="1"/>
  <c r="AA1179" i="1" a="1"/>
  <c r="AA1179" i="1" s="1"/>
  <c r="AA1180" i="1" a="1"/>
  <c r="AA1180" i="1" s="1"/>
  <c r="AA1181" i="1" a="1"/>
  <c r="AA1181" i="1" s="1"/>
  <c r="AA1182" i="1" a="1"/>
  <c r="AA1182" i="1" s="1"/>
  <c r="AA1183" i="1" a="1"/>
  <c r="AA1183" i="1" s="1"/>
  <c r="AA1184" i="1" a="1"/>
  <c r="AA1184" i="1" s="1"/>
  <c r="AA1185" i="1" a="1"/>
  <c r="AA1185" i="1" s="1"/>
  <c r="AA1186" i="1" a="1"/>
  <c r="AA1186" i="1" s="1"/>
  <c r="AA1187" i="1" a="1"/>
  <c r="AA1187" i="1" s="1"/>
  <c r="AA1188" i="1" a="1"/>
  <c r="AA1188" i="1" s="1"/>
  <c r="AA1189" i="1" a="1"/>
  <c r="AA1189" i="1" s="1"/>
  <c r="AA1190" i="1" a="1"/>
  <c r="AA1190" i="1" s="1"/>
  <c r="AA1191" i="1" a="1"/>
  <c r="AA1191" i="1" s="1"/>
  <c r="AA1192" i="1" a="1"/>
  <c r="AA1192" i="1" s="1"/>
  <c r="AA1193" i="1" a="1"/>
  <c r="AA1193" i="1" s="1"/>
  <c r="AA1194" i="1" a="1"/>
  <c r="AA1194" i="1" s="1"/>
  <c r="AA1195" i="1" a="1"/>
  <c r="AA1195" i="1" s="1"/>
  <c r="AA1196" i="1" a="1"/>
  <c r="AA1196" i="1" s="1"/>
  <c r="AA1197" i="1" a="1"/>
  <c r="AA1197" i="1" s="1"/>
  <c r="AA1198" i="1" a="1"/>
  <c r="AA1198" i="1" s="1"/>
  <c r="AA1199" i="1" a="1"/>
  <c r="AA1199" i="1" s="1"/>
  <c r="AA1200" i="1" a="1"/>
  <c r="AA1200" i="1" s="1"/>
  <c r="AA1201" i="1" a="1"/>
  <c r="AA1201" i="1" s="1"/>
  <c r="AA1202" i="1" a="1"/>
  <c r="AA1202" i="1" s="1"/>
  <c r="AA1203" i="1" a="1"/>
  <c r="AA1203" i="1" s="1"/>
  <c r="AA1204" i="1" a="1"/>
  <c r="AA1204" i="1" s="1"/>
  <c r="AA1205" i="1" a="1"/>
  <c r="AA1205" i="1" s="1"/>
  <c r="AA1206" i="1" a="1"/>
  <c r="AA1206" i="1" s="1"/>
  <c r="AA1207" i="1" a="1"/>
  <c r="AA1207" i="1" s="1"/>
  <c r="AA1208" i="1" a="1"/>
  <c r="AA1208" i="1" s="1"/>
  <c r="AA1209" i="1" a="1"/>
  <c r="AA1209" i="1" s="1"/>
  <c r="AA1210" i="1" a="1"/>
  <c r="AA1210" i="1" s="1"/>
  <c r="AA1211" i="1" a="1"/>
  <c r="AA1211" i="1" s="1"/>
  <c r="AA1212" i="1" a="1"/>
  <c r="AA1212" i="1" s="1"/>
  <c r="AA1213" i="1" a="1"/>
  <c r="AA1213" i="1" s="1"/>
  <c r="AA1214" i="1" a="1"/>
  <c r="AA1214" i="1" s="1"/>
  <c r="AA1215" i="1" a="1"/>
  <c r="AA1215" i="1" s="1"/>
  <c r="AA1216" i="1" a="1"/>
  <c r="AA1216" i="1" s="1"/>
  <c r="AA1217" i="1" a="1"/>
  <c r="AA1217" i="1" s="1"/>
  <c r="AA1218" i="1" a="1"/>
  <c r="AA1218" i="1" s="1"/>
  <c r="AA1219" i="1" a="1"/>
  <c r="AA1219" i="1" s="1"/>
  <c r="AA1220" i="1" a="1"/>
  <c r="AA1220" i="1" s="1"/>
  <c r="AA1221" i="1" a="1"/>
  <c r="AA1221" i="1" s="1"/>
  <c r="AA1222" i="1" a="1"/>
  <c r="AA1222" i="1" s="1"/>
  <c r="AA1223" i="1" a="1"/>
  <c r="AA1223" i="1" s="1"/>
  <c r="AA1224" i="1" a="1"/>
  <c r="AA1224" i="1" s="1"/>
  <c r="AA1225" i="1" a="1"/>
  <c r="AA1225" i="1" s="1"/>
  <c r="AA1226" i="1" a="1"/>
  <c r="AA1226" i="1" s="1"/>
  <c r="AA1227" i="1" a="1"/>
  <c r="AA1227" i="1" s="1"/>
  <c r="AA1228" i="1" a="1"/>
  <c r="AA1228" i="1" s="1"/>
  <c r="AA1229" i="1" a="1"/>
  <c r="AA1229" i="1" s="1"/>
  <c r="AA1230" i="1" a="1"/>
  <c r="AA1230" i="1" s="1"/>
  <c r="AA1231" i="1" a="1"/>
  <c r="AA1231" i="1" s="1"/>
  <c r="AA1232" i="1" a="1"/>
  <c r="AA1232" i="1" s="1"/>
  <c r="AA1233" i="1" a="1"/>
  <c r="AA1233" i="1" s="1"/>
  <c r="AA1234" i="1" a="1"/>
  <c r="AA1234" i="1" s="1"/>
  <c r="AA1235" i="1" a="1"/>
  <c r="AA1235" i="1" s="1"/>
  <c r="AA1236" i="1" a="1"/>
  <c r="AA1236" i="1" s="1"/>
  <c r="AA1237" i="1" a="1"/>
  <c r="AA1237" i="1" s="1"/>
  <c r="AA1238" i="1" a="1"/>
  <c r="AA1238" i="1" s="1"/>
  <c r="AA1239" i="1" a="1"/>
  <c r="AA1239" i="1" s="1"/>
  <c r="AA1240" i="1" a="1"/>
  <c r="AA1240" i="1" s="1"/>
  <c r="AA1241" i="1" a="1"/>
  <c r="AA1241" i="1" s="1"/>
  <c r="AA1242" i="1" a="1"/>
  <c r="AA1242" i="1" s="1"/>
  <c r="AA1243" i="1" a="1"/>
  <c r="AA1243" i="1" s="1"/>
  <c r="AA1244" i="1" a="1"/>
  <c r="AA1244" i="1" s="1"/>
  <c r="AA1245" i="1" a="1"/>
  <c r="AA1245" i="1" s="1"/>
  <c r="AA1246" i="1" a="1"/>
  <c r="AA1246" i="1" s="1"/>
  <c r="AA1247" i="1" a="1"/>
  <c r="AA1247" i="1" s="1"/>
  <c r="AA1248" i="1" a="1"/>
  <c r="AA1248" i="1" s="1"/>
  <c r="AA1249" i="1" a="1"/>
  <c r="AA1249" i="1" s="1"/>
  <c r="AA1250" i="1" a="1"/>
  <c r="AA1250" i="1" s="1"/>
  <c r="AA1251" i="1" a="1"/>
  <c r="AA1251" i="1" s="1"/>
  <c r="AA1252" i="1" a="1"/>
  <c r="AA1252" i="1" s="1"/>
  <c r="AA1253" i="1" a="1"/>
  <c r="AA1253" i="1" s="1"/>
  <c r="AA1254" i="1" a="1"/>
  <c r="AA1254" i="1" s="1"/>
  <c r="AA1255" i="1" a="1"/>
  <c r="AA1255" i="1" s="1"/>
  <c r="AA1256" i="1" a="1"/>
  <c r="AA1256" i="1" s="1"/>
  <c r="AA1257" i="1" a="1"/>
  <c r="AA1257" i="1" s="1"/>
  <c r="AA1258" i="1" a="1"/>
  <c r="AA1258" i="1" s="1"/>
  <c r="AA1259" i="1" a="1"/>
  <c r="AA1259" i="1" s="1"/>
  <c r="AA1260" i="1" a="1"/>
  <c r="AA1260" i="1" s="1"/>
  <c r="AA1261" i="1" a="1"/>
  <c r="AA1261" i="1" s="1"/>
  <c r="AA1262" i="1" a="1"/>
  <c r="AA1262" i="1" s="1"/>
  <c r="AA1263" i="1" a="1"/>
  <c r="AA1263" i="1" s="1"/>
  <c r="AA1264" i="1" a="1"/>
  <c r="AA1264" i="1" s="1"/>
  <c r="AA1265" i="1" a="1"/>
  <c r="AA1265" i="1" s="1"/>
  <c r="AA1266" i="1" a="1"/>
  <c r="AA1266" i="1" s="1"/>
  <c r="AA1267" i="1" a="1"/>
  <c r="AA1267" i="1" s="1"/>
  <c r="AA1268" i="1" a="1"/>
  <c r="AA1268" i="1" s="1"/>
  <c r="AA1269" i="1" a="1"/>
  <c r="AA1269" i="1" s="1"/>
  <c r="AA1270" i="1" a="1"/>
  <c r="AA1270" i="1" s="1"/>
  <c r="AA1271" i="1" a="1"/>
  <c r="AA1271" i="1" s="1"/>
  <c r="AA1272" i="1" a="1"/>
  <c r="AA1272" i="1" s="1"/>
  <c r="AA1273" i="1" a="1"/>
  <c r="AA1273" i="1" s="1"/>
  <c r="AA1274" i="1" a="1"/>
  <c r="AA1274" i="1" s="1"/>
  <c r="AA1275" i="1" a="1"/>
  <c r="AA1275" i="1" s="1"/>
  <c r="AA1276" i="1" a="1"/>
  <c r="AA1276" i="1" s="1"/>
  <c r="AA1277" i="1" a="1"/>
  <c r="AA1277" i="1" s="1"/>
  <c r="AA1278" i="1" a="1"/>
  <c r="AA1278" i="1" s="1"/>
  <c r="AA1279" i="1" a="1"/>
  <c r="AA1279" i="1" s="1"/>
  <c r="AA1280" i="1" a="1"/>
  <c r="AA1280" i="1" s="1"/>
  <c r="AA1281" i="1" a="1"/>
  <c r="AA1281" i="1" s="1"/>
  <c r="AA1282" i="1" a="1"/>
  <c r="AA1282" i="1" s="1"/>
  <c r="AA1283" i="1" a="1"/>
  <c r="AA1283" i="1" s="1"/>
  <c r="AA1284" i="1" a="1"/>
  <c r="AA1284" i="1" s="1"/>
  <c r="AA1285" i="1" a="1"/>
  <c r="AA1285" i="1" s="1"/>
  <c r="AA1286" i="1" a="1"/>
  <c r="AA1286" i="1" s="1"/>
  <c r="AA1287" i="1" a="1"/>
  <c r="AA1287" i="1" s="1"/>
  <c r="AA1288" i="1" a="1"/>
  <c r="AA1288" i="1" s="1"/>
  <c r="AA1289" i="1" a="1"/>
  <c r="AA1289" i="1" s="1"/>
  <c r="AA1290" i="1" a="1"/>
  <c r="AA1290" i="1" s="1"/>
  <c r="AA1291" i="1" a="1"/>
  <c r="AA1291" i="1" s="1"/>
  <c r="AA1292" i="1" a="1"/>
  <c r="AA1292" i="1" s="1"/>
  <c r="AA1293" i="1" a="1"/>
  <c r="AA1293" i="1" s="1"/>
  <c r="AA1294" i="1" a="1"/>
  <c r="AA1294" i="1" s="1"/>
  <c r="AA1295" i="1" a="1"/>
  <c r="AA1295" i="1" s="1"/>
  <c r="AA1296" i="1" a="1"/>
  <c r="AA1296" i="1" s="1"/>
  <c r="AA1297" i="1" a="1"/>
  <c r="AA1297" i="1" s="1"/>
  <c r="AA1298" i="1" a="1"/>
  <c r="AA1298" i="1" s="1"/>
  <c r="AA1299" i="1" a="1"/>
  <c r="AA1299" i="1" s="1"/>
  <c r="AA1300" i="1" a="1"/>
  <c r="AA1300" i="1" s="1"/>
  <c r="AA1301" i="1" a="1"/>
  <c r="AA1301" i="1" s="1"/>
  <c r="AA1302" i="1" a="1"/>
  <c r="AA1302" i="1" s="1"/>
  <c r="AA1303" i="1" a="1"/>
  <c r="AA1303" i="1" s="1"/>
  <c r="AA1304" i="1" a="1"/>
  <c r="AA1304" i="1" s="1"/>
  <c r="AA1305" i="1" a="1"/>
  <c r="AA1305" i="1" s="1"/>
  <c r="AA1306" i="1" a="1"/>
  <c r="AA1306" i="1" s="1"/>
  <c r="AA1307" i="1" a="1"/>
  <c r="AA1307" i="1" s="1"/>
  <c r="AA1308" i="1" a="1"/>
  <c r="AA1308" i="1" s="1"/>
  <c r="AA1309" i="1" a="1"/>
  <c r="AA1309" i="1" s="1"/>
  <c r="AA1310" i="1" a="1"/>
  <c r="AA1310" i="1" s="1"/>
  <c r="AA1311" i="1" a="1"/>
  <c r="AA1311" i="1" s="1"/>
  <c r="AA1312" i="1" a="1"/>
  <c r="AA1312" i="1" s="1"/>
  <c r="AA1313" i="1" a="1"/>
  <c r="AA1313" i="1" s="1"/>
  <c r="AA1314" i="1" a="1"/>
  <c r="AA1314" i="1" s="1"/>
  <c r="AA1315" i="1" a="1"/>
  <c r="AA1315" i="1" s="1"/>
  <c r="AA1316" i="1" a="1"/>
  <c r="AA1316" i="1" s="1"/>
  <c r="AA1317" i="1" a="1"/>
  <c r="AA1317" i="1" s="1"/>
  <c r="AA1318" i="1" a="1"/>
  <c r="AA1318" i="1" s="1"/>
  <c r="AA1319" i="1" a="1"/>
  <c r="AA1319" i="1" s="1"/>
  <c r="AA1320" i="1" a="1"/>
  <c r="AA1320" i="1" s="1"/>
  <c r="AA1321" i="1" a="1"/>
  <c r="AA1321" i="1" s="1"/>
  <c r="AA1322" i="1" a="1"/>
  <c r="AA1322" i="1" s="1"/>
  <c r="AA1323" i="1" a="1"/>
  <c r="AA1323" i="1" s="1"/>
  <c r="AA1324" i="1" a="1"/>
  <c r="AA1324" i="1" s="1"/>
  <c r="AA1325" i="1" a="1"/>
  <c r="AA1325" i="1" s="1"/>
  <c r="AA1326" i="1" a="1"/>
  <c r="AA1326" i="1" s="1"/>
  <c r="AA1327" i="1" a="1"/>
  <c r="AA1327" i="1" s="1"/>
  <c r="AA1328" i="1" a="1"/>
  <c r="AA1328" i="1" s="1"/>
  <c r="AA1329" i="1" a="1"/>
  <c r="AA1329" i="1" s="1"/>
  <c r="AA1330" i="1" a="1"/>
  <c r="AA1330" i="1" s="1"/>
  <c r="AA1331" i="1" a="1"/>
  <c r="AA1331" i="1" s="1"/>
  <c r="AA1332" i="1" a="1"/>
  <c r="AA1332" i="1" s="1"/>
  <c r="AA1333" i="1" a="1"/>
  <c r="AA1333" i="1" s="1"/>
  <c r="AA1334" i="1" a="1"/>
  <c r="AA1334" i="1" s="1"/>
  <c r="AA1335" i="1" a="1"/>
  <c r="AA1335" i="1" s="1"/>
  <c r="AA1336" i="1" a="1"/>
  <c r="AA1336" i="1" s="1"/>
  <c r="AA1337" i="1" a="1"/>
  <c r="AA1337" i="1" s="1"/>
  <c r="AA1338" i="1" a="1"/>
  <c r="AA1338" i="1" s="1"/>
  <c r="AA1339" i="1" a="1"/>
  <c r="AA1339" i="1" s="1"/>
  <c r="AA1340" i="1" a="1"/>
  <c r="AA1340" i="1" s="1"/>
  <c r="AA1341" i="1" a="1"/>
  <c r="AA1341" i="1" s="1"/>
  <c r="AA1342" i="1" a="1"/>
  <c r="AA1342" i="1" s="1"/>
  <c r="AA1343" i="1" a="1"/>
  <c r="AA1343" i="1" s="1"/>
  <c r="AA1344" i="1" a="1"/>
  <c r="AA1344" i="1" s="1"/>
  <c r="AA1345" i="1" a="1"/>
  <c r="AA1345" i="1" s="1"/>
  <c r="AA1346" i="1" a="1"/>
  <c r="AA1346" i="1" s="1"/>
  <c r="AA1347" i="1" a="1"/>
  <c r="AA1347" i="1" s="1"/>
  <c r="AA1348" i="1" a="1"/>
  <c r="AA1348" i="1" s="1"/>
  <c r="AA1349" i="1" a="1"/>
  <c r="AA1349" i="1" s="1"/>
  <c r="AA1350" i="1" a="1"/>
  <c r="AA1350" i="1" s="1"/>
  <c r="AA1351" i="1" a="1"/>
  <c r="AA1351" i="1" s="1"/>
  <c r="AA1352" i="1" a="1"/>
  <c r="AA1352" i="1" s="1"/>
  <c r="AA1353" i="1" a="1"/>
  <c r="AA1353" i="1" s="1"/>
  <c r="AA1354" i="1" a="1"/>
  <c r="AA1354" i="1" s="1"/>
  <c r="AA1355" i="1" a="1"/>
  <c r="AA1355" i="1" s="1"/>
  <c r="AA1356" i="1" a="1"/>
  <c r="AA1356" i="1" s="1"/>
  <c r="AA1357" i="1" a="1"/>
  <c r="AA1357" i="1" s="1"/>
  <c r="AA1358" i="1" a="1"/>
  <c r="AA1358" i="1" s="1"/>
  <c r="AA1359" i="1" a="1"/>
  <c r="AA1359" i="1" s="1"/>
  <c r="AA1360" i="1" a="1"/>
  <c r="AA1360" i="1" s="1"/>
  <c r="AA1361" i="1" a="1"/>
  <c r="AA1361" i="1" s="1"/>
  <c r="AA1362" i="1" a="1"/>
  <c r="AA1362" i="1" s="1"/>
  <c r="AA1363" i="1" a="1"/>
  <c r="AA1363" i="1" s="1"/>
  <c r="AA1364" i="1" a="1"/>
  <c r="AA1364" i="1" s="1"/>
  <c r="AA1365" i="1" a="1"/>
  <c r="AA1365" i="1" s="1"/>
  <c r="AA1366" i="1" a="1"/>
  <c r="AA1366" i="1" s="1"/>
  <c r="AA1367" i="1" a="1"/>
  <c r="AA1367" i="1" s="1"/>
  <c r="AA1368" i="1" a="1"/>
  <c r="AA1368" i="1" s="1"/>
  <c r="AA1369" i="1" a="1"/>
  <c r="AA1369" i="1" s="1"/>
  <c r="AA1370" i="1" a="1"/>
  <c r="AA1370" i="1" s="1"/>
  <c r="AA1371" i="1" a="1"/>
  <c r="AA1371" i="1" s="1"/>
  <c r="AA1372" i="1" a="1"/>
  <c r="AA1372" i="1" s="1"/>
  <c r="AA1373" i="1" a="1"/>
  <c r="AA1373" i="1" s="1"/>
  <c r="AA1374" i="1" a="1"/>
  <c r="AA1374" i="1" s="1"/>
  <c r="AA1375" i="1" a="1"/>
  <c r="AA1375" i="1" s="1"/>
  <c r="AA1376" i="1" a="1"/>
  <c r="AA1376" i="1" s="1"/>
  <c r="AA1377" i="1" a="1"/>
  <c r="AA1377" i="1" s="1"/>
  <c r="AA1378" i="1" a="1"/>
  <c r="AA1378" i="1" s="1"/>
  <c r="AA1379" i="1" a="1"/>
  <c r="AA1379" i="1" s="1"/>
  <c r="AA1380" i="1" a="1"/>
  <c r="AA1380" i="1" s="1"/>
  <c r="AA1381" i="1" a="1"/>
  <c r="AA1381" i="1" s="1"/>
  <c r="AA1382" i="1" a="1"/>
  <c r="AA1382" i="1" s="1"/>
  <c r="AA1383" i="1" a="1"/>
  <c r="AA1383" i="1" s="1"/>
  <c r="AA1384" i="1" a="1"/>
  <c r="AA1384" i="1" s="1"/>
  <c r="AA1385" i="1" a="1"/>
  <c r="AA1385" i="1" s="1"/>
  <c r="AA1386" i="1" a="1"/>
  <c r="AA1386" i="1" s="1"/>
  <c r="AA1387" i="1" a="1"/>
  <c r="AA1387" i="1" s="1"/>
  <c r="AA1388" i="1" a="1"/>
  <c r="AA1388" i="1" s="1"/>
  <c r="AA1389" i="1" a="1"/>
  <c r="AA1389" i="1" s="1"/>
  <c r="AA1390" i="1" a="1"/>
  <c r="AA1390" i="1" s="1"/>
  <c r="AA1391" i="1" a="1"/>
  <c r="AA1391" i="1" s="1"/>
  <c r="AA1392" i="1" a="1"/>
  <c r="AA1392" i="1" s="1"/>
  <c r="AA1393" i="1" a="1"/>
  <c r="AA1393" i="1" s="1"/>
  <c r="AA1394" i="1" a="1"/>
  <c r="AA1394" i="1" s="1"/>
  <c r="AA1395" i="1" a="1"/>
  <c r="AA1395" i="1" s="1"/>
  <c r="AA1396" i="1" a="1"/>
  <c r="AA1396" i="1" s="1"/>
  <c r="AA1397" i="1" a="1"/>
  <c r="AA1397" i="1" s="1"/>
  <c r="AA1398" i="1" a="1"/>
  <c r="AA1398" i="1" s="1"/>
  <c r="AA1399" i="1" a="1"/>
  <c r="AA1399" i="1" s="1"/>
  <c r="AA1400" i="1" a="1"/>
  <c r="AA1400" i="1" s="1"/>
  <c r="AA1401" i="1" a="1"/>
  <c r="AA1401" i="1" s="1"/>
  <c r="AA1402" i="1" a="1"/>
  <c r="AA1402" i="1" s="1"/>
  <c r="AA1403" i="1" a="1"/>
  <c r="AA1403" i="1" s="1"/>
  <c r="AA1404" i="1" a="1"/>
  <c r="AA1404" i="1" s="1"/>
  <c r="AA1405" i="1" a="1"/>
  <c r="AA1405" i="1" s="1"/>
  <c r="AA1406" i="1" a="1"/>
  <c r="AA1406" i="1" s="1"/>
  <c r="AA1407" i="1" a="1"/>
  <c r="AA1407" i="1" s="1"/>
  <c r="AA1408" i="1" a="1"/>
  <c r="AA1408" i="1" s="1"/>
  <c r="AA1409" i="1" a="1"/>
  <c r="AA1409" i="1" s="1"/>
  <c r="AA1410" i="1" a="1"/>
  <c r="AA1410" i="1" s="1"/>
  <c r="AA1411" i="1" a="1"/>
  <c r="AA1411" i="1" s="1"/>
  <c r="AA1412" i="1" a="1"/>
  <c r="AA1412" i="1" s="1"/>
  <c r="AA1413" i="1" a="1"/>
  <c r="AA1413" i="1" s="1"/>
  <c r="AA1414" i="1" a="1"/>
  <c r="AA1414" i="1" s="1"/>
  <c r="AA1415" i="1" a="1"/>
  <c r="AA1415" i="1" s="1"/>
  <c r="AA1416" i="1" a="1"/>
  <c r="AA1416" i="1" s="1"/>
  <c r="AA1417" i="1" a="1"/>
  <c r="AA1417" i="1" s="1"/>
  <c r="AA1418" i="1" a="1"/>
  <c r="AA1418" i="1" s="1"/>
  <c r="AA1419" i="1" a="1"/>
  <c r="AA1419" i="1" s="1"/>
  <c r="AA1420" i="1" a="1"/>
  <c r="AA1420" i="1" s="1"/>
  <c r="AA1421" i="1" a="1"/>
  <c r="AA1421" i="1" s="1"/>
  <c r="AA1422" i="1" a="1"/>
  <c r="AA1422" i="1" s="1"/>
  <c r="AA1423" i="1" a="1"/>
  <c r="AA1423" i="1" s="1"/>
  <c r="AA1424" i="1" a="1"/>
  <c r="AA1424" i="1" s="1"/>
  <c r="AA1425" i="1" a="1"/>
  <c r="AA1425" i="1" s="1"/>
  <c r="AA1426" i="1" a="1"/>
  <c r="AA1426" i="1" s="1"/>
  <c r="AA1427" i="1" a="1"/>
  <c r="AA1427" i="1" s="1"/>
  <c r="AA1428" i="1" a="1"/>
  <c r="AA1428" i="1" s="1"/>
  <c r="AA1429" i="1" a="1"/>
  <c r="AA1429" i="1" s="1"/>
  <c r="AA1430" i="1" a="1"/>
  <c r="AA1430" i="1" s="1"/>
  <c r="AA1431" i="1" a="1"/>
  <c r="AA1431" i="1" s="1"/>
  <c r="AA1432" i="1" a="1"/>
  <c r="AA1432" i="1" s="1"/>
  <c r="AA1433" i="1" a="1"/>
  <c r="AA1433" i="1" s="1"/>
  <c r="AA1434" i="1" a="1"/>
  <c r="AA1434" i="1" s="1"/>
  <c r="AA1435" i="1" a="1"/>
  <c r="AA1435" i="1" s="1"/>
  <c r="AA1436" i="1" a="1"/>
  <c r="AA1436" i="1" s="1"/>
  <c r="AA1437" i="1" a="1"/>
  <c r="AA1437" i="1" s="1"/>
  <c r="AA1438" i="1" a="1"/>
  <c r="AA1438" i="1" s="1"/>
  <c r="AA1439" i="1" a="1"/>
  <c r="AA1439" i="1" s="1"/>
  <c r="AA1440" i="1" a="1"/>
  <c r="AA1440" i="1" s="1"/>
  <c r="AA1441" i="1" a="1"/>
  <c r="AA1441" i="1" s="1"/>
  <c r="AA1442" i="1" a="1"/>
  <c r="AA1442" i="1" s="1"/>
  <c r="AA1443" i="1" a="1"/>
  <c r="AA1443" i="1" s="1"/>
  <c r="AA1444" i="1" a="1"/>
  <c r="AA1444" i="1" s="1"/>
  <c r="AA1445" i="1" a="1"/>
  <c r="AA1445" i="1" s="1"/>
  <c r="AA1446" i="1" a="1"/>
  <c r="AA1446" i="1" s="1"/>
  <c r="AA1447" i="1" a="1"/>
  <c r="AA1447" i="1" s="1"/>
  <c r="AA1448" i="1" a="1"/>
  <c r="AA1448" i="1" s="1"/>
  <c r="AA1449" i="1" a="1"/>
  <c r="AA1449" i="1" s="1"/>
  <c r="AA1450" i="1" a="1"/>
  <c r="AA1450" i="1" s="1"/>
  <c r="AA1451" i="1" a="1"/>
  <c r="AA1451" i="1" s="1"/>
  <c r="AA1452" i="1" a="1"/>
  <c r="AA1452" i="1" s="1"/>
  <c r="AA1453" i="1" a="1"/>
  <c r="AA1453" i="1" s="1"/>
  <c r="AA1454" i="1" a="1"/>
  <c r="AA1454" i="1" s="1"/>
  <c r="AA1455" i="1" a="1"/>
  <c r="AA1455" i="1" s="1"/>
  <c r="AA1456" i="1" a="1"/>
  <c r="AA1456" i="1" s="1"/>
  <c r="AA1457" i="1" a="1"/>
  <c r="AA1457" i="1" s="1"/>
  <c r="AA1458" i="1" a="1"/>
  <c r="AA1458" i="1" s="1"/>
  <c r="AA1459" i="1" a="1"/>
  <c r="AA1459" i="1" s="1"/>
  <c r="AA1460" i="1" a="1"/>
  <c r="AA1460" i="1" s="1"/>
  <c r="AA1461" i="1" a="1"/>
  <c r="AA1461" i="1" s="1"/>
  <c r="AA1462" i="1" a="1"/>
  <c r="AA1462" i="1" s="1"/>
  <c r="AA1463" i="1" a="1"/>
  <c r="AA1463" i="1" s="1"/>
  <c r="AA1464" i="1" a="1"/>
  <c r="AA1464" i="1" s="1"/>
  <c r="AA1465" i="1" a="1"/>
  <c r="AA1465" i="1" s="1"/>
  <c r="AA1466" i="1" a="1"/>
  <c r="AA1466" i="1" s="1"/>
  <c r="AA1467" i="1" a="1"/>
  <c r="AA1467" i="1" s="1"/>
  <c r="AA1468" i="1" a="1"/>
  <c r="AA1468" i="1" s="1"/>
  <c r="AA1469" i="1" a="1"/>
  <c r="AA1469" i="1" s="1"/>
  <c r="AA1470" i="1" a="1"/>
  <c r="AA1470" i="1" s="1"/>
  <c r="AA1471" i="1" a="1"/>
  <c r="AA1471" i="1" s="1"/>
  <c r="AA1472" i="1" a="1"/>
  <c r="AA1472" i="1" s="1"/>
  <c r="AA1473" i="1" a="1"/>
  <c r="AA1473" i="1" s="1"/>
  <c r="AA1474" i="1" a="1"/>
  <c r="AA1474" i="1" s="1"/>
  <c r="AA1475" i="1" a="1"/>
  <c r="AA1475" i="1" s="1"/>
  <c r="AA1476" i="1" a="1"/>
  <c r="AA1476" i="1" s="1"/>
  <c r="AA1477" i="1" a="1"/>
  <c r="AA1477" i="1" s="1"/>
  <c r="AA1478" i="1" a="1"/>
  <c r="AA1478" i="1" s="1"/>
  <c r="AA1479" i="1" a="1"/>
  <c r="AA1479" i="1" s="1"/>
  <c r="AA1480" i="1" a="1"/>
  <c r="AA1480" i="1" s="1"/>
  <c r="AA1481" i="1" a="1"/>
  <c r="AA1481" i="1" s="1"/>
  <c r="AA1482" i="1" a="1"/>
  <c r="AA1482" i="1" s="1"/>
  <c r="AA1483" i="1" a="1"/>
  <c r="AA1483" i="1" s="1"/>
  <c r="AA1484" i="1" a="1"/>
  <c r="AA1484" i="1" s="1"/>
  <c r="AA1485" i="1" a="1"/>
  <c r="AA1485" i="1" s="1"/>
  <c r="AA1486" i="1" a="1"/>
  <c r="AA1486" i="1" s="1"/>
  <c r="AA1487" i="1" a="1"/>
  <c r="AA1487" i="1" s="1"/>
  <c r="AA1488" i="1" a="1"/>
  <c r="AA1488" i="1" s="1"/>
  <c r="AA1489" i="1" a="1"/>
  <c r="AA1489" i="1" s="1"/>
  <c r="AA1490" i="1" a="1"/>
  <c r="AA1490" i="1" s="1"/>
  <c r="AA1491" i="1" a="1"/>
  <c r="AA1491" i="1" s="1"/>
  <c r="AA1492" i="1" a="1"/>
  <c r="AA1492" i="1" s="1"/>
  <c r="AA1493" i="1" a="1"/>
  <c r="AA1493" i="1" s="1"/>
  <c r="AA1494" i="1" a="1"/>
  <c r="AA1494" i="1" s="1"/>
  <c r="AA1495" i="1" a="1"/>
  <c r="AA1495" i="1" s="1"/>
  <c r="AA1496" i="1" a="1"/>
  <c r="AA1496" i="1" s="1"/>
  <c r="AA1497" i="1" a="1"/>
  <c r="AA1497" i="1" s="1"/>
  <c r="AA1498" i="1" a="1"/>
  <c r="AA1498" i="1" s="1"/>
  <c r="AA1499" i="1" a="1"/>
  <c r="AA1499" i="1" s="1"/>
  <c r="AA1500" i="1" a="1"/>
  <c r="AA1500" i="1" s="1"/>
  <c r="AA1501" i="1" a="1"/>
  <c r="AA1501" i="1" s="1"/>
  <c r="AA1502" i="1" a="1"/>
  <c r="AA1502" i="1" s="1"/>
  <c r="AA1503" i="1" a="1"/>
  <c r="AA1503" i="1" s="1"/>
  <c r="AA1504" i="1" a="1"/>
  <c r="AA1504" i="1" s="1"/>
  <c r="AA1505" i="1" a="1"/>
  <c r="AA1505" i="1" s="1"/>
  <c r="AA1506" i="1" a="1"/>
  <c r="AA1506" i="1" s="1"/>
  <c r="AA1507" i="1" a="1"/>
  <c r="AA1507" i="1" s="1"/>
  <c r="AA1508" i="1" a="1"/>
  <c r="AA1508" i="1" s="1"/>
  <c r="AA1509" i="1" a="1"/>
  <c r="AA1509" i="1" s="1"/>
  <c r="AA1510" i="1" a="1"/>
  <c r="AA1510" i="1" s="1"/>
  <c r="AA1511" i="1" a="1"/>
  <c r="AA1511" i="1" s="1"/>
  <c r="AA1512" i="1" a="1"/>
  <c r="AA1512" i="1" s="1"/>
  <c r="AA1513" i="1" a="1"/>
  <c r="AA1513" i="1" s="1"/>
  <c r="AA1514" i="1" a="1"/>
  <c r="AA1514" i="1" s="1"/>
  <c r="AA1515" i="1" a="1"/>
  <c r="AA1515" i="1" s="1"/>
  <c r="AA1516" i="1" a="1"/>
  <c r="AA1516" i="1" s="1"/>
  <c r="AA1517" i="1" a="1"/>
  <c r="AA1517" i="1" s="1"/>
  <c r="AA1518" i="1" a="1"/>
  <c r="AA1518" i="1" s="1"/>
  <c r="AA1519" i="1" a="1"/>
  <c r="AA1519" i="1" s="1"/>
  <c r="AA1520" i="1" a="1"/>
  <c r="AA1520" i="1" s="1"/>
  <c r="AA1521" i="1" a="1"/>
  <c r="AA1521" i="1" s="1"/>
  <c r="AA1522" i="1" a="1"/>
  <c r="AA1522" i="1" s="1"/>
  <c r="AA1523" i="1" a="1"/>
  <c r="AA1523" i="1" s="1"/>
  <c r="AA1524" i="1" a="1"/>
  <c r="AA1524" i="1" s="1"/>
  <c r="AA1525" i="1" a="1"/>
  <c r="AA1525" i="1" s="1"/>
  <c r="AA1526" i="1" a="1"/>
  <c r="AA1526" i="1" s="1"/>
  <c r="AA1527" i="1" a="1"/>
  <c r="AA1527" i="1" s="1"/>
  <c r="AA1528" i="1" a="1"/>
  <c r="AA1528" i="1" s="1"/>
  <c r="AA1529" i="1" a="1"/>
  <c r="AA1529" i="1" s="1"/>
  <c r="AA1530" i="1" a="1"/>
  <c r="AA1530" i="1" s="1"/>
  <c r="AA1531" i="1" a="1"/>
  <c r="AA1531" i="1" s="1"/>
  <c r="AA1532" i="1" a="1"/>
  <c r="AA1532" i="1" s="1"/>
  <c r="AA1533" i="1" a="1"/>
  <c r="AA1533" i="1" s="1"/>
  <c r="AA1534" i="1" a="1"/>
  <c r="AA1534" i="1" s="1"/>
  <c r="AA1535" i="1" a="1"/>
  <c r="AA1535" i="1" s="1"/>
  <c r="AA1536" i="1" a="1"/>
  <c r="AA1536" i="1" s="1"/>
  <c r="AA1537" i="1" a="1"/>
  <c r="AA1537" i="1" s="1"/>
  <c r="AA1538" i="1" a="1"/>
  <c r="AA1538" i="1" s="1"/>
  <c r="AA1539" i="1" a="1"/>
  <c r="AA1539" i="1" s="1"/>
  <c r="AA1540" i="1" a="1"/>
  <c r="AA1540" i="1" s="1"/>
  <c r="AA1541" i="1" a="1"/>
  <c r="AA1541" i="1" s="1"/>
  <c r="AA1542" i="1" a="1"/>
  <c r="AA1542" i="1" s="1"/>
  <c r="AA1543" i="1" a="1"/>
  <c r="AA1543" i="1" s="1"/>
  <c r="AA1544" i="1" a="1"/>
  <c r="AA1544" i="1" s="1"/>
  <c r="AA1545" i="1" a="1"/>
  <c r="AA1545" i="1" s="1"/>
  <c r="AA1546" i="1" a="1"/>
  <c r="AA1546" i="1" s="1"/>
  <c r="AA1547" i="1" a="1"/>
  <c r="AA1547" i="1" s="1"/>
  <c r="AA1548" i="1" a="1"/>
  <c r="AA1548" i="1" s="1"/>
  <c r="AA1549" i="1" a="1"/>
  <c r="AA1549" i="1" s="1"/>
  <c r="AA1550" i="1" a="1"/>
  <c r="AA1550" i="1" s="1"/>
  <c r="AA1551" i="1" a="1"/>
  <c r="AA1551" i="1" s="1"/>
  <c r="AA1552" i="1" a="1"/>
  <c r="AA1552" i="1" s="1"/>
  <c r="AA1553" i="1" a="1"/>
  <c r="AA1553" i="1" s="1"/>
  <c r="AA1554" i="1" a="1"/>
  <c r="AA1554" i="1" s="1"/>
  <c r="AA1555" i="1" a="1"/>
  <c r="AA1555" i="1" s="1"/>
  <c r="AA1556" i="1" a="1"/>
  <c r="AA1556" i="1" s="1"/>
  <c r="AA1557" i="1" a="1"/>
  <c r="AA1557" i="1" s="1"/>
  <c r="AA1558" i="1" a="1"/>
  <c r="AA1558" i="1" s="1"/>
  <c r="AA1559" i="1" a="1"/>
  <c r="AA1559" i="1" s="1"/>
  <c r="AA1560" i="1" a="1"/>
  <c r="AA1560" i="1" s="1"/>
  <c r="AA1561" i="1" a="1"/>
  <c r="AA1561" i="1" s="1"/>
  <c r="AA1562" i="1" a="1"/>
  <c r="AA1562" i="1" s="1"/>
  <c r="AA1563" i="1" a="1"/>
  <c r="AA1563" i="1" s="1"/>
  <c r="AA1564" i="1" a="1"/>
  <c r="AA1564" i="1" s="1"/>
  <c r="AA1565" i="1" a="1"/>
  <c r="AA1565" i="1" s="1"/>
  <c r="AA1566" i="1" a="1"/>
  <c r="AA1566" i="1" s="1"/>
  <c r="AA1567" i="1" a="1"/>
  <c r="AA1567" i="1" s="1"/>
  <c r="AA1568" i="1" a="1"/>
  <c r="AA1568" i="1" s="1"/>
  <c r="AA1569" i="1" a="1"/>
  <c r="AA1569" i="1" s="1"/>
  <c r="AA1570" i="1" a="1"/>
  <c r="AA1570" i="1" s="1"/>
  <c r="AA1571" i="1" a="1"/>
  <c r="AA1571" i="1" s="1"/>
  <c r="AA1572" i="1" a="1"/>
  <c r="AA1572" i="1" s="1"/>
  <c r="AA1573" i="1" a="1"/>
  <c r="AA1573" i="1" s="1"/>
  <c r="AA1574" i="1" a="1"/>
  <c r="AA1574" i="1" s="1"/>
  <c r="AA1575" i="1" a="1"/>
  <c r="AA1575" i="1" s="1"/>
  <c r="AA1576" i="1" a="1"/>
  <c r="AA1576" i="1" s="1"/>
  <c r="AA1577" i="1" a="1"/>
  <c r="AA1577" i="1" s="1"/>
  <c r="AA1578" i="1" a="1"/>
  <c r="AA1578" i="1" s="1"/>
  <c r="AA1579" i="1" a="1"/>
  <c r="AA1579" i="1" s="1"/>
  <c r="AA1580" i="1" a="1"/>
  <c r="AA1580" i="1" s="1"/>
  <c r="AA1581" i="1" a="1"/>
  <c r="AA1581" i="1" s="1"/>
  <c r="AA1582" i="1" a="1"/>
  <c r="AA1582" i="1" s="1"/>
  <c r="AA1583" i="1" a="1"/>
  <c r="AA1583" i="1" s="1"/>
  <c r="AA1584" i="1" a="1"/>
  <c r="AA1584" i="1" s="1"/>
  <c r="AA1585" i="1" a="1"/>
  <c r="AA1585" i="1" s="1"/>
  <c r="AA1586" i="1" a="1"/>
  <c r="AA1586" i="1" s="1"/>
  <c r="AA1587" i="1" a="1"/>
  <c r="AA1587" i="1" s="1"/>
  <c r="AA1588" i="1" a="1"/>
  <c r="AA1588" i="1" s="1"/>
  <c r="AA1589" i="1" a="1"/>
  <c r="AA1589" i="1" s="1"/>
  <c r="AA1590" i="1" a="1"/>
  <c r="AA1590" i="1" s="1"/>
  <c r="AA1591" i="1" a="1"/>
  <c r="AA1591" i="1" s="1"/>
  <c r="AA1592" i="1" a="1"/>
  <c r="AA1592" i="1" s="1"/>
  <c r="AA1593" i="1" a="1"/>
  <c r="AA1593" i="1" s="1"/>
  <c r="AA1594" i="1" a="1"/>
  <c r="AA1594" i="1" s="1"/>
  <c r="AA1595" i="1" a="1"/>
  <c r="AA1595" i="1" s="1"/>
  <c r="AA1596" i="1" a="1"/>
  <c r="AA1596" i="1" s="1"/>
  <c r="AA1597" i="1" a="1"/>
  <c r="AA1597" i="1" s="1"/>
  <c r="AA1598" i="1" a="1"/>
  <c r="AA1598" i="1" s="1"/>
  <c r="AA1599" i="1" a="1"/>
  <c r="AA1599" i="1" s="1"/>
  <c r="AA1600" i="1" a="1"/>
  <c r="AA1600" i="1" s="1"/>
  <c r="AA1601" i="1" a="1"/>
  <c r="AA1601" i="1" s="1"/>
  <c r="AA1602" i="1" a="1"/>
  <c r="AA1602" i="1" s="1"/>
  <c r="AA1603" i="1" a="1"/>
  <c r="AA1603" i="1" s="1"/>
  <c r="AA1604" i="1" a="1"/>
  <c r="AA1604" i="1" s="1"/>
  <c r="AA1605" i="1" a="1"/>
  <c r="AA1605" i="1" s="1"/>
  <c r="AA1606" i="1" a="1"/>
  <c r="AA1606" i="1" s="1"/>
  <c r="AA1607" i="1" a="1"/>
  <c r="AA1607" i="1" s="1"/>
  <c r="AA1608" i="1" a="1"/>
  <c r="AA1608" i="1" s="1"/>
  <c r="AA1609" i="1" a="1"/>
  <c r="AA1609" i="1" s="1"/>
  <c r="AA1610" i="1" a="1"/>
  <c r="AA1610" i="1" s="1"/>
  <c r="AA1611" i="1" a="1"/>
  <c r="AA1611" i="1" s="1"/>
  <c r="AA1612" i="1" a="1"/>
  <c r="AA1612" i="1" s="1"/>
  <c r="AA1613" i="1" a="1"/>
  <c r="AA1613" i="1" s="1"/>
  <c r="AA1614" i="1" a="1"/>
  <c r="AA1614" i="1" s="1"/>
  <c r="AA1615" i="1" a="1"/>
  <c r="AA1615" i="1" s="1"/>
  <c r="AA1616" i="1" a="1"/>
  <c r="AA1616" i="1" s="1"/>
  <c r="AA1617" i="1" a="1"/>
  <c r="AA1617" i="1" s="1"/>
  <c r="AA1618" i="1" a="1"/>
  <c r="AA1618" i="1" s="1"/>
  <c r="AA1619" i="1" a="1"/>
  <c r="AA1619" i="1" s="1"/>
  <c r="AA1620" i="1" a="1"/>
  <c r="AA1620" i="1" s="1"/>
  <c r="AA1621" i="1" a="1"/>
  <c r="AA1621" i="1" s="1"/>
  <c r="AA1622" i="1" a="1"/>
  <c r="AA1622" i="1" s="1"/>
  <c r="AA1623" i="1" a="1"/>
  <c r="AA1623" i="1" s="1"/>
  <c r="AA1624" i="1" a="1"/>
  <c r="AA1624" i="1" s="1"/>
  <c r="AA1625" i="1" a="1"/>
  <c r="AA1625" i="1" s="1"/>
  <c r="AA1626" i="1" a="1"/>
  <c r="AA1626" i="1" s="1"/>
  <c r="AA1627" i="1" a="1"/>
  <c r="AA1627" i="1" s="1"/>
  <c r="AA1628" i="1" a="1"/>
  <c r="AA1628" i="1" s="1"/>
  <c r="AA1629" i="1" a="1"/>
  <c r="AA1629" i="1" s="1"/>
  <c r="AA1630" i="1" a="1"/>
  <c r="AA1630" i="1" s="1"/>
  <c r="AA1631" i="1" a="1"/>
  <c r="AA1631" i="1" s="1"/>
  <c r="AA1632" i="1" a="1"/>
  <c r="AA1632" i="1" s="1"/>
  <c r="AA1633" i="1" a="1"/>
  <c r="AA1633" i="1" s="1"/>
  <c r="AA1634" i="1" a="1"/>
  <c r="AA1634" i="1" s="1"/>
  <c r="AA1635" i="1" a="1"/>
  <c r="AA1635" i="1" s="1"/>
  <c r="AA1636" i="1" a="1"/>
  <c r="AA1636" i="1" s="1"/>
  <c r="AA1637" i="1" a="1"/>
  <c r="AA1637" i="1" s="1"/>
  <c r="AA1638" i="1" a="1"/>
  <c r="AA1638" i="1" s="1"/>
  <c r="AA1639" i="1" a="1"/>
  <c r="AA1639" i="1" s="1"/>
  <c r="AA1640" i="1" a="1"/>
  <c r="AA1640" i="1" s="1"/>
  <c r="AA1641" i="1" a="1"/>
  <c r="AA1641" i="1" s="1"/>
  <c r="AA1642" i="1" a="1"/>
  <c r="AA1642" i="1" s="1"/>
  <c r="AA1643" i="1" a="1"/>
  <c r="AA1643" i="1" s="1"/>
  <c r="AA1644" i="1" a="1"/>
  <c r="AA1644" i="1" s="1"/>
  <c r="AA1645" i="1" a="1"/>
  <c r="AA1645" i="1" s="1"/>
  <c r="AA1646" i="1" a="1"/>
  <c r="AA1646" i="1" s="1"/>
  <c r="AA1647" i="1" a="1"/>
  <c r="AA1647" i="1" s="1"/>
  <c r="AA1648" i="1" a="1"/>
  <c r="AA1648" i="1" s="1"/>
  <c r="AA1649" i="1" a="1"/>
  <c r="AA1649" i="1" s="1"/>
  <c r="AA1650" i="1" a="1"/>
  <c r="AA1650" i="1" s="1"/>
  <c r="AA1651" i="1" a="1"/>
  <c r="AA1651" i="1" s="1"/>
  <c r="AA1652" i="1" a="1"/>
  <c r="AA1652" i="1" s="1"/>
  <c r="AA1653" i="1" a="1"/>
  <c r="AA1653" i="1" s="1"/>
  <c r="AA1654" i="1" a="1"/>
  <c r="AA1654" i="1" s="1"/>
  <c r="AA1655" i="1" a="1"/>
  <c r="AA1655" i="1" s="1"/>
  <c r="AA1656" i="1" a="1"/>
  <c r="AA1656" i="1" s="1"/>
  <c r="AA1657" i="1" a="1"/>
  <c r="AA1657" i="1" s="1"/>
  <c r="AA1658" i="1" a="1"/>
  <c r="AA1658" i="1" s="1"/>
  <c r="AA1659" i="1" a="1"/>
  <c r="AA1659" i="1" s="1"/>
  <c r="AA1660" i="1" a="1"/>
  <c r="AA1660" i="1" s="1"/>
  <c r="AA1661" i="1" a="1"/>
  <c r="AA1661" i="1" s="1"/>
  <c r="AA1662" i="1" a="1"/>
  <c r="AA1662" i="1" s="1"/>
  <c r="AA1663" i="1" a="1"/>
  <c r="AA1663" i="1" s="1"/>
  <c r="AA1664" i="1" a="1"/>
  <c r="AA1664" i="1" s="1"/>
  <c r="AA1665" i="1" a="1"/>
  <c r="AA1665" i="1" s="1"/>
  <c r="AA1666" i="1" a="1"/>
  <c r="AA1666" i="1" s="1"/>
  <c r="AA1667" i="1" a="1"/>
  <c r="AA1667" i="1" s="1"/>
  <c r="AA1668" i="1" a="1"/>
  <c r="AA1668" i="1" s="1"/>
  <c r="AA1669" i="1" a="1"/>
  <c r="AA1669" i="1" s="1"/>
  <c r="AA1670" i="1" a="1"/>
  <c r="AA1670" i="1" s="1"/>
  <c r="AA1671" i="1" a="1"/>
  <c r="AA1671" i="1" s="1"/>
  <c r="AA1672" i="1" a="1"/>
  <c r="AA1672" i="1" s="1"/>
  <c r="AA1673" i="1" a="1"/>
  <c r="AA1673" i="1" s="1"/>
  <c r="AA1674" i="1" a="1"/>
  <c r="AA1674" i="1" s="1"/>
  <c r="AA1675" i="1" a="1"/>
  <c r="AA1675" i="1" s="1"/>
  <c r="AA1676" i="1" a="1"/>
  <c r="AA1676" i="1" s="1"/>
  <c r="AA1677" i="1" a="1"/>
  <c r="AA1677" i="1" s="1"/>
  <c r="AA1678" i="1" a="1"/>
  <c r="AA1678" i="1" s="1"/>
  <c r="AA1679" i="1" a="1"/>
  <c r="AA1679" i="1" s="1"/>
  <c r="AA1680" i="1" a="1"/>
  <c r="AA1680" i="1" s="1"/>
  <c r="AA1681" i="1" a="1"/>
  <c r="AA1681" i="1" s="1"/>
  <c r="AA1682" i="1" a="1"/>
  <c r="AA1682" i="1" s="1"/>
  <c r="AA1683" i="1" a="1"/>
  <c r="AA1683" i="1" s="1"/>
  <c r="AA1684" i="1" a="1"/>
  <c r="AA1684" i="1" s="1"/>
  <c r="AA1685" i="1" a="1"/>
  <c r="AA1685" i="1" s="1"/>
  <c r="AA1686" i="1" a="1"/>
  <c r="AA1686" i="1" s="1"/>
  <c r="AA1687" i="1" a="1"/>
  <c r="AA1687" i="1" s="1"/>
  <c r="AA1688" i="1" a="1"/>
  <c r="AA1688" i="1" s="1"/>
  <c r="AA1689" i="1" a="1"/>
  <c r="AA1689" i="1" s="1"/>
  <c r="AA1690" i="1" a="1"/>
  <c r="AA1690" i="1" s="1"/>
  <c r="AA1691" i="1" a="1"/>
  <c r="AA1691" i="1" s="1"/>
  <c r="AA1692" i="1" a="1"/>
  <c r="AA1692" i="1" s="1"/>
  <c r="AA1693" i="1" a="1"/>
  <c r="AA1693" i="1" s="1"/>
  <c r="AA1694" i="1" a="1"/>
  <c r="AA1694" i="1" s="1"/>
  <c r="AA1695" i="1" a="1"/>
  <c r="AA1695" i="1" s="1"/>
  <c r="AA1696" i="1" a="1"/>
  <c r="AA1696" i="1" s="1"/>
  <c r="AA1697" i="1" a="1"/>
  <c r="AA1697" i="1" s="1"/>
  <c r="AA1698" i="1" a="1"/>
  <c r="AA1698" i="1" s="1"/>
  <c r="AA1699" i="1" a="1"/>
  <c r="AA1699" i="1" s="1"/>
  <c r="AA1700" i="1" a="1"/>
  <c r="AA1700" i="1" s="1"/>
  <c r="AA1701" i="1" a="1"/>
  <c r="AA1701" i="1" s="1"/>
  <c r="AA1702" i="1" a="1"/>
  <c r="AA1702" i="1" s="1"/>
  <c r="AA1703" i="1" a="1"/>
  <c r="AA1703" i="1" s="1"/>
  <c r="AA1704" i="1" a="1"/>
  <c r="AA1704" i="1" s="1"/>
  <c r="AA1705" i="1" a="1"/>
  <c r="AA1705" i="1" s="1"/>
  <c r="AA1706" i="1" a="1"/>
  <c r="AA1706" i="1" s="1"/>
  <c r="AA1707" i="1" a="1"/>
  <c r="AA1707" i="1" s="1"/>
  <c r="AA1708" i="1" a="1"/>
  <c r="AA1708" i="1" s="1"/>
  <c r="AA1709" i="1" a="1"/>
  <c r="AA1709" i="1" s="1"/>
  <c r="AA1710" i="1" a="1"/>
  <c r="AA1710" i="1" s="1"/>
  <c r="AA1711" i="1" a="1"/>
  <c r="AA1711" i="1" s="1"/>
  <c r="AA1712" i="1" a="1"/>
  <c r="AA1712" i="1" s="1"/>
  <c r="AA1713" i="1" a="1"/>
  <c r="AA1713" i="1" s="1"/>
  <c r="AA1714" i="1" a="1"/>
  <c r="AA1714" i="1" s="1"/>
  <c r="AA1715" i="1" a="1"/>
  <c r="AA1715" i="1" s="1"/>
  <c r="AA1716" i="1" a="1"/>
  <c r="AA1716" i="1" s="1"/>
  <c r="AA1717" i="1" a="1"/>
  <c r="AA1717" i="1" s="1"/>
  <c r="AA1718" i="1" a="1"/>
  <c r="AA1718" i="1" s="1"/>
  <c r="AA1719" i="1" a="1"/>
  <c r="AA1719" i="1" s="1"/>
  <c r="AA1720" i="1" a="1"/>
  <c r="AA1720" i="1" s="1"/>
  <c r="AA1721" i="1" a="1"/>
  <c r="AA1721" i="1" s="1"/>
  <c r="AA1722" i="1" a="1"/>
  <c r="AA1722" i="1" s="1"/>
  <c r="AA1723" i="1" a="1"/>
  <c r="AA1723" i="1" s="1"/>
  <c r="AA1724" i="1" a="1"/>
  <c r="AA1724" i="1" s="1"/>
  <c r="AA1725" i="1" a="1"/>
  <c r="AA1725" i="1" s="1"/>
  <c r="AA1726" i="1" a="1"/>
  <c r="AA1726" i="1" s="1"/>
  <c r="AA1727" i="1" a="1"/>
  <c r="AA1727" i="1" s="1"/>
  <c r="AA1728" i="1" a="1"/>
  <c r="AA1728" i="1" s="1"/>
  <c r="AA1729" i="1" a="1"/>
  <c r="AA1729" i="1" s="1"/>
  <c r="AA1730" i="1" a="1"/>
  <c r="AA1730" i="1" s="1"/>
  <c r="AA1731" i="1" a="1"/>
  <c r="AA1731" i="1" s="1"/>
  <c r="AA1732" i="1" a="1"/>
  <c r="AA1732" i="1" s="1"/>
  <c r="AA1733" i="1" a="1"/>
  <c r="AA1733" i="1" s="1"/>
  <c r="AA1734" i="1" a="1"/>
  <c r="AA1734" i="1" s="1"/>
  <c r="AA1735" i="1" a="1"/>
  <c r="AA1735" i="1" s="1"/>
  <c r="AA1736" i="1" a="1"/>
  <c r="AA1736" i="1" s="1"/>
  <c r="AA1737" i="1" a="1"/>
  <c r="AA1737" i="1" s="1"/>
  <c r="AA1738" i="1" a="1"/>
  <c r="AA1738" i="1" s="1"/>
  <c r="AA1739" i="1" a="1"/>
  <c r="AA1739" i="1" s="1"/>
  <c r="AA1740" i="1" a="1"/>
  <c r="AA1740" i="1" s="1"/>
  <c r="AA1741" i="1" a="1"/>
  <c r="AA1741" i="1" s="1"/>
  <c r="AA1742" i="1" a="1"/>
  <c r="AA1742" i="1" s="1"/>
  <c r="AA1743" i="1" a="1"/>
  <c r="AA1743" i="1" s="1"/>
  <c r="AA1744" i="1" a="1"/>
  <c r="AA1744" i="1" s="1"/>
  <c r="AA1745" i="1" a="1"/>
  <c r="AA1745" i="1" s="1"/>
  <c r="AA1746" i="1" a="1"/>
  <c r="AA1746" i="1" s="1"/>
  <c r="AA1747" i="1" a="1"/>
  <c r="AA1747" i="1" s="1"/>
  <c r="AA1748" i="1" a="1"/>
  <c r="AA1748" i="1" s="1"/>
  <c r="AA1749" i="1" a="1"/>
  <c r="AA1749" i="1" s="1"/>
  <c r="AA1750" i="1" a="1"/>
  <c r="AA1750" i="1" s="1"/>
  <c r="AA1751" i="1" a="1"/>
  <c r="AA1751" i="1" s="1"/>
  <c r="AA1752" i="1" a="1"/>
  <c r="AA1752" i="1" s="1"/>
  <c r="AA1753" i="1" a="1"/>
  <c r="AA1753" i="1" s="1"/>
  <c r="AA1754" i="1" a="1"/>
  <c r="AA1754" i="1" s="1"/>
  <c r="AA1755" i="1" a="1"/>
  <c r="AA1755" i="1" s="1"/>
  <c r="AA1756" i="1" a="1"/>
  <c r="AA1756" i="1" s="1"/>
  <c r="AA1757" i="1" a="1"/>
  <c r="AA1757" i="1" s="1"/>
  <c r="AA1758" i="1" a="1"/>
  <c r="AA1758" i="1" s="1"/>
  <c r="AA1759" i="1" a="1"/>
  <c r="AA1759" i="1" s="1"/>
  <c r="AA1760" i="1" a="1"/>
  <c r="AA1760" i="1" s="1"/>
  <c r="AA1761" i="1" a="1"/>
  <c r="AA1761" i="1" s="1"/>
  <c r="AA1762" i="1" a="1"/>
  <c r="AA1762" i="1" s="1"/>
  <c r="AA1763" i="1" a="1"/>
  <c r="AA1763" i="1" s="1"/>
  <c r="AA1764" i="1" a="1"/>
  <c r="AA1764" i="1" s="1"/>
  <c r="AA1765" i="1" a="1"/>
  <c r="AA1765" i="1" s="1"/>
  <c r="AA1766" i="1" a="1"/>
  <c r="AA1766" i="1" s="1"/>
  <c r="AA1767" i="1" a="1"/>
  <c r="AA1767" i="1" s="1"/>
  <c r="AA1768" i="1" a="1"/>
  <c r="AA1768" i="1" s="1"/>
  <c r="AA1769" i="1" a="1"/>
  <c r="AA1769" i="1" s="1"/>
  <c r="AA1770" i="1" a="1"/>
  <c r="AA1770" i="1" s="1"/>
  <c r="AA1771" i="1" a="1"/>
  <c r="AA1771" i="1" s="1"/>
  <c r="AA1772" i="1" a="1"/>
  <c r="AA1772" i="1" s="1"/>
  <c r="AA1773" i="1" a="1"/>
  <c r="AA1773" i="1" s="1"/>
  <c r="AA1774" i="1" a="1"/>
  <c r="AA1774" i="1" s="1"/>
  <c r="AA1775" i="1" a="1"/>
  <c r="AA1775" i="1" s="1"/>
  <c r="AA1776" i="1" a="1"/>
  <c r="AA1776" i="1" s="1"/>
  <c r="AA1777" i="1" a="1"/>
  <c r="AA1777" i="1" s="1"/>
  <c r="AA1778" i="1" a="1"/>
  <c r="AA1778" i="1" s="1"/>
  <c r="AA1779" i="1" a="1"/>
  <c r="AA1779" i="1" s="1"/>
  <c r="AA1780" i="1" a="1"/>
  <c r="AA1780" i="1" s="1"/>
  <c r="AA1781" i="1" a="1"/>
  <c r="AA1781" i="1" s="1"/>
  <c r="AA1782" i="1" a="1"/>
  <c r="AA1782" i="1" s="1"/>
  <c r="AA1783" i="1" a="1"/>
  <c r="AA1783" i="1" s="1"/>
  <c r="AA1784" i="1" a="1"/>
  <c r="AA1784" i="1" s="1"/>
  <c r="AA1785" i="1" a="1"/>
  <c r="AA1785" i="1" s="1"/>
  <c r="AA1786" i="1" a="1"/>
  <c r="AA1786" i="1" s="1"/>
  <c r="AA1787" i="1" a="1"/>
  <c r="AA1787" i="1" s="1"/>
  <c r="AA1788" i="1" a="1"/>
  <c r="AA1788" i="1" s="1"/>
  <c r="AA1789" i="1" a="1"/>
  <c r="AA1789" i="1" s="1"/>
  <c r="AA1790" i="1" a="1"/>
  <c r="AA1790" i="1" s="1"/>
  <c r="AA1791" i="1" a="1"/>
  <c r="AA1791" i="1" s="1"/>
  <c r="AA1792" i="1" a="1"/>
  <c r="AA1792" i="1" s="1"/>
  <c r="AA1793" i="1" a="1"/>
  <c r="AA1793" i="1" s="1"/>
  <c r="AA1794" i="1" a="1"/>
  <c r="AA1794" i="1" s="1"/>
  <c r="AA1795" i="1" a="1"/>
  <c r="AA1795" i="1" s="1"/>
  <c r="AA1796" i="1" a="1"/>
  <c r="AA1796" i="1" s="1"/>
  <c r="AA1797" i="1" a="1"/>
  <c r="AA1797" i="1" s="1"/>
  <c r="AA1798" i="1" a="1"/>
  <c r="AA1798" i="1" s="1"/>
  <c r="AA1799" i="1" a="1"/>
  <c r="AA1799" i="1" s="1"/>
  <c r="AA1800" i="1" a="1"/>
  <c r="AA1800" i="1" s="1"/>
  <c r="AA1801" i="1" a="1"/>
  <c r="AA1801" i="1" s="1"/>
  <c r="AA1802" i="1" a="1"/>
  <c r="AA1802" i="1" s="1"/>
  <c r="AA1803" i="1" a="1"/>
  <c r="AA1803" i="1" s="1"/>
  <c r="AA1804" i="1" a="1"/>
  <c r="AA1804" i="1" s="1"/>
  <c r="AA1805" i="1" a="1"/>
  <c r="AA1805" i="1" s="1"/>
  <c r="AA1806" i="1" a="1"/>
  <c r="AA1806" i="1" s="1"/>
  <c r="AA1807" i="1" a="1"/>
  <c r="AA1807" i="1" s="1"/>
  <c r="AA1808" i="1" a="1"/>
  <c r="AA1808" i="1" s="1"/>
  <c r="AA1809" i="1" a="1"/>
  <c r="AA1809" i="1" s="1"/>
  <c r="AA1810" i="1" a="1"/>
  <c r="AA1810" i="1" s="1"/>
  <c r="AA1811" i="1" a="1"/>
  <c r="AA1811" i="1" s="1"/>
  <c r="AA1812" i="1" a="1"/>
  <c r="AA1812" i="1" s="1"/>
  <c r="AA1813" i="1" a="1"/>
  <c r="AA1813" i="1" s="1"/>
  <c r="AA1814" i="1" a="1"/>
  <c r="AA1814" i="1" s="1"/>
  <c r="AA1815" i="1" a="1"/>
  <c r="AA1815" i="1" s="1"/>
  <c r="AA1816" i="1" a="1"/>
  <c r="AA1816" i="1" s="1"/>
  <c r="AA1817" i="1" a="1"/>
  <c r="AA1817" i="1" s="1"/>
  <c r="AA1818" i="1" a="1"/>
  <c r="AA1818" i="1" s="1"/>
  <c r="AA1819" i="1" a="1"/>
  <c r="AA1819" i="1" s="1"/>
  <c r="AA1820" i="1" a="1"/>
  <c r="AA1820" i="1" s="1"/>
  <c r="AA1821" i="1" a="1"/>
  <c r="AA1821" i="1" s="1"/>
  <c r="AA1822" i="1" a="1"/>
  <c r="AA1822" i="1" s="1"/>
  <c r="AA1823" i="1" a="1"/>
  <c r="AA1823" i="1" s="1"/>
  <c r="AA1824" i="1" a="1"/>
  <c r="AA1824" i="1" s="1"/>
  <c r="AA1825" i="1" a="1"/>
  <c r="AA1825" i="1" s="1"/>
  <c r="AA1826" i="1" a="1"/>
  <c r="AA1826" i="1" s="1"/>
  <c r="AA1827" i="1" a="1"/>
  <c r="AA1827" i="1" s="1"/>
  <c r="AA1828" i="1" a="1"/>
  <c r="AA1828" i="1" s="1"/>
  <c r="AA1829" i="1" a="1"/>
  <c r="AA1829" i="1" s="1"/>
  <c r="AA1830" i="1" a="1"/>
  <c r="AA1830" i="1" s="1"/>
  <c r="AA1831" i="1" a="1"/>
  <c r="AA1831" i="1" s="1"/>
  <c r="AA1832" i="1" a="1"/>
  <c r="AA1832" i="1" s="1"/>
  <c r="AA1833" i="1" a="1"/>
  <c r="AA1833" i="1" s="1"/>
  <c r="AA1834" i="1" a="1"/>
  <c r="AA1834" i="1" s="1"/>
  <c r="AA1835" i="1" a="1"/>
  <c r="AA1835" i="1" s="1"/>
  <c r="AA1836" i="1" a="1"/>
  <c r="AA1836" i="1" s="1"/>
  <c r="AA1837" i="1" a="1"/>
  <c r="AA1837" i="1" s="1"/>
  <c r="AA1838" i="1" a="1"/>
  <c r="AA1838" i="1" s="1"/>
  <c r="AA1839" i="1" a="1"/>
  <c r="AA1839" i="1" s="1"/>
  <c r="AA1840" i="1" a="1"/>
  <c r="AA1840" i="1" s="1"/>
  <c r="AA1841" i="1" a="1"/>
  <c r="AA1841" i="1" s="1"/>
  <c r="AA1842" i="1" a="1"/>
  <c r="AA1842" i="1" s="1"/>
  <c r="AA1843" i="1" a="1"/>
  <c r="AA1843" i="1" s="1"/>
  <c r="AA1844" i="1" a="1"/>
  <c r="AA1844" i="1" s="1"/>
  <c r="AA1845" i="1" a="1"/>
  <c r="AA1845" i="1" s="1"/>
  <c r="AA1846" i="1" a="1"/>
  <c r="AA1846" i="1" s="1"/>
  <c r="AA1847" i="1" a="1"/>
  <c r="AA1847" i="1" s="1"/>
  <c r="AA1848" i="1" a="1"/>
  <c r="AA1848" i="1" s="1"/>
  <c r="AA1849" i="1" a="1"/>
  <c r="AA1849" i="1" s="1"/>
  <c r="AA1850" i="1" a="1"/>
  <c r="AA1850" i="1" s="1"/>
  <c r="AA1851" i="1" a="1"/>
  <c r="AA1851" i="1" s="1"/>
  <c r="AA1852" i="1" a="1"/>
  <c r="AA1852" i="1" s="1"/>
  <c r="AA1853" i="1" a="1"/>
  <c r="AA1853" i="1" s="1"/>
  <c r="AA1854" i="1" a="1"/>
  <c r="AA1854" i="1" s="1"/>
  <c r="AA1855" i="1" a="1"/>
  <c r="AA1855" i="1" s="1"/>
  <c r="AA1856" i="1" a="1"/>
  <c r="AA1856" i="1" s="1"/>
  <c r="AA1857" i="1" a="1"/>
  <c r="AA1857" i="1" s="1"/>
  <c r="AA1858" i="1" a="1"/>
  <c r="AA1858" i="1" s="1"/>
  <c r="AA1859" i="1" a="1"/>
  <c r="AA1859" i="1" s="1"/>
  <c r="AA1860" i="1" a="1"/>
  <c r="AA1860" i="1" s="1"/>
  <c r="AA1861" i="1" a="1"/>
  <c r="AA1861" i="1" s="1"/>
  <c r="AA1862" i="1" a="1"/>
  <c r="AA1862" i="1" s="1"/>
  <c r="AA1863" i="1" a="1"/>
  <c r="AA1863" i="1" s="1"/>
  <c r="AA1864" i="1" a="1"/>
  <c r="AA1864" i="1" s="1"/>
  <c r="AA1865" i="1" a="1"/>
  <c r="AA1865" i="1" s="1"/>
  <c r="AA1866" i="1" a="1"/>
  <c r="AA1866" i="1" s="1"/>
  <c r="AA1867" i="1" a="1"/>
  <c r="AA1867" i="1" s="1"/>
  <c r="AA1868" i="1" a="1"/>
  <c r="AA1868" i="1" s="1"/>
  <c r="AA1869" i="1" a="1"/>
  <c r="AA1869" i="1" s="1"/>
  <c r="AA1870" i="1" a="1"/>
  <c r="AA1870" i="1" s="1"/>
  <c r="AA1871" i="1" a="1"/>
  <c r="AA1871" i="1" s="1"/>
  <c r="AA1872" i="1" a="1"/>
  <c r="AA1872" i="1" s="1"/>
  <c r="AA1873" i="1" a="1"/>
  <c r="AA1873" i="1" s="1"/>
  <c r="AA1874" i="1" a="1"/>
  <c r="AA1874" i="1" s="1"/>
  <c r="AA1875" i="1" a="1"/>
  <c r="AA1875" i="1" s="1"/>
  <c r="AA1876" i="1" a="1"/>
  <c r="AA1876" i="1" s="1"/>
  <c r="AA1877" i="1" a="1"/>
  <c r="AA1877" i="1" s="1"/>
  <c r="AA1878" i="1" a="1"/>
  <c r="AA1878" i="1" s="1"/>
  <c r="AA1879" i="1" a="1"/>
  <c r="AA1879" i="1" s="1"/>
  <c r="AA1880" i="1" a="1"/>
  <c r="AA1880" i="1" s="1"/>
  <c r="AA1881" i="1" a="1"/>
  <c r="AA1881" i="1" s="1"/>
  <c r="AA1882" i="1" a="1"/>
  <c r="AA1882" i="1" s="1"/>
  <c r="AA1883" i="1" a="1"/>
  <c r="AA1883" i="1" s="1"/>
  <c r="AA1884" i="1" a="1"/>
  <c r="AA1884" i="1" s="1"/>
  <c r="AA1885" i="1" a="1"/>
  <c r="AA1885" i="1" s="1"/>
  <c r="AA1886" i="1" a="1"/>
  <c r="AA1886" i="1" s="1"/>
  <c r="AA1887" i="1" a="1"/>
  <c r="AA1887" i="1" s="1"/>
  <c r="AA1888" i="1" a="1"/>
  <c r="AA1888" i="1" s="1"/>
  <c r="AA1889" i="1" a="1"/>
  <c r="AA1889" i="1" s="1"/>
  <c r="AA1890" i="1" a="1"/>
  <c r="AA1890" i="1" s="1"/>
  <c r="AA1891" i="1" a="1"/>
  <c r="AA1891" i="1" s="1"/>
  <c r="AA1892" i="1" a="1"/>
  <c r="AA1892" i="1" s="1"/>
  <c r="AA1893" i="1" a="1"/>
  <c r="AA1893" i="1" s="1"/>
  <c r="AA1894" i="1" a="1"/>
  <c r="AA1894" i="1" s="1"/>
  <c r="AA1895" i="1" a="1"/>
  <c r="AA1895" i="1" s="1"/>
  <c r="AA1896" i="1" a="1"/>
  <c r="AA1896" i="1" s="1"/>
  <c r="AA1897" i="1" a="1"/>
  <c r="AA1897" i="1" s="1"/>
  <c r="AA1898" i="1" a="1"/>
  <c r="AA1898" i="1" s="1"/>
  <c r="AA1899" i="1" a="1"/>
  <c r="AA1899" i="1" s="1"/>
  <c r="AA1900" i="1" a="1"/>
  <c r="AA1900" i="1" s="1"/>
  <c r="AA1901" i="1" a="1"/>
  <c r="AA1901" i="1" s="1"/>
  <c r="AA1902" i="1" a="1"/>
  <c r="AA1902" i="1" s="1"/>
  <c r="AA1903" i="1" a="1"/>
  <c r="AA1903" i="1" s="1"/>
  <c r="AA1904" i="1" a="1"/>
  <c r="AA1904" i="1" s="1"/>
  <c r="AA1905" i="1" a="1"/>
  <c r="AA1905" i="1" s="1"/>
  <c r="AA1906" i="1" a="1"/>
  <c r="AA1906" i="1" s="1"/>
  <c r="AA1907" i="1" a="1"/>
  <c r="AA1907" i="1" s="1"/>
  <c r="AA1908" i="1" a="1"/>
  <c r="AA1908" i="1" s="1"/>
  <c r="AA1909" i="1" a="1"/>
  <c r="AA1909" i="1" s="1"/>
  <c r="AA1910" i="1" a="1"/>
  <c r="AA1910" i="1" s="1"/>
  <c r="AA1911" i="1" a="1"/>
  <c r="AA1911" i="1" s="1"/>
  <c r="AA1912" i="1" a="1"/>
  <c r="AA1912" i="1" s="1"/>
  <c r="AA1913" i="1" a="1"/>
  <c r="AA1913" i="1" s="1"/>
  <c r="AA1914" i="1" a="1"/>
  <c r="AA1914" i="1" s="1"/>
  <c r="AA1915" i="1" a="1"/>
  <c r="AA1915" i="1" s="1"/>
  <c r="AA1916" i="1" a="1"/>
  <c r="AA1916" i="1" s="1"/>
  <c r="AA1917" i="1" a="1"/>
  <c r="AA1917" i="1" s="1"/>
  <c r="AA1918" i="1" a="1"/>
  <c r="AA1918" i="1" s="1"/>
  <c r="AA1919" i="1" a="1"/>
  <c r="AA1919" i="1" s="1"/>
  <c r="AA1920" i="1" a="1"/>
  <c r="AA1920" i="1" s="1"/>
  <c r="AA1921" i="1" a="1"/>
  <c r="AA1921" i="1" s="1"/>
  <c r="AA1922" i="1" a="1"/>
  <c r="AA1922" i="1" s="1"/>
  <c r="AA1923" i="1" a="1"/>
  <c r="AA1923" i="1" s="1"/>
  <c r="AA1924" i="1" a="1"/>
  <c r="AA1924" i="1" s="1"/>
  <c r="AA1925" i="1" a="1"/>
  <c r="AA1925" i="1" s="1"/>
  <c r="AA1926" i="1" a="1"/>
  <c r="AA1926" i="1" s="1"/>
  <c r="AA1927" i="1" a="1"/>
  <c r="AA1927" i="1" s="1"/>
  <c r="AA1928" i="1" a="1"/>
  <c r="AA1928" i="1" s="1"/>
  <c r="AA1929" i="1" a="1"/>
  <c r="AA1929" i="1" s="1"/>
  <c r="AA1930" i="1" a="1"/>
  <c r="AA1930" i="1" s="1"/>
  <c r="AA1931" i="1" a="1"/>
  <c r="AA1931" i="1" s="1"/>
  <c r="AA1932" i="1" a="1"/>
  <c r="AA1932" i="1" s="1"/>
  <c r="AA1933" i="1" a="1"/>
  <c r="AA1933" i="1" s="1"/>
  <c r="AA1934" i="1" a="1"/>
  <c r="AA1934" i="1" s="1"/>
  <c r="AA1935" i="1" a="1"/>
  <c r="AA1935" i="1" s="1"/>
  <c r="AA1936" i="1" a="1"/>
  <c r="AA1936" i="1" s="1"/>
  <c r="AA1937" i="1" a="1"/>
  <c r="AA1937" i="1" s="1"/>
  <c r="AA1938" i="1" a="1"/>
  <c r="AA1938" i="1" s="1"/>
  <c r="AA1939" i="1" a="1"/>
  <c r="AA1939" i="1" s="1"/>
  <c r="AA1940" i="1" a="1"/>
  <c r="AA1940" i="1" s="1"/>
  <c r="AA1941" i="1" a="1"/>
  <c r="AA1941" i="1" s="1"/>
  <c r="AA1942" i="1" a="1"/>
  <c r="AA1942" i="1" s="1"/>
  <c r="AA1943" i="1" a="1"/>
  <c r="AA1943" i="1" s="1"/>
  <c r="AA1944" i="1" a="1"/>
  <c r="AA1944" i="1" s="1"/>
  <c r="AA1945" i="1" a="1"/>
  <c r="AA1945" i="1" s="1"/>
  <c r="AA1946" i="1" a="1"/>
  <c r="AA1946" i="1" s="1"/>
  <c r="AA1947" i="1" a="1"/>
  <c r="AA1947" i="1" s="1"/>
  <c r="AA1948" i="1" a="1"/>
  <c r="AA1948" i="1" s="1"/>
  <c r="AA1949" i="1" a="1"/>
  <c r="AA1949" i="1" s="1"/>
  <c r="AA1950" i="1" a="1"/>
  <c r="AA1950" i="1" s="1"/>
  <c r="AA1951" i="1" a="1"/>
  <c r="AA1951" i="1" s="1"/>
  <c r="AA1952" i="1" a="1"/>
  <c r="AA1952" i="1" s="1"/>
  <c r="AA1953" i="1" a="1"/>
  <c r="AA1953" i="1" s="1"/>
  <c r="AA1954" i="1" a="1"/>
  <c r="AA1954" i="1" s="1"/>
  <c r="AA1955" i="1" a="1"/>
  <c r="AA1955" i="1" s="1"/>
  <c r="AA1956" i="1" a="1"/>
  <c r="AA1956" i="1" s="1"/>
  <c r="AA1957" i="1" a="1"/>
  <c r="AA1957" i="1" s="1"/>
  <c r="AA1958" i="1" a="1"/>
  <c r="AA1958" i="1" s="1"/>
  <c r="AA1959" i="1" a="1"/>
  <c r="AA1959" i="1" s="1"/>
  <c r="AA1960" i="1" a="1"/>
  <c r="AA1960" i="1" s="1"/>
  <c r="AA1961" i="1" a="1"/>
  <c r="AA1961" i="1" s="1"/>
  <c r="AA1962" i="1" a="1"/>
  <c r="AA1962" i="1" s="1"/>
  <c r="AA1963" i="1" a="1"/>
  <c r="AA1963" i="1" s="1"/>
  <c r="AA1964" i="1" a="1"/>
  <c r="AA1964" i="1" s="1"/>
  <c r="AA1965" i="1" a="1"/>
  <c r="AA1965" i="1" s="1"/>
  <c r="AA1966" i="1" a="1"/>
  <c r="AA1966" i="1" s="1"/>
  <c r="AA1967" i="1" a="1"/>
  <c r="AA1967" i="1" s="1"/>
  <c r="AA1968" i="1" a="1"/>
  <c r="AA1968" i="1" s="1"/>
  <c r="AA1969" i="1" a="1"/>
  <c r="AA1969" i="1" s="1"/>
  <c r="AA1970" i="1" a="1"/>
  <c r="AA1970" i="1" s="1"/>
  <c r="AA1971" i="1" a="1"/>
  <c r="AA1971" i="1" s="1"/>
  <c r="AA1972" i="1" a="1"/>
  <c r="AA1972" i="1" s="1"/>
  <c r="AA1973" i="1" a="1"/>
  <c r="AA1973" i="1" s="1"/>
  <c r="AA1974" i="1" a="1"/>
  <c r="AA1974" i="1" s="1"/>
  <c r="AA1975" i="1" a="1"/>
  <c r="AA1975" i="1" s="1"/>
  <c r="AA1976" i="1" a="1"/>
  <c r="AA1976" i="1" s="1"/>
  <c r="AA1977" i="1" a="1"/>
  <c r="AA1977" i="1" s="1"/>
  <c r="AA1978" i="1" a="1"/>
  <c r="AA1978" i="1" s="1"/>
  <c r="AA1979" i="1" a="1"/>
  <c r="AA1979" i="1" s="1"/>
  <c r="AA1980" i="1" a="1"/>
  <c r="AA1980" i="1" s="1"/>
  <c r="AA1981" i="1" a="1"/>
  <c r="AA1981" i="1" s="1"/>
  <c r="AA1982" i="1" a="1"/>
  <c r="AA1982" i="1" s="1"/>
  <c r="AA1983" i="1" a="1"/>
  <c r="AA1983" i="1" s="1"/>
  <c r="AA1984" i="1" a="1"/>
  <c r="AA1984" i="1" s="1"/>
  <c r="AA1985" i="1" a="1"/>
  <c r="AA1985" i="1" s="1"/>
  <c r="AA1986" i="1" a="1"/>
  <c r="AA1986" i="1" s="1"/>
  <c r="AA1987" i="1" a="1"/>
  <c r="AA1987" i="1" s="1"/>
  <c r="AA1988" i="1" a="1"/>
  <c r="AA1988" i="1" s="1"/>
  <c r="AA1989" i="1" a="1"/>
  <c r="AA1989" i="1" s="1"/>
  <c r="AA1990" i="1" a="1"/>
  <c r="AA1990" i="1" s="1"/>
  <c r="AA1991" i="1" a="1"/>
  <c r="AA1991" i="1" s="1"/>
  <c r="AA1992" i="1" a="1"/>
  <c r="AA1992" i="1" s="1"/>
  <c r="AA1993" i="1" a="1"/>
  <c r="AA1993" i="1" s="1"/>
  <c r="AA1994" i="1" a="1"/>
  <c r="AA1994" i="1" s="1"/>
  <c r="AA1995" i="1" a="1"/>
  <c r="AA1995" i="1" s="1"/>
  <c r="AA1996" i="1" a="1"/>
  <c r="AA1996" i="1" s="1"/>
  <c r="AA1997" i="1" a="1"/>
  <c r="AA1997" i="1" s="1"/>
  <c r="AA1998" i="1" a="1"/>
  <c r="AA1998" i="1" s="1"/>
  <c r="AA1999" i="1" a="1"/>
  <c r="AA1999" i="1" s="1"/>
  <c r="AA2000" i="1" a="1"/>
  <c r="AA2000" i="1" s="1"/>
  <c r="AA2001" i="1" a="1"/>
  <c r="AA2001" i="1" s="1"/>
  <c r="AA2002" i="1" a="1"/>
  <c r="AA2002" i="1" s="1"/>
  <c r="AA2003" i="1" a="1"/>
  <c r="AA2003" i="1" s="1"/>
  <c r="AA2004" i="1" a="1"/>
  <c r="AA2004" i="1" s="1"/>
  <c r="AA2005" i="1" a="1"/>
  <c r="AA2005" i="1" s="1"/>
  <c r="AA2006" i="1" a="1"/>
  <c r="AA2006" i="1" s="1"/>
  <c r="AA2007" i="1" a="1"/>
  <c r="AA2007" i="1" s="1"/>
  <c r="AA2008" i="1" a="1"/>
  <c r="AA2008" i="1" s="1"/>
  <c r="AA2009" i="1" a="1"/>
  <c r="AA2009" i="1" s="1"/>
  <c r="AA2010" i="1" a="1"/>
  <c r="AA2010" i="1" s="1"/>
  <c r="AA2011" i="1" a="1"/>
  <c r="AA2011" i="1" s="1"/>
  <c r="AA2012" i="1" a="1"/>
  <c r="AA2012" i="1" s="1"/>
  <c r="AA2013" i="1" a="1"/>
  <c r="AA2013" i="1" s="1"/>
  <c r="AA2014" i="1" a="1"/>
  <c r="AA2014" i="1" s="1"/>
  <c r="AA2015" i="1" a="1"/>
  <c r="AA2015" i="1" s="1"/>
  <c r="AA2016" i="1" a="1"/>
  <c r="AA2016" i="1" s="1"/>
  <c r="AA2017" i="1" a="1"/>
  <c r="AA2017" i="1" s="1"/>
  <c r="AA2018" i="1" a="1"/>
  <c r="AA2018" i="1" s="1"/>
  <c r="AA2019" i="1" a="1"/>
  <c r="AA2019" i="1" s="1"/>
  <c r="AA2020" i="1" a="1"/>
  <c r="AA2020" i="1" s="1"/>
  <c r="AA2021" i="1" a="1"/>
  <c r="AA2021" i="1" s="1"/>
  <c r="AA2022" i="1" a="1"/>
  <c r="AA2022" i="1" s="1"/>
  <c r="AA2023" i="1" a="1"/>
  <c r="AA2023" i="1" s="1"/>
  <c r="AA2024" i="1" a="1"/>
  <c r="AA2024" i="1" s="1"/>
  <c r="AA2025" i="1" a="1"/>
  <c r="AA2025" i="1" s="1"/>
  <c r="AA2026" i="1" a="1"/>
  <c r="AA2026" i="1" s="1"/>
  <c r="AA2027" i="1" a="1"/>
  <c r="AA2027" i="1" s="1"/>
  <c r="AA2028" i="1" a="1"/>
  <c r="AA2028" i="1" s="1"/>
  <c r="AA2029" i="1" a="1"/>
  <c r="AA2029" i="1" s="1"/>
  <c r="AA2030" i="1" a="1"/>
  <c r="AA2030" i="1" s="1"/>
  <c r="AA2031" i="1" a="1"/>
  <c r="AA2031" i="1" s="1"/>
  <c r="AA2032" i="1" a="1"/>
  <c r="AA2032" i="1" s="1"/>
  <c r="AA2033" i="1" a="1"/>
  <c r="AA2033" i="1" s="1"/>
  <c r="AA2034" i="1" a="1"/>
  <c r="AA2034" i="1" s="1"/>
  <c r="AA2035" i="1" a="1"/>
  <c r="AA2035" i="1" s="1"/>
  <c r="AA2036" i="1" a="1"/>
  <c r="AA2036" i="1" s="1"/>
  <c r="AA2037" i="1" a="1"/>
  <c r="AA2037" i="1" s="1"/>
  <c r="AA2038" i="1" a="1"/>
  <c r="AA2038" i="1" s="1"/>
  <c r="AA2039" i="1" a="1"/>
  <c r="AA2039" i="1" s="1"/>
  <c r="AA2040" i="1" a="1"/>
  <c r="AA2040" i="1" s="1"/>
  <c r="AA2041" i="1" a="1"/>
  <c r="AA2041" i="1" s="1"/>
  <c r="AA2042" i="1" a="1"/>
  <c r="AA2042" i="1" s="1"/>
  <c r="AA2043" i="1" a="1"/>
  <c r="AA2043" i="1" s="1"/>
  <c r="AA2044" i="1" a="1"/>
  <c r="AA2044" i="1" s="1"/>
  <c r="AA2045" i="1" a="1"/>
  <c r="AA2045" i="1" s="1"/>
  <c r="AA2046" i="1" a="1"/>
  <c r="AA2046" i="1" s="1"/>
  <c r="AA2047" i="1" a="1"/>
  <c r="AA2047" i="1" s="1"/>
  <c r="AA2048" i="1" a="1"/>
  <c r="AA2048" i="1" s="1"/>
  <c r="AA2049" i="1" a="1"/>
  <c r="AA2049" i="1" s="1"/>
  <c r="AA2050" i="1" a="1"/>
  <c r="AA2050" i="1" s="1"/>
  <c r="AA2051" i="1" a="1"/>
  <c r="AA2051" i="1" s="1"/>
  <c r="AA2052" i="1" a="1"/>
  <c r="AA2052" i="1" s="1"/>
  <c r="AA2053" i="1" a="1"/>
  <c r="AA2053" i="1" s="1"/>
  <c r="AA2054" i="1" a="1"/>
  <c r="AA2054" i="1" s="1"/>
  <c r="AA2055" i="1" a="1"/>
  <c r="AA2055" i="1" s="1"/>
  <c r="AA2056" i="1" a="1"/>
  <c r="AA2056" i="1" s="1"/>
  <c r="AA2057" i="1" a="1"/>
  <c r="AA2057" i="1" s="1"/>
  <c r="AA2058" i="1" a="1"/>
  <c r="AA2058" i="1" s="1"/>
  <c r="AA2059" i="1" a="1"/>
  <c r="AA2059" i="1" s="1"/>
  <c r="AA2060" i="1" a="1"/>
  <c r="AA2060" i="1" s="1"/>
  <c r="AA2061" i="1" a="1"/>
  <c r="AA2061" i="1" s="1"/>
  <c r="AA2062" i="1" a="1"/>
  <c r="AA2062" i="1" s="1"/>
  <c r="AA2063" i="1" a="1"/>
  <c r="AA2063" i="1" s="1"/>
  <c r="AA2064" i="1" a="1"/>
  <c r="AA2064" i="1" s="1"/>
  <c r="AA2065" i="1" a="1"/>
  <c r="AA2065" i="1" s="1"/>
  <c r="AA2066" i="1" a="1"/>
  <c r="AA2066" i="1" s="1"/>
  <c r="AA2067" i="1" a="1"/>
  <c r="AA2067" i="1" s="1"/>
  <c r="AA2068" i="1" a="1"/>
  <c r="AA2068" i="1" s="1"/>
  <c r="AA2069" i="1" a="1"/>
  <c r="AA2069" i="1" s="1"/>
  <c r="AA2070" i="1" a="1"/>
  <c r="AA2070" i="1" s="1"/>
  <c r="AA2071" i="1" a="1"/>
  <c r="AA2071" i="1" s="1"/>
  <c r="AA2072" i="1" a="1"/>
  <c r="AA2072" i="1" s="1"/>
  <c r="AA2073" i="1" a="1"/>
  <c r="AA2073" i="1" s="1"/>
  <c r="AA2074" i="1" a="1"/>
  <c r="AA2074" i="1" s="1"/>
  <c r="AA2075" i="1" a="1"/>
  <c r="AA2075" i="1" s="1"/>
  <c r="AA2076" i="1" a="1"/>
  <c r="AA2076" i="1" s="1"/>
  <c r="AA2077" i="1" a="1"/>
  <c r="AA2077" i="1" s="1"/>
  <c r="AA2078" i="1" a="1"/>
  <c r="AA2078" i="1" s="1"/>
  <c r="AA2079" i="1" a="1"/>
  <c r="AA2079" i="1" s="1"/>
  <c r="AA2080" i="1" a="1"/>
  <c r="AA2080" i="1" s="1"/>
  <c r="AA2081" i="1" a="1"/>
  <c r="AA2081" i="1" s="1"/>
  <c r="AA2082" i="1" a="1"/>
  <c r="AA2082" i="1" s="1"/>
  <c r="AA2083" i="1" a="1"/>
  <c r="AA2083" i="1" s="1"/>
  <c r="AA2084" i="1" a="1"/>
  <c r="AA2084" i="1" s="1"/>
  <c r="AA2085" i="1" a="1"/>
  <c r="AA2085" i="1" s="1"/>
  <c r="AA2086" i="1" a="1"/>
  <c r="AA2086" i="1" s="1"/>
  <c r="AA2087" i="1" a="1"/>
  <c r="AA2087" i="1" s="1"/>
  <c r="AA2088" i="1" a="1"/>
  <c r="AA2088" i="1" s="1"/>
  <c r="AA2089" i="1" a="1"/>
  <c r="AA2089" i="1" s="1"/>
  <c r="AA2090" i="1" a="1"/>
  <c r="AA2090" i="1" s="1"/>
  <c r="AA2091" i="1" a="1"/>
  <c r="AA2091" i="1" s="1"/>
  <c r="AA2092" i="1" a="1"/>
  <c r="AA2092" i="1" s="1"/>
  <c r="AA2093" i="1" a="1"/>
  <c r="AA2093" i="1" s="1"/>
  <c r="AA2094" i="1" a="1"/>
  <c r="AA2094" i="1" s="1"/>
  <c r="AA2095" i="1" a="1"/>
  <c r="AA2095" i="1" s="1"/>
  <c r="AA2096" i="1" a="1"/>
  <c r="AA2096" i="1" s="1"/>
  <c r="AA2097" i="1" a="1"/>
  <c r="AA2097" i="1" s="1"/>
  <c r="AA2098" i="1" a="1"/>
  <c r="AA2098" i="1" s="1"/>
  <c r="AA2099" i="1" a="1"/>
  <c r="AA2099" i="1" s="1"/>
  <c r="AA2100" i="1" a="1"/>
  <c r="AA2100" i="1" s="1"/>
  <c r="AA2101" i="1" a="1"/>
  <c r="AA2101" i="1" s="1"/>
  <c r="AA2102" i="1" a="1"/>
  <c r="AA2102" i="1" s="1"/>
  <c r="AA2103" i="1" a="1"/>
  <c r="AA2103" i="1" s="1"/>
  <c r="AA2104" i="1" a="1"/>
  <c r="AA2104" i="1" s="1"/>
  <c r="AA2105" i="1" a="1"/>
  <c r="AA2105" i="1" s="1"/>
  <c r="AA2106" i="1" a="1"/>
  <c r="AA2106" i="1" s="1"/>
  <c r="AA2107" i="1" a="1"/>
  <c r="AA2107" i="1" s="1"/>
  <c r="AA2108" i="1" a="1"/>
  <c r="AA2108" i="1" s="1"/>
  <c r="AA2109" i="1" a="1"/>
  <c r="AA2109" i="1" s="1"/>
  <c r="AA2110" i="1" a="1"/>
  <c r="AA2110" i="1" s="1"/>
  <c r="AA2111" i="1" a="1"/>
  <c r="AA2111" i="1" s="1"/>
  <c r="AA2112" i="1" a="1"/>
  <c r="AA2112" i="1" s="1"/>
  <c r="AA2113" i="1" a="1"/>
  <c r="AA2113" i="1" s="1"/>
  <c r="AA2114" i="1" a="1"/>
  <c r="AA2114" i="1" s="1"/>
  <c r="AA2115" i="1" a="1"/>
  <c r="AA2115" i="1" s="1"/>
  <c r="AA2116" i="1" a="1"/>
  <c r="AA2116" i="1" s="1"/>
  <c r="AA2117" i="1" a="1"/>
  <c r="AA2117" i="1" s="1"/>
  <c r="AA2118" i="1" a="1"/>
  <c r="AA2118" i="1" s="1"/>
  <c r="AA2119" i="1" a="1"/>
  <c r="AA2119" i="1" s="1"/>
  <c r="AA2120" i="1" a="1"/>
  <c r="AA2120" i="1" s="1"/>
  <c r="AA2121" i="1" a="1"/>
  <c r="AA2121" i="1" s="1"/>
  <c r="AA2122" i="1" a="1"/>
  <c r="AA2122" i="1" s="1"/>
  <c r="AA2123" i="1" a="1"/>
  <c r="AA2123" i="1" s="1"/>
  <c r="AA2124" i="1" a="1"/>
  <c r="AA2124" i="1" s="1"/>
  <c r="AA2125" i="1" a="1"/>
  <c r="AA2125" i="1" s="1"/>
  <c r="AA2126" i="1" a="1"/>
  <c r="AA2126" i="1" s="1"/>
  <c r="AA2127" i="1" a="1"/>
  <c r="AA2127" i="1" s="1"/>
  <c r="AA2128" i="1" a="1"/>
  <c r="AA2128" i="1" s="1"/>
  <c r="AA2129" i="1" a="1"/>
  <c r="AA2129" i="1" s="1"/>
  <c r="AA2130" i="1" a="1"/>
  <c r="AA2130" i="1" s="1"/>
  <c r="AA2131" i="1" a="1"/>
  <c r="AA2131" i="1" s="1"/>
  <c r="AA2132" i="1" a="1"/>
  <c r="AA2132" i="1" s="1"/>
  <c r="AA2133" i="1" a="1"/>
  <c r="AA2133" i="1" s="1"/>
  <c r="AA2134" i="1" a="1"/>
  <c r="AA2134" i="1" s="1"/>
  <c r="AA2135" i="1" a="1"/>
  <c r="AA2135" i="1" s="1"/>
  <c r="AA2136" i="1" a="1"/>
  <c r="AA2136" i="1" s="1"/>
  <c r="AA2137" i="1" a="1"/>
  <c r="AA2137" i="1" s="1"/>
  <c r="AA2138" i="1" a="1"/>
  <c r="AA2138" i="1" s="1"/>
  <c r="AA2139" i="1" a="1"/>
  <c r="AA2139" i="1" s="1"/>
  <c r="AA2140" i="1" a="1"/>
  <c r="AA2140" i="1" s="1"/>
  <c r="AA2141" i="1" a="1"/>
  <c r="AA2141" i="1" s="1"/>
  <c r="AA2142" i="1" a="1"/>
  <c r="AA2142" i="1" s="1"/>
  <c r="AA2143" i="1" a="1"/>
  <c r="AA2143" i="1" s="1"/>
  <c r="AA2144" i="1" a="1"/>
  <c r="AA2144" i="1" s="1"/>
  <c r="AA2145" i="1" a="1"/>
  <c r="AA2145" i="1" s="1"/>
  <c r="AA2146" i="1" a="1"/>
  <c r="AA2146" i="1" s="1"/>
  <c r="AA2147" i="1" a="1"/>
  <c r="AA2147" i="1" s="1"/>
  <c r="AA2148" i="1" a="1"/>
  <c r="AA2148" i="1" s="1"/>
  <c r="AA2149" i="1" a="1"/>
  <c r="AA2149" i="1" s="1"/>
  <c r="AA2150" i="1" a="1"/>
  <c r="AA2150" i="1" s="1"/>
  <c r="AA2151" i="1" a="1"/>
  <c r="AA2151" i="1" s="1"/>
  <c r="AA2152" i="1" a="1"/>
  <c r="AA2152" i="1" s="1"/>
  <c r="AA2153" i="1" a="1"/>
  <c r="AA2153" i="1" s="1"/>
  <c r="AA2154" i="1" a="1"/>
  <c r="AA2154" i="1" s="1"/>
  <c r="AA2155" i="1" a="1"/>
  <c r="AA2155" i="1" s="1"/>
  <c r="AA2156" i="1" a="1"/>
  <c r="AA2156" i="1" s="1"/>
  <c r="AA2157" i="1" a="1"/>
  <c r="AA2157" i="1" s="1"/>
  <c r="AA2158" i="1" a="1"/>
  <c r="AA2158" i="1" s="1"/>
  <c r="AA2159" i="1" a="1"/>
  <c r="AA2159" i="1" s="1"/>
  <c r="AA2160" i="1" a="1"/>
  <c r="AA2160" i="1" s="1"/>
  <c r="AA2161" i="1" a="1"/>
  <c r="AA2161" i="1" s="1"/>
  <c r="AA2162" i="1" a="1"/>
  <c r="AA2162" i="1" s="1"/>
  <c r="AA2163" i="1" a="1"/>
  <c r="AA2163" i="1" s="1"/>
  <c r="AA2164" i="1" a="1"/>
  <c r="AA2164" i="1" s="1"/>
  <c r="AA2165" i="1" a="1"/>
  <c r="AA2165" i="1" s="1"/>
  <c r="AA2166" i="1" a="1"/>
  <c r="AA2166" i="1" s="1"/>
  <c r="AA2167" i="1" a="1"/>
  <c r="AA2167" i="1" s="1"/>
  <c r="AA2168" i="1" a="1"/>
  <c r="AA2168" i="1" s="1"/>
  <c r="AA2169" i="1" a="1"/>
  <c r="AA2169" i="1" s="1"/>
  <c r="AA2170" i="1" a="1"/>
  <c r="AA2170" i="1" s="1"/>
  <c r="AA2171" i="1" a="1"/>
  <c r="AA2171" i="1" s="1"/>
  <c r="AA2172" i="1" a="1"/>
  <c r="AA2172" i="1" s="1"/>
  <c r="AA2173" i="1" a="1"/>
  <c r="AA2173" i="1" s="1"/>
  <c r="AA2174" i="1" a="1"/>
  <c r="AA2174" i="1" s="1"/>
  <c r="AA2175" i="1" a="1"/>
  <c r="AA2175" i="1" s="1"/>
  <c r="AA2176" i="1" a="1"/>
  <c r="AA2176" i="1" s="1"/>
  <c r="AA2177" i="1" a="1"/>
  <c r="AA2177" i="1" s="1"/>
  <c r="AA2178" i="1" a="1"/>
  <c r="AA2178" i="1" s="1"/>
  <c r="AA2179" i="1" a="1"/>
  <c r="AA2179" i="1" s="1"/>
  <c r="AA2180" i="1" a="1"/>
  <c r="AA2180" i="1" s="1"/>
  <c r="AA2181" i="1" a="1"/>
  <c r="AA2181" i="1" s="1"/>
  <c r="AA2182" i="1" a="1"/>
  <c r="AA2182" i="1" s="1"/>
  <c r="AA2183" i="1" a="1"/>
  <c r="AA2183" i="1" s="1"/>
  <c r="AA2184" i="1" a="1"/>
  <c r="AA2184" i="1" s="1"/>
  <c r="AA2185" i="1" a="1"/>
  <c r="AA2185" i="1" s="1"/>
  <c r="AA2186" i="1" a="1"/>
  <c r="AA2186" i="1" s="1"/>
  <c r="AA2187" i="1" a="1"/>
  <c r="AA2187" i="1" s="1"/>
  <c r="AA2188" i="1" a="1"/>
  <c r="AA2188" i="1" s="1"/>
  <c r="AA2189" i="1" a="1"/>
  <c r="AA2189" i="1" s="1"/>
  <c r="AA2190" i="1" a="1"/>
  <c r="AA2190" i="1" s="1"/>
  <c r="AA2191" i="1" a="1"/>
  <c r="AA2191" i="1" s="1"/>
  <c r="AA2192" i="1" a="1"/>
  <c r="AA2192" i="1" s="1"/>
  <c r="AA2193" i="1" a="1"/>
  <c r="AA2193" i="1" s="1"/>
  <c r="AA2194" i="1" a="1"/>
  <c r="AA2194" i="1" s="1"/>
  <c r="AA2195" i="1" a="1"/>
  <c r="AA2195" i="1" s="1"/>
  <c r="AA2196" i="1" a="1"/>
  <c r="AA2196" i="1" s="1"/>
  <c r="AA2197" i="1" a="1"/>
  <c r="AA2197" i="1" s="1"/>
  <c r="AA2198" i="1" a="1"/>
  <c r="AA2198" i="1" s="1"/>
  <c r="AA2199" i="1" a="1"/>
  <c r="AA2199" i="1" s="1"/>
  <c r="AA2200" i="1" a="1"/>
  <c r="AA2200" i="1" s="1"/>
  <c r="AA2201" i="1" a="1"/>
  <c r="AA2201" i="1" s="1"/>
  <c r="AA2202" i="1" a="1"/>
  <c r="AA2202" i="1" s="1"/>
  <c r="AA2203" i="1" a="1"/>
  <c r="AA2203" i="1" s="1"/>
  <c r="AA2204" i="1" a="1"/>
  <c r="AA2204" i="1" s="1"/>
  <c r="AA2205" i="1" a="1"/>
  <c r="AA2205" i="1" s="1"/>
  <c r="AA2206" i="1" a="1"/>
  <c r="AA2206" i="1" s="1"/>
  <c r="AA2207" i="1" a="1"/>
  <c r="AA2207" i="1" s="1"/>
  <c r="AA2208" i="1" a="1"/>
  <c r="AA2208" i="1" s="1"/>
  <c r="AA2209" i="1" a="1"/>
  <c r="AA2209" i="1" s="1"/>
  <c r="AA2210" i="1" a="1"/>
  <c r="AA2210" i="1" s="1"/>
  <c r="AA2211" i="1" a="1"/>
  <c r="AA2211" i="1" s="1"/>
  <c r="AA2212" i="1" a="1"/>
  <c r="AA2212" i="1" s="1"/>
  <c r="AA2213" i="1" a="1"/>
  <c r="AA2213" i="1" s="1"/>
  <c r="AA2214" i="1" a="1"/>
  <c r="AA2214" i="1" s="1"/>
  <c r="AA2215" i="1" a="1"/>
  <c r="AA2215" i="1" s="1"/>
  <c r="AA2216" i="1" a="1"/>
  <c r="AA2216" i="1" s="1"/>
  <c r="AA2217" i="1" a="1"/>
  <c r="AA2217" i="1" s="1"/>
  <c r="AA2218" i="1" a="1"/>
  <c r="AA2218" i="1" s="1"/>
  <c r="AA2219" i="1" a="1"/>
  <c r="AA2219" i="1" s="1"/>
  <c r="AA2220" i="1" a="1"/>
  <c r="AA2220" i="1" s="1"/>
  <c r="AA2221" i="1" a="1"/>
  <c r="AA2221" i="1" s="1"/>
  <c r="AA2222" i="1" a="1"/>
  <c r="AA2222" i="1" s="1"/>
  <c r="AA2223" i="1" a="1"/>
  <c r="AA2223" i="1" s="1"/>
  <c r="AA2224" i="1" a="1"/>
  <c r="AA2224" i="1" s="1"/>
  <c r="AA2225" i="1" a="1"/>
  <c r="AA2225" i="1" s="1"/>
  <c r="AA2226" i="1" a="1"/>
  <c r="AA2226" i="1" s="1"/>
  <c r="AA2227" i="1" a="1"/>
  <c r="AA2227" i="1" s="1"/>
  <c r="AA2228" i="1" a="1"/>
  <c r="AA2228" i="1" s="1"/>
  <c r="AA2229" i="1" a="1"/>
  <c r="AA2229" i="1" s="1"/>
  <c r="AA2230" i="1" a="1"/>
  <c r="AA2230" i="1" s="1"/>
  <c r="AA2231" i="1" a="1"/>
  <c r="AA2231" i="1" s="1"/>
  <c r="AA2232" i="1" a="1"/>
  <c r="AA2232" i="1" s="1"/>
  <c r="AA2233" i="1" a="1"/>
  <c r="AA2233" i="1" s="1"/>
  <c r="AA2234" i="1" a="1"/>
  <c r="AA2234" i="1" s="1"/>
  <c r="AA2235" i="1" a="1"/>
  <c r="AA2235" i="1" s="1"/>
  <c r="AA2236" i="1" a="1"/>
  <c r="AA2236" i="1" s="1"/>
  <c r="AA2237" i="1" a="1"/>
  <c r="AA2237" i="1" s="1"/>
  <c r="AA2238" i="1" a="1"/>
  <c r="AA2238" i="1" s="1"/>
  <c r="AA2239" i="1" a="1"/>
  <c r="AA2239" i="1" s="1"/>
  <c r="AA2240" i="1" a="1"/>
  <c r="AA2240" i="1" s="1"/>
  <c r="AA2241" i="1" a="1"/>
  <c r="AA2241" i="1" s="1"/>
  <c r="AA2242" i="1" a="1"/>
  <c r="AA2242" i="1" s="1"/>
  <c r="AA2243" i="1" a="1"/>
  <c r="AA2243" i="1" s="1"/>
  <c r="AA2244" i="1" a="1"/>
  <c r="AA2244" i="1" s="1"/>
  <c r="AA2245" i="1" a="1"/>
  <c r="AA2245" i="1" s="1"/>
  <c r="AA2246" i="1" a="1"/>
  <c r="AA2246" i="1" s="1"/>
  <c r="AA2247" i="1" a="1"/>
  <c r="AA2247" i="1" s="1"/>
  <c r="AA2248" i="1" a="1"/>
  <c r="AA2248" i="1" s="1"/>
  <c r="AA2249" i="1" a="1"/>
  <c r="AA2249" i="1" s="1"/>
  <c r="AA2250" i="1" a="1"/>
  <c r="AA2250" i="1" s="1"/>
  <c r="AA2251" i="1" a="1"/>
  <c r="AA2251" i="1" s="1"/>
  <c r="AA2252" i="1" a="1"/>
  <c r="AA2252" i="1" s="1"/>
  <c r="AA2253" i="1" a="1"/>
  <c r="AA2253" i="1" s="1"/>
  <c r="AA2254" i="1" a="1"/>
  <c r="AA2254" i="1" s="1"/>
  <c r="AA2255" i="1" a="1"/>
  <c r="AA2255" i="1" s="1"/>
  <c r="AA2256" i="1" a="1"/>
  <c r="AA2256" i="1" s="1"/>
  <c r="AA2257" i="1" a="1"/>
  <c r="AA2257" i="1" s="1"/>
  <c r="AA2258" i="1" a="1"/>
  <c r="AA2258" i="1" s="1"/>
  <c r="AA2259" i="1" a="1"/>
  <c r="AA2259" i="1" s="1"/>
  <c r="AA2260" i="1" a="1"/>
  <c r="AA2260" i="1" s="1"/>
  <c r="AA2261" i="1" a="1"/>
  <c r="AA2261" i="1" s="1"/>
  <c r="AA2262" i="1" a="1"/>
  <c r="AA2262" i="1" s="1"/>
  <c r="AA2263" i="1" a="1"/>
  <c r="AA2263" i="1" s="1"/>
  <c r="AA2264" i="1" a="1"/>
  <c r="AA2264" i="1" s="1"/>
  <c r="AA2265" i="1" a="1"/>
  <c r="AA2265" i="1" s="1"/>
  <c r="AA2266" i="1" a="1"/>
  <c r="AA2266" i="1" s="1"/>
  <c r="AA2267" i="1" a="1"/>
  <c r="AA2267" i="1" s="1"/>
  <c r="AA2268" i="1" a="1"/>
  <c r="AA2268" i="1" s="1"/>
  <c r="AA2269" i="1" a="1"/>
  <c r="AA2269" i="1" s="1"/>
  <c r="AA2270" i="1" a="1"/>
  <c r="AA2270" i="1" s="1"/>
  <c r="AA2271" i="1" a="1"/>
  <c r="AA2271" i="1" s="1"/>
  <c r="AA2272" i="1" a="1"/>
  <c r="AA2272" i="1" s="1"/>
  <c r="AA2273" i="1" a="1"/>
  <c r="AA2273" i="1" s="1"/>
  <c r="AA2274" i="1" a="1"/>
  <c r="AA2274" i="1" s="1"/>
  <c r="AA2275" i="1" a="1"/>
  <c r="AA2275" i="1" s="1"/>
  <c r="AA2276" i="1" a="1"/>
  <c r="AA2276" i="1" s="1"/>
  <c r="AA2277" i="1" a="1"/>
  <c r="AA2277" i="1" s="1"/>
  <c r="AA2278" i="1" a="1"/>
  <c r="AA2278" i="1" s="1"/>
  <c r="AA2279" i="1" a="1"/>
  <c r="AA2279" i="1" s="1"/>
  <c r="AA2280" i="1" a="1"/>
  <c r="AA2280" i="1" s="1"/>
  <c r="AA2281" i="1" a="1"/>
  <c r="AA2281" i="1" s="1"/>
  <c r="AA2282" i="1" a="1"/>
  <c r="AA2282" i="1" s="1"/>
  <c r="AA2283" i="1" a="1"/>
  <c r="AA2283" i="1" s="1"/>
  <c r="AA2284" i="1" a="1"/>
  <c r="AA2284" i="1" s="1"/>
  <c r="AA2285" i="1" a="1"/>
  <c r="AA2285" i="1" s="1"/>
  <c r="AA2286" i="1" a="1"/>
  <c r="AA2286" i="1" s="1"/>
  <c r="AA2287" i="1" a="1"/>
  <c r="AA2287" i="1" s="1"/>
  <c r="AA2288" i="1" a="1"/>
  <c r="AA2288" i="1" s="1"/>
  <c r="AA2289" i="1" a="1"/>
  <c r="AA2289" i="1" s="1"/>
  <c r="AA2290" i="1" a="1"/>
  <c r="AA2290" i="1" s="1"/>
  <c r="AA2291" i="1" a="1"/>
  <c r="AA2291" i="1" s="1"/>
  <c r="AA2292" i="1" a="1"/>
  <c r="AA2292" i="1" s="1"/>
  <c r="AA2293" i="1" a="1"/>
  <c r="AA2293" i="1" s="1"/>
  <c r="AA2294" i="1" a="1"/>
  <c r="AA2294" i="1" s="1"/>
  <c r="AA2295" i="1" a="1"/>
  <c r="AA2295" i="1" s="1"/>
  <c r="AA2296" i="1" a="1"/>
  <c r="AA2296" i="1" s="1"/>
  <c r="AA2297" i="1" a="1"/>
  <c r="AA2297" i="1" s="1"/>
  <c r="AA2298" i="1" a="1"/>
  <c r="AA2298" i="1" s="1"/>
  <c r="AA2299" i="1" a="1"/>
  <c r="AA2299" i="1" s="1"/>
  <c r="AA2300" i="1" a="1"/>
  <c r="AA2300" i="1" s="1"/>
  <c r="AA2301" i="1" a="1"/>
  <c r="AA2301" i="1" s="1"/>
  <c r="AA2302" i="1" a="1"/>
  <c r="AA2302" i="1" s="1"/>
  <c r="AA2303" i="1" a="1"/>
  <c r="AA2303" i="1" s="1"/>
  <c r="AA2304" i="1" a="1"/>
  <c r="AA2304" i="1" s="1"/>
  <c r="AA2305" i="1" a="1"/>
  <c r="AA2305" i="1" s="1"/>
  <c r="AA2306" i="1" a="1"/>
  <c r="AA2306" i="1" s="1"/>
  <c r="AA2307" i="1" a="1"/>
  <c r="AA2307" i="1" s="1"/>
  <c r="AA2308" i="1" a="1"/>
  <c r="AA2308" i="1" s="1"/>
  <c r="AA2309" i="1" a="1"/>
  <c r="AA2309" i="1" s="1"/>
  <c r="AA2310" i="1" a="1"/>
  <c r="AA2310" i="1" s="1"/>
  <c r="AA2311" i="1" a="1"/>
  <c r="AA2311" i="1" s="1"/>
  <c r="AA2312" i="1" a="1"/>
  <c r="AA2312" i="1" s="1"/>
  <c r="AA2313" i="1" a="1"/>
  <c r="AA2313" i="1" s="1"/>
  <c r="AA2314" i="1" a="1"/>
  <c r="AA2314" i="1" s="1"/>
  <c r="AA2315" i="1" a="1"/>
  <c r="AA2315" i="1" s="1"/>
  <c r="AA2316" i="1" a="1"/>
  <c r="AA2316" i="1" s="1"/>
  <c r="AA2317" i="1" a="1"/>
  <c r="AA2317" i="1" s="1"/>
  <c r="AA2318" i="1" a="1"/>
  <c r="AA2318" i="1" s="1"/>
  <c r="AA2319" i="1" a="1"/>
  <c r="AA2319" i="1" s="1"/>
  <c r="AA2320" i="1" a="1"/>
  <c r="AA2320" i="1" s="1"/>
  <c r="AA2321" i="1" a="1"/>
  <c r="AA2321" i="1" s="1"/>
  <c r="AA2322" i="1" a="1"/>
  <c r="AA2322" i="1" s="1"/>
  <c r="AA2323" i="1" a="1"/>
  <c r="AA2323" i="1" s="1"/>
  <c r="AA2324" i="1" a="1"/>
  <c r="AA2324" i="1" s="1"/>
  <c r="AA2325" i="1" a="1"/>
  <c r="AA2325" i="1" s="1"/>
  <c r="AA2326" i="1" a="1"/>
  <c r="AA2326" i="1" s="1"/>
  <c r="AA2327" i="1" a="1"/>
  <c r="AA2327" i="1" s="1"/>
  <c r="AA2328" i="1" a="1"/>
  <c r="AA2328" i="1" s="1"/>
  <c r="AA2329" i="1" a="1"/>
  <c r="AA2329" i="1" s="1"/>
  <c r="AA2330" i="1" a="1"/>
  <c r="AA2330" i="1" s="1"/>
  <c r="AA2331" i="1" a="1"/>
  <c r="AA2331" i="1" s="1"/>
  <c r="AA2332" i="1" a="1"/>
  <c r="AA2332" i="1" s="1"/>
  <c r="AA2333" i="1" a="1"/>
  <c r="AA2333" i="1" s="1"/>
  <c r="AA2334" i="1" a="1"/>
  <c r="AA2334" i="1" s="1"/>
  <c r="AA2335" i="1" a="1"/>
  <c r="AA2335" i="1" s="1"/>
  <c r="AA2336" i="1" a="1"/>
  <c r="AA2336" i="1" s="1"/>
  <c r="AA2337" i="1" a="1"/>
  <c r="AA2337" i="1" s="1"/>
  <c r="AA2338" i="1" a="1"/>
  <c r="AA2338" i="1" s="1"/>
  <c r="AA2339" i="1" a="1"/>
  <c r="AA2339" i="1" s="1"/>
  <c r="AA2340" i="1" a="1"/>
  <c r="AA2340" i="1" s="1"/>
  <c r="AA2341" i="1" a="1"/>
  <c r="AA2341" i="1" s="1"/>
  <c r="AA2342" i="1" a="1"/>
  <c r="AA2342" i="1" s="1"/>
  <c r="AA2343" i="1" a="1"/>
  <c r="AA2343" i="1" s="1"/>
  <c r="AA2344" i="1" a="1"/>
  <c r="AA2344" i="1" s="1"/>
  <c r="AA2345" i="1" a="1"/>
  <c r="AA2345" i="1" s="1"/>
  <c r="AA2346" i="1" a="1"/>
  <c r="AA2346" i="1" s="1"/>
  <c r="AA2347" i="1" a="1"/>
  <c r="AA2347" i="1" s="1"/>
  <c r="AA2348" i="1" a="1"/>
  <c r="AA2348" i="1" s="1"/>
  <c r="AA2349" i="1" a="1"/>
  <c r="AA2349" i="1" s="1"/>
  <c r="AA2350" i="1" a="1"/>
  <c r="AA2350" i="1" s="1"/>
  <c r="AA2351" i="1" a="1"/>
  <c r="AA2351" i="1" s="1"/>
  <c r="AA2352" i="1" a="1"/>
  <c r="AA2352" i="1" s="1"/>
  <c r="AA2353" i="1" a="1"/>
  <c r="AA2353" i="1" s="1"/>
  <c r="AA2354" i="1" a="1"/>
  <c r="AA2354" i="1" s="1"/>
  <c r="AA2355" i="1" a="1"/>
  <c r="AA2355" i="1" s="1"/>
  <c r="AA2356" i="1" a="1"/>
  <c r="AA2356" i="1" s="1"/>
  <c r="AA2357" i="1" a="1"/>
  <c r="AA2357" i="1" s="1"/>
  <c r="AA2358" i="1" a="1"/>
  <c r="AA2358" i="1" s="1"/>
  <c r="AA2359" i="1" a="1"/>
  <c r="AA2359" i="1" s="1"/>
  <c r="AA2360" i="1" a="1"/>
  <c r="AA2360" i="1" s="1"/>
  <c r="AA2361" i="1" a="1"/>
  <c r="AA2361" i="1" s="1"/>
  <c r="AA2362" i="1" a="1"/>
  <c r="AA2362" i="1" s="1"/>
  <c r="AA2363" i="1" a="1"/>
  <c r="AA2363" i="1" s="1"/>
  <c r="AA2364" i="1" a="1"/>
  <c r="AA2364" i="1" s="1"/>
  <c r="AA2365" i="1" a="1"/>
  <c r="AA2365" i="1" s="1"/>
  <c r="AA2366" i="1" a="1"/>
  <c r="AA2366" i="1" s="1"/>
  <c r="AA2367" i="1" a="1"/>
  <c r="AA2367" i="1" s="1"/>
  <c r="AA2368" i="1" a="1"/>
  <c r="AA2368" i="1" s="1"/>
  <c r="AA2369" i="1" a="1"/>
  <c r="AA2369" i="1" s="1"/>
  <c r="AA2370" i="1" a="1"/>
  <c r="AA2370" i="1" s="1"/>
  <c r="AA2371" i="1" a="1"/>
  <c r="AA2371" i="1" s="1"/>
  <c r="AA2372" i="1" a="1"/>
  <c r="AA2372" i="1" s="1"/>
  <c r="AA2373" i="1" a="1"/>
  <c r="AA2373" i="1" s="1"/>
  <c r="AA2374" i="1" a="1"/>
  <c r="AA2374" i="1" s="1"/>
  <c r="AA2375" i="1" a="1"/>
  <c r="AA2375" i="1" s="1"/>
  <c r="AA2376" i="1" a="1"/>
  <c r="AA2376" i="1" s="1"/>
  <c r="AA2377" i="1" a="1"/>
  <c r="AA2377" i="1" s="1"/>
  <c r="AA2378" i="1" a="1"/>
  <c r="AA2378" i="1" s="1"/>
  <c r="AA2379" i="1" a="1"/>
  <c r="AA2379" i="1" s="1"/>
  <c r="AA2380" i="1" a="1"/>
  <c r="AA2380" i="1" s="1"/>
  <c r="AA2381" i="1" a="1"/>
  <c r="AA2381" i="1" s="1"/>
  <c r="AA2382" i="1" a="1"/>
  <c r="AA2382" i="1" s="1"/>
  <c r="AA2383" i="1" a="1"/>
  <c r="AA2383" i="1" s="1"/>
  <c r="AA2384" i="1" a="1"/>
  <c r="AA2384" i="1" s="1"/>
  <c r="AA2385" i="1" a="1"/>
  <c r="AA2385" i="1" s="1"/>
  <c r="AA2386" i="1" a="1"/>
  <c r="AA2386" i="1" s="1"/>
  <c r="AA2387" i="1" a="1"/>
  <c r="AA2387" i="1" s="1"/>
  <c r="AA2388" i="1" a="1"/>
  <c r="AA2388" i="1" s="1"/>
  <c r="AA2389" i="1" a="1"/>
  <c r="AA2389" i="1" s="1"/>
  <c r="AA2390" i="1" a="1"/>
  <c r="AA2390" i="1" s="1"/>
  <c r="AA2391" i="1" a="1"/>
  <c r="AA2391" i="1" s="1"/>
  <c r="AA2392" i="1" a="1"/>
  <c r="AA2392" i="1" s="1"/>
  <c r="AA2393" i="1" a="1"/>
  <c r="AA2393" i="1" s="1"/>
  <c r="AA2394" i="1" a="1"/>
  <c r="AA2394" i="1" s="1"/>
  <c r="AA2395" i="1" a="1"/>
  <c r="AA2395" i="1" s="1"/>
  <c r="AA2396" i="1" a="1"/>
  <c r="AA2396" i="1" s="1"/>
  <c r="AA2397" i="1" a="1"/>
  <c r="AA2397" i="1" s="1"/>
  <c r="AA2398" i="1" a="1"/>
  <c r="AA2398" i="1" s="1"/>
  <c r="AA2399" i="1" a="1"/>
  <c r="AA2399" i="1" s="1"/>
  <c r="AA2400" i="1" a="1"/>
  <c r="AA2400" i="1" s="1"/>
  <c r="AA2401" i="1" a="1"/>
  <c r="AA2401" i="1" s="1"/>
  <c r="AA2402" i="1" a="1"/>
  <c r="AA2402" i="1" s="1"/>
  <c r="AA2403" i="1" a="1"/>
  <c r="AA2403" i="1" s="1"/>
  <c r="AA2404" i="1" a="1"/>
  <c r="AA2404" i="1" s="1"/>
  <c r="AA2405" i="1" a="1"/>
  <c r="AA2405" i="1" s="1"/>
  <c r="AA2406" i="1" a="1"/>
  <c r="AA2406" i="1" s="1"/>
  <c r="AA2407" i="1" a="1"/>
  <c r="AA2407" i="1" s="1"/>
  <c r="AA2408" i="1" a="1"/>
  <c r="AA2408" i="1" s="1"/>
  <c r="AA2409" i="1" a="1"/>
  <c r="AA2409" i="1" s="1"/>
  <c r="AA2410" i="1" a="1"/>
  <c r="AA2410" i="1" s="1"/>
  <c r="AA2411" i="1" a="1"/>
  <c r="AA2411" i="1" s="1"/>
  <c r="AA2412" i="1" a="1"/>
  <c r="AA2412" i="1" s="1"/>
  <c r="AA2413" i="1" a="1"/>
  <c r="AA2413" i="1" s="1"/>
  <c r="AA2414" i="1" a="1"/>
  <c r="AA2414" i="1" s="1"/>
  <c r="AA2415" i="1" a="1"/>
  <c r="AA2415" i="1" s="1"/>
  <c r="AA2416" i="1" a="1"/>
  <c r="AA2416" i="1" s="1"/>
  <c r="AA2417" i="1" a="1"/>
  <c r="AA2417" i="1" s="1"/>
  <c r="AA2418" i="1" a="1"/>
  <c r="AA2418" i="1" s="1"/>
  <c r="AA2419" i="1" a="1"/>
  <c r="AA2419" i="1" s="1"/>
  <c r="AA2420" i="1" a="1"/>
  <c r="AA2420" i="1" s="1"/>
  <c r="AA2421" i="1" a="1"/>
  <c r="AA2421" i="1" s="1"/>
  <c r="AA2422" i="1" a="1"/>
  <c r="AA2422" i="1" s="1"/>
  <c r="AA2423" i="1" a="1"/>
  <c r="AA2423" i="1" s="1"/>
  <c r="AA2424" i="1" a="1"/>
  <c r="AA2424" i="1" s="1"/>
  <c r="AA2425" i="1" a="1"/>
  <c r="AA2425" i="1" s="1"/>
  <c r="AA2426" i="1" a="1"/>
  <c r="AA2426" i="1" s="1"/>
  <c r="AA2427" i="1" a="1"/>
  <c r="AA2427" i="1" s="1"/>
  <c r="AA2428" i="1" a="1"/>
  <c r="AA2428" i="1" s="1"/>
  <c r="AA2429" i="1" a="1"/>
  <c r="AA2429" i="1" s="1"/>
  <c r="AA2430" i="1" a="1"/>
  <c r="AA2430" i="1" s="1"/>
  <c r="AA2431" i="1" a="1"/>
  <c r="AA2431" i="1" s="1"/>
  <c r="AA2432" i="1" a="1"/>
  <c r="AA2432" i="1" s="1"/>
  <c r="AA2433" i="1" a="1"/>
  <c r="AA2433" i="1" s="1"/>
  <c r="AA2434" i="1" a="1"/>
  <c r="AA2434" i="1" s="1"/>
  <c r="AA2435" i="1" a="1"/>
  <c r="AA2435" i="1" s="1"/>
  <c r="AA2436" i="1" a="1"/>
  <c r="AA2436" i="1" s="1"/>
  <c r="AA2437" i="1" a="1"/>
  <c r="AA2437" i="1" s="1"/>
  <c r="AA2438" i="1" a="1"/>
  <c r="AA2438" i="1" s="1"/>
  <c r="AA2439" i="1" a="1"/>
  <c r="AA2439" i="1" s="1"/>
  <c r="AA2440" i="1" a="1"/>
  <c r="AA2440" i="1" s="1"/>
  <c r="AA2441" i="1" a="1"/>
  <c r="AA2441" i="1" s="1"/>
  <c r="AA2442" i="1" a="1"/>
  <c r="AA2442" i="1" s="1"/>
  <c r="AA2443" i="1" a="1"/>
  <c r="AA2443" i="1" s="1"/>
  <c r="AA2444" i="1" a="1"/>
  <c r="AA2444" i="1" s="1"/>
  <c r="AA2445" i="1" a="1"/>
  <c r="AA2445" i="1" s="1"/>
  <c r="AA2446" i="1" a="1"/>
  <c r="AA2446" i="1" s="1"/>
  <c r="AA2447" i="1" a="1"/>
  <c r="AA2447" i="1" s="1"/>
  <c r="AA2448" i="1" a="1"/>
  <c r="AA2448" i="1" s="1"/>
  <c r="AA2449" i="1" a="1"/>
  <c r="AA2449" i="1" s="1"/>
  <c r="AA2450" i="1" a="1"/>
  <c r="AA2450" i="1" s="1"/>
  <c r="AA2451" i="1" a="1"/>
  <c r="AA2451" i="1" s="1"/>
  <c r="AA2452" i="1" a="1"/>
  <c r="AA2452" i="1" s="1"/>
  <c r="AA2453" i="1" a="1"/>
  <c r="AA2453" i="1" s="1"/>
  <c r="AA2454" i="1" a="1"/>
  <c r="AA2454" i="1" s="1"/>
  <c r="AA2455" i="1" a="1"/>
  <c r="AA2455" i="1" s="1"/>
  <c r="AA2456" i="1" a="1"/>
  <c r="AA2456" i="1" s="1"/>
  <c r="AA2457" i="1" a="1"/>
  <c r="AA2457" i="1" s="1"/>
  <c r="AA2458" i="1" a="1"/>
  <c r="AA2458" i="1" s="1"/>
  <c r="AA2459" i="1" a="1"/>
  <c r="AA2459" i="1" s="1"/>
  <c r="AA2460" i="1" a="1"/>
  <c r="AA2460" i="1" s="1"/>
  <c r="AA2461" i="1" a="1"/>
  <c r="AA2461" i="1" s="1"/>
  <c r="AA2462" i="1" a="1"/>
  <c r="AA2462" i="1" s="1"/>
  <c r="AA2463" i="1" a="1"/>
  <c r="AA2463" i="1" s="1"/>
  <c r="AA2464" i="1" a="1"/>
  <c r="AA2464" i="1" s="1"/>
  <c r="AA2465" i="1" a="1"/>
  <c r="AA2465" i="1" s="1"/>
  <c r="AA2466" i="1" a="1"/>
  <c r="AA2466" i="1" s="1"/>
  <c r="AA2467" i="1" a="1"/>
  <c r="AA2467" i="1" s="1"/>
  <c r="AA2468" i="1" a="1"/>
  <c r="AA2468" i="1" s="1"/>
  <c r="AA2469" i="1" a="1"/>
  <c r="AA2469" i="1" s="1"/>
  <c r="AA2470" i="1" a="1"/>
  <c r="AA2470" i="1" s="1"/>
  <c r="AA2471" i="1" a="1"/>
  <c r="AA2471" i="1" s="1"/>
  <c r="AA2472" i="1" a="1"/>
  <c r="AA2472" i="1" s="1"/>
  <c r="AA2473" i="1" a="1"/>
  <c r="AA2473" i="1" s="1"/>
  <c r="AA2474" i="1" a="1"/>
  <c r="AA2474" i="1" s="1"/>
  <c r="AA2475" i="1" a="1"/>
  <c r="AA2475" i="1" s="1"/>
  <c r="AA2476" i="1" a="1"/>
  <c r="AA2476" i="1" s="1"/>
  <c r="AA2477" i="1" a="1"/>
  <c r="AA2477" i="1" s="1"/>
  <c r="AA2478" i="1" a="1"/>
  <c r="AA2478" i="1" s="1"/>
  <c r="AA2479" i="1" a="1"/>
  <c r="AA2479" i="1" s="1"/>
  <c r="AA2480" i="1" a="1"/>
  <c r="AA2480" i="1" s="1"/>
  <c r="AA2481" i="1" a="1"/>
  <c r="AA2481" i="1" s="1"/>
  <c r="AA2482" i="1" a="1"/>
  <c r="AA2482" i="1" s="1"/>
  <c r="AA2483" i="1" a="1"/>
  <c r="AA2483" i="1" s="1"/>
  <c r="AA2484" i="1" a="1"/>
  <c r="AA2484" i="1" s="1"/>
  <c r="AA2485" i="1" a="1"/>
  <c r="AA2485" i="1" s="1"/>
  <c r="AA2486" i="1" a="1"/>
  <c r="AA2486" i="1" s="1"/>
  <c r="AA2487" i="1" a="1"/>
  <c r="AA2487" i="1" s="1"/>
  <c r="AA2488" i="1" a="1"/>
  <c r="AA2488" i="1" s="1"/>
  <c r="AA2489" i="1" a="1"/>
  <c r="AA2489" i="1" s="1"/>
  <c r="AA2490" i="1" a="1"/>
  <c r="AA2490" i="1" s="1"/>
  <c r="AA2491" i="1" a="1"/>
  <c r="AA2491" i="1" s="1"/>
  <c r="AA2492" i="1" a="1"/>
  <c r="AA2492" i="1" s="1"/>
  <c r="AA2493" i="1" a="1"/>
  <c r="AA2493" i="1" s="1"/>
  <c r="AA2494" i="1" a="1"/>
  <c r="AA2494" i="1" s="1"/>
  <c r="AA2495" i="1" a="1"/>
  <c r="AA2495" i="1" s="1"/>
  <c r="AA2496" i="1" a="1"/>
  <c r="AA2496" i="1" s="1"/>
  <c r="AA2497" i="1" a="1"/>
  <c r="AA2497" i="1" s="1"/>
  <c r="AA2498" i="1" a="1"/>
  <c r="AA2498" i="1" s="1"/>
  <c r="AA2499" i="1" a="1"/>
  <c r="AA2499" i="1" s="1"/>
  <c r="AA2500" i="1" a="1"/>
  <c r="AA2500" i="1" s="1"/>
  <c r="AA2501" i="1" a="1"/>
  <c r="AA2501" i="1" s="1"/>
  <c r="AA2502" i="1" a="1"/>
  <c r="AA2502" i="1" s="1"/>
  <c r="AA2503" i="1" a="1"/>
  <c r="AA2503" i="1" s="1"/>
  <c r="AA2504" i="1" a="1"/>
  <c r="AA2504" i="1" s="1"/>
  <c r="AA2505" i="1" a="1"/>
  <c r="AA2505" i="1" s="1"/>
  <c r="AA2506" i="1" a="1"/>
  <c r="AA2506" i="1" s="1"/>
  <c r="AA2507" i="1" a="1"/>
  <c r="AA2507" i="1" s="1"/>
  <c r="AA2508" i="1" a="1"/>
  <c r="AA2508" i="1" s="1"/>
  <c r="AA2509" i="1" a="1"/>
  <c r="AA2509" i="1" s="1"/>
  <c r="AA2510" i="1" a="1"/>
  <c r="AA2510" i="1" s="1"/>
  <c r="AA2511" i="1" a="1"/>
  <c r="AA2511" i="1" s="1"/>
  <c r="AA2512" i="1" a="1"/>
  <c r="AA2512" i="1" s="1"/>
  <c r="AA2513" i="1" a="1"/>
  <c r="AA2513" i="1" s="1"/>
  <c r="AA2514" i="1" a="1"/>
  <c r="AA2514" i="1" s="1"/>
  <c r="AA2515" i="1" a="1"/>
  <c r="AA2515" i="1" s="1"/>
  <c r="AA2516" i="1" a="1"/>
  <c r="AA2516" i="1" s="1"/>
  <c r="AA2517" i="1" a="1"/>
  <c r="AA2517" i="1" s="1"/>
  <c r="AA2518" i="1" a="1"/>
  <c r="AA2518" i="1" s="1"/>
  <c r="AA2519" i="1" a="1"/>
  <c r="AA2519" i="1" s="1"/>
  <c r="AA2520" i="1" a="1"/>
  <c r="AA2520" i="1" s="1"/>
  <c r="AA2521" i="1" a="1"/>
  <c r="AA2521" i="1" s="1"/>
  <c r="AA2522" i="1" a="1"/>
  <c r="AA2522" i="1" s="1"/>
  <c r="AA2523" i="1" a="1"/>
  <c r="AA2523" i="1" s="1"/>
  <c r="AA2524" i="1" a="1"/>
  <c r="AA2524" i="1" s="1"/>
  <c r="AA2525" i="1" a="1"/>
  <c r="AA2525" i="1" s="1"/>
  <c r="AA2526" i="1" a="1"/>
  <c r="AA2526" i="1" s="1"/>
  <c r="AA2527" i="1" a="1"/>
  <c r="AA2527" i="1" s="1"/>
  <c r="AA2528" i="1" a="1"/>
  <c r="AA2528" i="1" s="1"/>
  <c r="AA2529" i="1" a="1"/>
  <c r="AA2529" i="1" s="1"/>
  <c r="AA2530" i="1" a="1"/>
  <c r="AA2530" i="1" s="1"/>
  <c r="AA2531" i="1" a="1"/>
  <c r="AA2531" i="1" s="1"/>
  <c r="AA2532" i="1" a="1"/>
  <c r="AA2532" i="1" s="1"/>
  <c r="AA2533" i="1" a="1"/>
  <c r="AA2533" i="1" s="1"/>
  <c r="AA2534" i="1" a="1"/>
  <c r="AA2534" i="1" s="1"/>
  <c r="AA2535" i="1" a="1"/>
  <c r="AA2535" i="1" s="1"/>
  <c r="AA2536" i="1" a="1"/>
  <c r="AA2536" i="1" s="1"/>
  <c r="AA2537" i="1" a="1"/>
  <c r="AA2537" i="1" s="1"/>
  <c r="AA2538" i="1" a="1"/>
  <c r="AA2538" i="1" s="1"/>
  <c r="AA2539" i="1" a="1"/>
  <c r="AA2539" i="1" s="1"/>
  <c r="AA2540" i="1" a="1"/>
  <c r="AA2540" i="1" s="1"/>
  <c r="AA2541" i="1" a="1"/>
  <c r="AA2541" i="1" s="1"/>
  <c r="AA2542" i="1" a="1"/>
  <c r="AA2542" i="1" s="1"/>
  <c r="AA2543" i="1" a="1"/>
  <c r="AA2543" i="1" s="1"/>
  <c r="AA2544" i="1" a="1"/>
  <c r="AA2544" i="1" s="1"/>
  <c r="AA2545" i="1" a="1"/>
  <c r="AA2545" i="1" s="1"/>
  <c r="AA2546" i="1" a="1"/>
  <c r="AA2546" i="1" s="1"/>
  <c r="AA2547" i="1" a="1"/>
  <c r="AA2547" i="1" s="1"/>
  <c r="AA2548" i="1" a="1"/>
  <c r="AA2548" i="1" s="1"/>
  <c r="AA2549" i="1" a="1"/>
  <c r="AA2549" i="1" s="1"/>
  <c r="AA2550" i="1" a="1"/>
  <c r="AA2550" i="1" s="1"/>
  <c r="AA2551" i="1" a="1"/>
  <c r="AA2551" i="1" s="1"/>
  <c r="AA2552" i="1" a="1"/>
  <c r="AA2552" i="1" s="1"/>
  <c r="AA2553" i="1" a="1"/>
  <c r="AA2553" i="1" s="1"/>
  <c r="AA2554" i="1" a="1"/>
  <c r="AA2554" i="1" s="1"/>
  <c r="AA2555" i="1" a="1"/>
  <c r="AA2555" i="1" s="1"/>
  <c r="AA2556" i="1" a="1"/>
  <c r="AA2556" i="1" s="1"/>
  <c r="AA2557" i="1" a="1"/>
  <c r="AA2557" i="1" s="1"/>
  <c r="Q2" i="1" a="1"/>
  <c r="Q2" i="1" s="1"/>
  <c r="R2" i="1" s="1"/>
  <c r="Q3" i="1" a="1"/>
  <c r="Q3" i="1" s="1"/>
  <c r="R3" i="1" s="1"/>
  <c r="Q4" i="1" a="1"/>
  <c r="Q4" i="1" s="1"/>
  <c r="R4" i="1" s="1"/>
  <c r="Q5" i="1" a="1"/>
  <c r="Q5" i="1" s="1"/>
  <c r="R5" i="1" s="1"/>
  <c r="Q6" i="1" a="1"/>
  <c r="Q6" i="1" s="1"/>
  <c r="R6" i="1" s="1"/>
  <c r="Q7" i="1" a="1"/>
  <c r="Q7" i="1" s="1"/>
  <c r="R7" i="1" s="1"/>
  <c r="Q8" i="1" a="1"/>
  <c r="Q8" i="1" s="1"/>
  <c r="R8" i="1" s="1"/>
  <c r="Q9" i="1" a="1"/>
  <c r="Q9" i="1" s="1"/>
  <c r="R9" i="1" s="1"/>
  <c r="Q10" i="1" a="1"/>
  <c r="Q10" i="1" s="1"/>
  <c r="R10" i="1" s="1"/>
  <c r="Q11" i="1" a="1"/>
  <c r="Q11" i="1" s="1"/>
  <c r="R11" i="1" s="1"/>
  <c r="Q12" i="1" a="1"/>
  <c r="Q12" i="1" s="1"/>
  <c r="R12" i="1" s="1"/>
  <c r="Q13" i="1" a="1"/>
  <c r="Q13" i="1" s="1"/>
  <c r="R13" i="1" s="1"/>
  <c r="Q14" i="1" a="1"/>
  <c r="Q14" i="1" s="1"/>
  <c r="R14" i="1" s="1"/>
  <c r="Q15" i="1" a="1"/>
  <c r="Q15" i="1" s="1"/>
  <c r="R15" i="1" s="1"/>
  <c r="Q16" i="1" a="1"/>
  <c r="Q16" i="1" s="1"/>
  <c r="R16" i="1" s="1"/>
  <c r="Q17" i="1" a="1"/>
  <c r="Q17" i="1" s="1"/>
  <c r="R17" i="1" s="1"/>
  <c r="Q18" i="1" a="1"/>
  <c r="Q18" i="1" s="1"/>
  <c r="R18" i="1" s="1"/>
  <c r="Q19" i="1" a="1"/>
  <c r="Q19" i="1" s="1"/>
  <c r="R19" i="1" s="1"/>
  <c r="Q20" i="1" a="1"/>
  <c r="Q20" i="1" s="1"/>
  <c r="R20" i="1" s="1"/>
  <c r="Q21" i="1" a="1"/>
  <c r="Q21" i="1" s="1"/>
  <c r="R21" i="1" s="1"/>
  <c r="Q22" i="1" a="1"/>
  <c r="Q22" i="1" s="1"/>
  <c r="R22" i="1" s="1"/>
  <c r="Q23" i="1" a="1"/>
  <c r="Q23" i="1" s="1"/>
  <c r="R23" i="1" s="1"/>
  <c r="Q24" i="1" a="1"/>
  <c r="Q24" i="1" s="1"/>
  <c r="R24" i="1" s="1"/>
  <c r="Q25" i="1" a="1"/>
  <c r="Q25" i="1" s="1"/>
  <c r="R25" i="1" s="1"/>
  <c r="Q26" i="1" a="1"/>
  <c r="Q26" i="1" s="1"/>
  <c r="R26" i="1" s="1"/>
  <c r="Q27" i="1" a="1"/>
  <c r="Q27" i="1" s="1"/>
  <c r="R27" i="1" s="1"/>
  <c r="Q28" i="1" a="1"/>
  <c r="Q28" i="1" s="1"/>
  <c r="R28" i="1" s="1"/>
  <c r="Q29" i="1" a="1"/>
  <c r="Q29" i="1" s="1"/>
  <c r="R29" i="1" s="1"/>
  <c r="Q30" i="1" a="1"/>
  <c r="Q30" i="1" s="1"/>
  <c r="R30" i="1" s="1"/>
  <c r="Q31" i="1" a="1"/>
  <c r="Q31" i="1" s="1"/>
  <c r="R31" i="1" s="1"/>
  <c r="Q32" i="1" a="1"/>
  <c r="Q32" i="1" s="1"/>
  <c r="R32" i="1" s="1"/>
  <c r="Q33" i="1" a="1"/>
  <c r="Q33" i="1" s="1"/>
  <c r="R33" i="1" s="1"/>
  <c r="Q34" i="1" a="1"/>
  <c r="Q34" i="1" s="1"/>
  <c r="R34" i="1" s="1"/>
  <c r="Q35" i="1" a="1"/>
  <c r="Q35" i="1" s="1"/>
  <c r="R35" i="1" s="1"/>
  <c r="Q36" i="1" a="1"/>
  <c r="Q36" i="1" s="1"/>
  <c r="R36" i="1" s="1"/>
  <c r="Q37" i="1" a="1"/>
  <c r="Q37" i="1" s="1"/>
  <c r="R37" i="1" s="1"/>
  <c r="Q38" i="1" a="1"/>
  <c r="Q38" i="1" s="1"/>
  <c r="R38" i="1" s="1"/>
  <c r="Q39" i="1" a="1"/>
  <c r="Q39" i="1" s="1"/>
  <c r="R39" i="1" s="1"/>
  <c r="Q40" i="1" a="1"/>
  <c r="Q40" i="1" s="1"/>
  <c r="R40" i="1" s="1"/>
  <c r="Q41" i="1" a="1"/>
  <c r="Q41" i="1" s="1"/>
  <c r="R41" i="1" s="1"/>
  <c r="Q42" i="1" a="1"/>
  <c r="Q42" i="1" s="1"/>
  <c r="R42" i="1" s="1"/>
  <c r="Q43" i="1" a="1"/>
  <c r="Q43" i="1" s="1"/>
  <c r="R43" i="1" s="1"/>
  <c r="Q44" i="1" a="1"/>
  <c r="Q44" i="1" s="1"/>
  <c r="R44" i="1" s="1"/>
  <c r="Q45" i="1" a="1"/>
  <c r="Q45" i="1" s="1"/>
  <c r="R45" i="1" s="1"/>
  <c r="Q46" i="1" a="1"/>
  <c r="Q46" i="1" s="1"/>
  <c r="R46" i="1" s="1"/>
  <c r="Q47" i="1" a="1"/>
  <c r="Q47" i="1" s="1"/>
  <c r="R47" i="1" s="1"/>
  <c r="Q48" i="1" a="1"/>
  <c r="Q48" i="1" s="1"/>
  <c r="R48" i="1" s="1"/>
  <c r="Q49" i="1" a="1"/>
  <c r="Q49" i="1" s="1"/>
  <c r="R49" i="1" s="1"/>
  <c r="Q50" i="1" a="1"/>
  <c r="Q50" i="1" s="1"/>
  <c r="R50" i="1" s="1"/>
  <c r="Q51" i="1" a="1"/>
  <c r="Q51" i="1" s="1"/>
  <c r="R51" i="1" s="1"/>
  <c r="Q52" i="1" a="1"/>
  <c r="Q52" i="1" s="1"/>
  <c r="R52" i="1" s="1"/>
  <c r="Q53" i="1" a="1"/>
  <c r="Q53" i="1" s="1"/>
  <c r="R53" i="1" s="1"/>
  <c r="Q54" i="1" a="1"/>
  <c r="Q54" i="1" s="1"/>
  <c r="R54" i="1" s="1"/>
  <c r="Q55" i="1" a="1"/>
  <c r="Q55" i="1" s="1"/>
  <c r="R55" i="1" s="1"/>
  <c r="Q56" i="1" a="1"/>
  <c r="Q56" i="1" s="1"/>
  <c r="R56" i="1" s="1"/>
  <c r="Q57" i="1" a="1"/>
  <c r="Q57" i="1" s="1"/>
  <c r="R57" i="1" s="1"/>
  <c r="Q58" i="1" a="1"/>
  <c r="Q58" i="1" s="1"/>
  <c r="R58" i="1" s="1"/>
  <c r="Q59" i="1" a="1"/>
  <c r="Q59" i="1" s="1"/>
  <c r="R59" i="1" s="1"/>
  <c r="Q60" i="1" a="1"/>
  <c r="Q60" i="1" s="1"/>
  <c r="R60" i="1" s="1"/>
  <c r="Q61" i="1" a="1"/>
  <c r="Q61" i="1" s="1"/>
  <c r="R61" i="1" s="1"/>
  <c r="Q62" i="1" a="1"/>
  <c r="Q62" i="1" s="1"/>
  <c r="R62" i="1" s="1"/>
  <c r="Q63" i="1" a="1"/>
  <c r="Q63" i="1" s="1"/>
  <c r="R63" i="1" s="1"/>
  <c r="Q64" i="1" a="1"/>
  <c r="Q64" i="1" s="1"/>
  <c r="R64" i="1" s="1"/>
  <c r="Q65" i="1" a="1"/>
  <c r="Q65" i="1" s="1"/>
  <c r="R65" i="1" s="1"/>
  <c r="Q66" i="1" a="1"/>
  <c r="Q66" i="1" s="1"/>
  <c r="R66" i="1" s="1"/>
  <c r="Q67" i="1" a="1"/>
  <c r="Q67" i="1" s="1"/>
  <c r="R67" i="1" s="1"/>
  <c r="Q68" i="1" a="1"/>
  <c r="Q68" i="1" s="1"/>
  <c r="R68" i="1" s="1"/>
  <c r="Q69" i="1" a="1"/>
  <c r="Q69" i="1" s="1"/>
  <c r="R69" i="1" s="1"/>
  <c r="Q70" i="1" a="1"/>
  <c r="Q70" i="1" s="1"/>
  <c r="R70" i="1" s="1"/>
  <c r="Q71" i="1" a="1"/>
  <c r="Q71" i="1" s="1"/>
  <c r="R71" i="1" s="1"/>
  <c r="Q72" i="1" a="1"/>
  <c r="Q72" i="1" s="1"/>
  <c r="R72" i="1" s="1"/>
  <c r="Q73" i="1" a="1"/>
  <c r="Q73" i="1" s="1"/>
  <c r="R73" i="1" s="1"/>
  <c r="Q74" i="1" a="1"/>
  <c r="Q74" i="1" s="1"/>
  <c r="R74" i="1" s="1"/>
  <c r="Q75" i="1" a="1"/>
  <c r="Q75" i="1" s="1"/>
  <c r="R75" i="1" s="1"/>
  <c r="Q76" i="1" a="1"/>
  <c r="Q76" i="1" s="1"/>
  <c r="R76" i="1" s="1"/>
  <c r="Q77" i="1" a="1"/>
  <c r="Q77" i="1" s="1"/>
  <c r="R77" i="1" s="1"/>
  <c r="Q78" i="1" a="1"/>
  <c r="Q78" i="1" s="1"/>
  <c r="R78" i="1" s="1"/>
  <c r="Q79" i="1" a="1"/>
  <c r="Q79" i="1" s="1"/>
  <c r="R79" i="1" s="1"/>
  <c r="Q80" i="1" a="1"/>
  <c r="Q80" i="1" s="1"/>
  <c r="R80" i="1" s="1"/>
  <c r="Q81" i="1" a="1"/>
  <c r="Q81" i="1" s="1"/>
  <c r="R81" i="1" s="1"/>
  <c r="Q82" i="1" a="1"/>
  <c r="Q82" i="1" s="1"/>
  <c r="R82" i="1" s="1"/>
  <c r="Q83" i="1" a="1"/>
  <c r="Q83" i="1" s="1"/>
  <c r="R83" i="1" s="1"/>
  <c r="Q84" i="1" a="1"/>
  <c r="Q84" i="1" s="1"/>
  <c r="R84" i="1" s="1"/>
  <c r="Q85" i="1" a="1"/>
  <c r="Q85" i="1" s="1"/>
  <c r="R85" i="1" s="1"/>
  <c r="Q86" i="1" a="1"/>
  <c r="Q86" i="1" s="1"/>
  <c r="R86" i="1" s="1"/>
  <c r="Q87" i="1" a="1"/>
  <c r="Q87" i="1" s="1"/>
  <c r="R87" i="1" s="1"/>
  <c r="Q88" i="1" a="1"/>
  <c r="Q88" i="1" s="1"/>
  <c r="R88" i="1" s="1"/>
  <c r="Q89" i="1" a="1"/>
  <c r="Q89" i="1" s="1"/>
  <c r="R89" i="1" s="1"/>
  <c r="Q90" i="1" a="1"/>
  <c r="Q90" i="1" s="1"/>
  <c r="R90" i="1" s="1"/>
  <c r="Q91" i="1" a="1"/>
  <c r="Q91" i="1" s="1"/>
  <c r="R91" i="1" s="1"/>
  <c r="Q92" i="1" a="1"/>
  <c r="Q92" i="1" s="1"/>
  <c r="R92" i="1" s="1"/>
  <c r="Q93" i="1" a="1"/>
  <c r="Q93" i="1" s="1"/>
  <c r="R93" i="1" s="1"/>
  <c r="Q94" i="1" a="1"/>
  <c r="Q94" i="1" s="1"/>
  <c r="R94" i="1" s="1"/>
  <c r="Q95" i="1" a="1"/>
  <c r="Q95" i="1" s="1"/>
  <c r="R95" i="1" s="1"/>
  <c r="Q96" i="1" a="1"/>
  <c r="Q96" i="1" s="1"/>
  <c r="R96" i="1" s="1"/>
  <c r="Q97" i="1" a="1"/>
  <c r="Q97" i="1" s="1"/>
  <c r="R97" i="1" s="1"/>
  <c r="Q98" i="1" a="1"/>
  <c r="Q98" i="1" s="1"/>
  <c r="R98" i="1" s="1"/>
  <c r="Q99" i="1" a="1"/>
  <c r="Q99" i="1" s="1"/>
  <c r="R99" i="1" s="1"/>
  <c r="Q100" i="1" a="1"/>
  <c r="Q100" i="1" s="1"/>
  <c r="R100" i="1" s="1"/>
  <c r="Q101" i="1" a="1"/>
  <c r="Q101" i="1" s="1"/>
  <c r="R101" i="1" s="1"/>
  <c r="Q102" i="1" a="1"/>
  <c r="Q102" i="1" s="1"/>
  <c r="R102" i="1" s="1"/>
  <c r="Q103" i="1" a="1"/>
  <c r="Q103" i="1" s="1"/>
  <c r="R103" i="1" s="1"/>
  <c r="Q104" i="1" a="1"/>
  <c r="Q104" i="1" s="1"/>
  <c r="R104" i="1" s="1"/>
  <c r="Q105" i="1" a="1"/>
  <c r="Q105" i="1" s="1"/>
  <c r="R105" i="1" s="1"/>
  <c r="Q106" i="1" a="1"/>
  <c r="Q106" i="1" s="1"/>
  <c r="R106" i="1" s="1"/>
  <c r="Q107" i="1" a="1"/>
  <c r="Q107" i="1" s="1"/>
  <c r="R107" i="1" s="1"/>
  <c r="Q108" i="1" a="1"/>
  <c r="Q108" i="1" s="1"/>
  <c r="R108" i="1" s="1"/>
  <c r="Q109" i="1" a="1"/>
  <c r="Q109" i="1" s="1"/>
  <c r="R109" i="1" s="1"/>
  <c r="Q110" i="1" a="1"/>
  <c r="Q110" i="1" s="1"/>
  <c r="R110" i="1" s="1"/>
  <c r="Q111" i="1" a="1"/>
  <c r="Q111" i="1" s="1"/>
  <c r="R111" i="1" s="1"/>
  <c r="Q112" i="1" a="1"/>
  <c r="Q112" i="1" s="1"/>
  <c r="R112" i="1" s="1"/>
  <c r="Q113" i="1" a="1"/>
  <c r="Q113" i="1" s="1"/>
  <c r="R113" i="1" s="1"/>
  <c r="Q114" i="1" a="1"/>
  <c r="Q114" i="1" s="1"/>
  <c r="R114" i="1" s="1"/>
  <c r="Q115" i="1" a="1"/>
  <c r="Q115" i="1" s="1"/>
  <c r="R115" i="1" s="1"/>
  <c r="Q116" i="1" a="1"/>
  <c r="Q116" i="1" s="1"/>
  <c r="R116" i="1" s="1"/>
  <c r="Q117" i="1" a="1"/>
  <c r="Q117" i="1" s="1"/>
  <c r="R117" i="1" s="1"/>
  <c r="Q118" i="1" a="1"/>
  <c r="Q118" i="1" s="1"/>
  <c r="R118" i="1" s="1"/>
  <c r="Q119" i="1" a="1"/>
  <c r="Q119" i="1" s="1"/>
  <c r="R119" i="1" s="1"/>
  <c r="Q120" i="1" a="1"/>
  <c r="Q120" i="1" s="1"/>
  <c r="R120" i="1" s="1"/>
  <c r="Q121" i="1" a="1"/>
  <c r="Q121" i="1" s="1"/>
  <c r="R121" i="1" s="1"/>
  <c r="Q122" i="1" a="1"/>
  <c r="Q122" i="1" s="1"/>
  <c r="R122" i="1" s="1"/>
  <c r="Q123" i="1" a="1"/>
  <c r="Q123" i="1" s="1"/>
  <c r="R123" i="1" s="1"/>
  <c r="Q124" i="1" a="1"/>
  <c r="Q124" i="1" s="1"/>
  <c r="R124" i="1" s="1"/>
  <c r="Q125" i="1" a="1"/>
  <c r="Q125" i="1" s="1"/>
  <c r="R125" i="1" s="1"/>
  <c r="Q126" i="1" a="1"/>
  <c r="Q126" i="1" s="1"/>
  <c r="R126" i="1" s="1"/>
  <c r="Q127" i="1" a="1"/>
  <c r="Q127" i="1" s="1"/>
  <c r="R127" i="1" s="1"/>
  <c r="Q128" i="1" a="1"/>
  <c r="Q128" i="1" s="1"/>
  <c r="R128" i="1" s="1"/>
  <c r="Q129" i="1" a="1"/>
  <c r="Q129" i="1" s="1"/>
  <c r="R129" i="1" s="1"/>
  <c r="Q130" i="1" a="1"/>
  <c r="Q130" i="1" s="1"/>
  <c r="R130" i="1" s="1"/>
  <c r="Q131" i="1" a="1"/>
  <c r="Q131" i="1" s="1"/>
  <c r="R131" i="1" s="1"/>
  <c r="Q132" i="1" a="1"/>
  <c r="Q132" i="1" s="1"/>
  <c r="R132" i="1" s="1"/>
  <c r="Q133" i="1" a="1"/>
  <c r="Q133" i="1" s="1"/>
  <c r="R133" i="1" s="1"/>
  <c r="Q134" i="1" a="1"/>
  <c r="Q134" i="1" s="1"/>
  <c r="R134" i="1" s="1"/>
  <c r="Q135" i="1" a="1"/>
  <c r="Q135" i="1" s="1"/>
  <c r="R135" i="1" s="1"/>
  <c r="Q136" i="1" a="1"/>
  <c r="Q136" i="1" s="1"/>
  <c r="R136" i="1" s="1"/>
  <c r="Q137" i="1" a="1"/>
  <c r="Q137" i="1" s="1"/>
  <c r="R137" i="1" s="1"/>
  <c r="Q138" i="1" a="1"/>
  <c r="Q138" i="1" s="1"/>
  <c r="R138" i="1" s="1"/>
  <c r="Q139" i="1" a="1"/>
  <c r="Q139" i="1" s="1"/>
  <c r="R139" i="1" s="1"/>
  <c r="Q140" i="1" a="1"/>
  <c r="Q140" i="1" s="1"/>
  <c r="R140" i="1" s="1"/>
  <c r="Q141" i="1" a="1"/>
  <c r="Q141" i="1" s="1"/>
  <c r="R141" i="1" s="1"/>
  <c r="Q142" i="1" a="1"/>
  <c r="Q142" i="1" s="1"/>
  <c r="R142" i="1" s="1"/>
  <c r="Q143" i="1" a="1"/>
  <c r="Q143" i="1" s="1"/>
  <c r="R143" i="1" s="1"/>
  <c r="Q144" i="1" a="1"/>
  <c r="Q144" i="1" s="1"/>
  <c r="R144" i="1" s="1"/>
  <c r="Q145" i="1" a="1"/>
  <c r="Q145" i="1" s="1"/>
  <c r="R145" i="1" s="1"/>
  <c r="Q146" i="1" a="1"/>
  <c r="Q146" i="1" s="1"/>
  <c r="R146" i="1" s="1"/>
  <c r="Q147" i="1" a="1"/>
  <c r="Q147" i="1" s="1"/>
  <c r="R147" i="1" s="1"/>
  <c r="Q148" i="1" a="1"/>
  <c r="Q148" i="1" s="1"/>
  <c r="R148" i="1" s="1"/>
  <c r="Q149" i="1" a="1"/>
  <c r="Q149" i="1" s="1"/>
  <c r="R149" i="1" s="1"/>
  <c r="Q150" i="1" a="1"/>
  <c r="Q150" i="1" s="1"/>
  <c r="R150" i="1" s="1"/>
  <c r="Q151" i="1" a="1"/>
  <c r="Q151" i="1" s="1"/>
  <c r="R151" i="1" s="1"/>
  <c r="Q152" i="1" a="1"/>
  <c r="Q152" i="1" s="1"/>
  <c r="R152" i="1" s="1"/>
  <c r="Q153" i="1" a="1"/>
  <c r="Q153" i="1" s="1"/>
  <c r="R153" i="1" s="1"/>
  <c r="Q154" i="1" a="1"/>
  <c r="Q154" i="1" s="1"/>
  <c r="R154" i="1" s="1"/>
  <c r="Q155" i="1" a="1"/>
  <c r="Q155" i="1" s="1"/>
  <c r="R155" i="1" s="1"/>
  <c r="Q156" i="1" a="1"/>
  <c r="Q156" i="1" s="1"/>
  <c r="R156" i="1" s="1"/>
  <c r="Q157" i="1" a="1"/>
  <c r="Q157" i="1" s="1"/>
  <c r="R157" i="1" s="1"/>
  <c r="Q158" i="1" a="1"/>
  <c r="Q158" i="1" s="1"/>
  <c r="R158" i="1" s="1"/>
  <c r="Q159" i="1" a="1"/>
  <c r="Q159" i="1" s="1"/>
  <c r="R159" i="1" s="1"/>
  <c r="Q160" i="1" a="1"/>
  <c r="Q160" i="1" s="1"/>
  <c r="R160" i="1" s="1"/>
  <c r="Q161" i="1" a="1"/>
  <c r="Q161" i="1" s="1"/>
  <c r="R161" i="1" s="1"/>
  <c r="Q162" i="1" a="1"/>
  <c r="Q162" i="1" s="1"/>
  <c r="R162" i="1" s="1"/>
  <c r="Q163" i="1" a="1"/>
  <c r="Q163" i="1" s="1"/>
  <c r="R163" i="1" s="1"/>
  <c r="Q164" i="1" a="1"/>
  <c r="Q164" i="1" s="1"/>
  <c r="R164" i="1" s="1"/>
  <c r="Q165" i="1" a="1"/>
  <c r="Q165" i="1" s="1"/>
  <c r="R165" i="1" s="1"/>
  <c r="Q166" i="1" a="1"/>
  <c r="Q166" i="1" s="1"/>
  <c r="R166" i="1" s="1"/>
  <c r="Q167" i="1" a="1"/>
  <c r="Q167" i="1" s="1"/>
  <c r="R167" i="1" s="1"/>
  <c r="Q168" i="1" a="1"/>
  <c r="Q168" i="1" s="1"/>
  <c r="R168" i="1" s="1"/>
  <c r="Q169" i="1" a="1"/>
  <c r="Q169" i="1" s="1"/>
  <c r="R169" i="1" s="1"/>
  <c r="Q170" i="1" a="1"/>
  <c r="Q170" i="1" s="1"/>
  <c r="R170" i="1" s="1"/>
  <c r="Q171" i="1" a="1"/>
  <c r="Q171" i="1" s="1"/>
  <c r="R171" i="1" s="1"/>
  <c r="Q172" i="1" a="1"/>
  <c r="Q172" i="1" s="1"/>
  <c r="R172" i="1" s="1"/>
  <c r="Q173" i="1" a="1"/>
  <c r="Q173" i="1" s="1"/>
  <c r="R173" i="1" s="1"/>
  <c r="Q174" i="1" a="1"/>
  <c r="Q174" i="1" s="1"/>
  <c r="R174" i="1" s="1"/>
  <c r="Q175" i="1" a="1"/>
  <c r="Q175" i="1" s="1"/>
  <c r="R175" i="1" s="1"/>
  <c r="Q176" i="1" a="1"/>
  <c r="Q176" i="1" s="1"/>
  <c r="R176" i="1" s="1"/>
  <c r="Q177" i="1" a="1"/>
  <c r="Q177" i="1" s="1"/>
  <c r="R177" i="1" s="1"/>
  <c r="Q178" i="1" a="1"/>
  <c r="Q178" i="1" s="1"/>
  <c r="R178" i="1" s="1"/>
  <c r="Q179" i="1" a="1"/>
  <c r="Q179" i="1" s="1"/>
  <c r="R179" i="1" s="1"/>
  <c r="Q180" i="1" a="1"/>
  <c r="Q180" i="1" s="1"/>
  <c r="R180" i="1" s="1"/>
  <c r="Q181" i="1" a="1"/>
  <c r="Q181" i="1" s="1"/>
  <c r="R181" i="1" s="1"/>
  <c r="Q182" i="1" a="1"/>
  <c r="Q182" i="1" s="1"/>
  <c r="R182" i="1" s="1"/>
  <c r="Q183" i="1" a="1"/>
  <c r="Q183" i="1" s="1"/>
  <c r="R183" i="1" s="1"/>
  <c r="Q184" i="1" a="1"/>
  <c r="Q184" i="1" s="1"/>
  <c r="R184" i="1" s="1"/>
  <c r="Q185" i="1" a="1"/>
  <c r="Q185" i="1" s="1"/>
  <c r="R185" i="1" s="1"/>
  <c r="Q186" i="1" a="1"/>
  <c r="Q186" i="1" s="1"/>
  <c r="R186" i="1" s="1"/>
  <c r="Q187" i="1" a="1"/>
  <c r="Q187" i="1" s="1"/>
  <c r="R187" i="1" s="1"/>
  <c r="Q188" i="1" a="1"/>
  <c r="Q188" i="1" s="1"/>
  <c r="R188" i="1" s="1"/>
  <c r="Q189" i="1" a="1"/>
  <c r="Q189" i="1" s="1"/>
  <c r="R189" i="1" s="1"/>
  <c r="Q190" i="1" a="1"/>
  <c r="Q190" i="1" s="1"/>
  <c r="R190" i="1" s="1"/>
  <c r="Q191" i="1" a="1"/>
  <c r="Q191" i="1" s="1"/>
  <c r="R191" i="1" s="1"/>
  <c r="Q192" i="1" a="1"/>
  <c r="Q192" i="1" s="1"/>
  <c r="R192" i="1" s="1"/>
  <c r="Q193" i="1" a="1"/>
  <c r="Q193" i="1" s="1"/>
  <c r="R193" i="1" s="1"/>
  <c r="Q194" i="1" a="1"/>
  <c r="Q194" i="1" s="1"/>
  <c r="R194" i="1" s="1"/>
  <c r="Q195" i="1" a="1"/>
  <c r="Q195" i="1" s="1"/>
  <c r="R195" i="1" s="1"/>
  <c r="Q196" i="1" a="1"/>
  <c r="Q196" i="1" s="1"/>
  <c r="R196" i="1" s="1"/>
  <c r="Q197" i="1" a="1"/>
  <c r="Q197" i="1" s="1"/>
  <c r="R197" i="1" s="1"/>
  <c r="Q198" i="1" a="1"/>
  <c r="Q198" i="1" s="1"/>
  <c r="R198" i="1" s="1"/>
  <c r="Q199" i="1" a="1"/>
  <c r="Q199" i="1" s="1"/>
  <c r="R199" i="1" s="1"/>
  <c r="Q200" i="1" a="1"/>
  <c r="Q200" i="1" s="1"/>
  <c r="R200" i="1" s="1"/>
  <c r="Q201" i="1" a="1"/>
  <c r="Q201" i="1" s="1"/>
  <c r="R201" i="1" s="1"/>
  <c r="Q202" i="1" a="1"/>
  <c r="Q202" i="1" s="1"/>
  <c r="R202" i="1" s="1"/>
  <c r="Q203" i="1" a="1"/>
  <c r="Q203" i="1" s="1"/>
  <c r="R203" i="1" s="1"/>
  <c r="Q204" i="1" a="1"/>
  <c r="Q204" i="1" s="1"/>
  <c r="R204" i="1" s="1"/>
  <c r="Q205" i="1" a="1"/>
  <c r="Q205" i="1" s="1"/>
  <c r="R205" i="1" s="1"/>
  <c r="Q206" i="1" a="1"/>
  <c r="Q206" i="1" s="1"/>
  <c r="R206" i="1" s="1"/>
  <c r="Q207" i="1" a="1"/>
  <c r="Q207" i="1" s="1"/>
  <c r="R207" i="1" s="1"/>
  <c r="Q208" i="1" a="1"/>
  <c r="Q208" i="1" s="1"/>
  <c r="R208" i="1" s="1"/>
  <c r="Q209" i="1" a="1"/>
  <c r="Q209" i="1" s="1"/>
  <c r="R209" i="1" s="1"/>
  <c r="Q210" i="1" a="1"/>
  <c r="Q210" i="1" s="1"/>
  <c r="R210" i="1" s="1"/>
  <c r="Q211" i="1" a="1"/>
  <c r="Q211" i="1" s="1"/>
  <c r="R211" i="1" s="1"/>
  <c r="Q212" i="1" a="1"/>
  <c r="Q212" i="1" s="1"/>
  <c r="R212" i="1" s="1"/>
  <c r="Q213" i="1" a="1"/>
  <c r="Q213" i="1" s="1"/>
  <c r="R213" i="1" s="1"/>
  <c r="Q214" i="1" a="1"/>
  <c r="Q214" i="1" s="1"/>
  <c r="R214" i="1" s="1"/>
  <c r="Q215" i="1" a="1"/>
  <c r="Q215" i="1" s="1"/>
  <c r="R215" i="1" s="1"/>
  <c r="Q216" i="1" a="1"/>
  <c r="Q216" i="1" s="1"/>
  <c r="R216" i="1" s="1"/>
  <c r="Q217" i="1" a="1"/>
  <c r="Q217" i="1" s="1"/>
  <c r="R217" i="1" s="1"/>
  <c r="Q218" i="1" a="1"/>
  <c r="Q218" i="1" s="1"/>
  <c r="R218" i="1" s="1"/>
  <c r="Q219" i="1" a="1"/>
  <c r="Q219" i="1" s="1"/>
  <c r="R219" i="1" s="1"/>
  <c r="Q220" i="1" a="1"/>
  <c r="Q220" i="1" s="1"/>
  <c r="R220" i="1" s="1"/>
  <c r="Q221" i="1" a="1"/>
  <c r="Q221" i="1" s="1"/>
  <c r="R221" i="1" s="1"/>
  <c r="Q222" i="1" a="1"/>
  <c r="Q222" i="1" s="1"/>
  <c r="R222" i="1" s="1"/>
  <c r="Q223" i="1" a="1"/>
  <c r="Q223" i="1" s="1"/>
  <c r="R223" i="1" s="1"/>
  <c r="Q224" i="1" a="1"/>
  <c r="Q224" i="1" s="1"/>
  <c r="R224" i="1" s="1"/>
  <c r="Q225" i="1" a="1"/>
  <c r="Q225" i="1" s="1"/>
  <c r="R225" i="1" s="1"/>
  <c r="Q226" i="1" a="1"/>
  <c r="Q226" i="1" s="1"/>
  <c r="R226" i="1" s="1"/>
  <c r="Q227" i="1" a="1"/>
  <c r="Q227" i="1" s="1"/>
  <c r="R227" i="1" s="1"/>
  <c r="Q228" i="1" a="1"/>
  <c r="Q228" i="1" s="1"/>
  <c r="R228" i="1" s="1"/>
  <c r="Q229" i="1" a="1"/>
  <c r="Q229" i="1" s="1"/>
  <c r="R229" i="1" s="1"/>
  <c r="Q230" i="1" a="1"/>
  <c r="Q230" i="1" s="1"/>
  <c r="R230" i="1" s="1"/>
  <c r="Q231" i="1" a="1"/>
  <c r="Q231" i="1" s="1"/>
  <c r="R231" i="1" s="1"/>
  <c r="Q232" i="1" a="1"/>
  <c r="Q232" i="1" s="1"/>
  <c r="R232" i="1" s="1"/>
  <c r="Q233" i="1" a="1"/>
  <c r="Q233" i="1" s="1"/>
  <c r="R233" i="1" s="1"/>
  <c r="Q234" i="1" a="1"/>
  <c r="Q234" i="1" s="1"/>
  <c r="R234" i="1" s="1"/>
  <c r="Q235" i="1" a="1"/>
  <c r="Q235" i="1" s="1"/>
  <c r="R235" i="1" s="1"/>
  <c r="Q236" i="1" a="1"/>
  <c r="Q236" i="1" s="1"/>
  <c r="R236" i="1" s="1"/>
  <c r="Q237" i="1" a="1"/>
  <c r="Q237" i="1" s="1"/>
  <c r="R237" i="1" s="1"/>
  <c r="Q238" i="1" a="1"/>
  <c r="Q238" i="1" s="1"/>
  <c r="R238" i="1" s="1"/>
  <c r="Q239" i="1" a="1"/>
  <c r="Q239" i="1" s="1"/>
  <c r="R239" i="1" s="1"/>
  <c r="Q240" i="1" a="1"/>
  <c r="Q240" i="1" s="1"/>
  <c r="R240" i="1" s="1"/>
  <c r="Q241" i="1" a="1"/>
  <c r="Q241" i="1" s="1"/>
  <c r="R241" i="1" s="1"/>
  <c r="Q242" i="1" a="1"/>
  <c r="Q242" i="1" s="1"/>
  <c r="R242" i="1" s="1"/>
  <c r="Q243" i="1" a="1"/>
  <c r="Q243" i="1" s="1"/>
  <c r="R243" i="1" s="1"/>
  <c r="Q244" i="1" a="1"/>
  <c r="Q244" i="1" s="1"/>
  <c r="R244" i="1" s="1"/>
  <c r="Q245" i="1" a="1"/>
  <c r="Q245" i="1" s="1"/>
  <c r="R245" i="1" s="1"/>
  <c r="Q246" i="1" a="1"/>
  <c r="Q246" i="1" s="1"/>
  <c r="R246" i="1" s="1"/>
  <c r="Q247" i="1" a="1"/>
  <c r="Q247" i="1" s="1"/>
  <c r="R247" i="1" s="1"/>
  <c r="Q248" i="1" a="1"/>
  <c r="Q248" i="1" s="1"/>
  <c r="R248" i="1" s="1"/>
  <c r="Q249" i="1" a="1"/>
  <c r="Q249" i="1" s="1"/>
  <c r="R249" i="1" s="1"/>
  <c r="Q250" i="1" a="1"/>
  <c r="Q250" i="1" s="1"/>
  <c r="R250" i="1" s="1"/>
  <c r="Q251" i="1" a="1"/>
  <c r="Q251" i="1" s="1"/>
  <c r="R251" i="1" s="1"/>
  <c r="Q252" i="1" a="1"/>
  <c r="Q252" i="1" s="1"/>
  <c r="R252" i="1" s="1"/>
  <c r="Q253" i="1" a="1"/>
  <c r="Q253" i="1" s="1"/>
  <c r="R253" i="1" s="1"/>
  <c r="Q254" i="1" a="1"/>
  <c r="Q254" i="1" s="1"/>
  <c r="R254" i="1" s="1"/>
  <c r="Q255" i="1" a="1"/>
  <c r="Q255" i="1" s="1"/>
  <c r="R255" i="1" s="1"/>
  <c r="Q256" i="1" a="1"/>
  <c r="Q256" i="1" s="1"/>
  <c r="R256" i="1" s="1"/>
  <c r="Q257" i="1" a="1"/>
  <c r="Q257" i="1" s="1"/>
  <c r="R257" i="1" s="1"/>
  <c r="Q258" i="1" a="1"/>
  <c r="Q258" i="1" s="1"/>
  <c r="R258" i="1" s="1"/>
  <c r="Q259" i="1" a="1"/>
  <c r="Q259" i="1" s="1"/>
  <c r="R259" i="1" s="1"/>
  <c r="Q260" i="1" a="1"/>
  <c r="Q260" i="1" s="1"/>
  <c r="R260" i="1" s="1"/>
  <c r="Q261" i="1" a="1"/>
  <c r="Q261" i="1" s="1"/>
  <c r="R261" i="1" s="1"/>
  <c r="Q262" i="1" a="1"/>
  <c r="Q262" i="1" s="1"/>
  <c r="R262" i="1" s="1"/>
  <c r="Q263" i="1" a="1"/>
  <c r="Q263" i="1" s="1"/>
  <c r="R263" i="1" s="1"/>
  <c r="Q264" i="1" a="1"/>
  <c r="Q264" i="1" s="1"/>
  <c r="R264" i="1" s="1"/>
  <c r="Q265" i="1" a="1"/>
  <c r="Q265" i="1" s="1"/>
  <c r="R265" i="1" s="1"/>
  <c r="Q266" i="1" a="1"/>
  <c r="Q266" i="1" s="1"/>
  <c r="R266" i="1" s="1"/>
  <c r="Q267" i="1" a="1"/>
  <c r="Q267" i="1" s="1"/>
  <c r="R267" i="1" s="1"/>
  <c r="Q268" i="1" a="1"/>
  <c r="Q268" i="1" s="1"/>
  <c r="R268" i="1" s="1"/>
  <c r="Q269" i="1" a="1"/>
  <c r="Q269" i="1" s="1"/>
  <c r="R269" i="1" s="1"/>
  <c r="Q270" i="1" a="1"/>
  <c r="Q270" i="1" s="1"/>
  <c r="R270" i="1" s="1"/>
  <c r="Q271" i="1" a="1"/>
  <c r="Q271" i="1" s="1"/>
  <c r="R271" i="1" s="1"/>
  <c r="Q272" i="1" a="1"/>
  <c r="Q272" i="1" s="1"/>
  <c r="R272" i="1" s="1"/>
  <c r="Q273" i="1" a="1"/>
  <c r="Q273" i="1" s="1"/>
  <c r="R273" i="1" s="1"/>
  <c r="Q274" i="1" a="1"/>
  <c r="Q274" i="1" s="1"/>
  <c r="R274" i="1" s="1"/>
  <c r="Q275" i="1" a="1"/>
  <c r="Q275" i="1" s="1"/>
  <c r="R275" i="1" s="1"/>
  <c r="Q276" i="1" a="1"/>
  <c r="Q276" i="1" s="1"/>
  <c r="R276" i="1" s="1"/>
  <c r="Q277" i="1" a="1"/>
  <c r="Q277" i="1" s="1"/>
  <c r="R277" i="1" s="1"/>
  <c r="Q278" i="1" a="1"/>
  <c r="Q278" i="1" s="1"/>
  <c r="R278" i="1" s="1"/>
  <c r="Q279" i="1" a="1"/>
  <c r="Q279" i="1" s="1"/>
  <c r="R279" i="1" s="1"/>
  <c r="Q280" i="1" a="1"/>
  <c r="Q280" i="1" s="1"/>
  <c r="R280" i="1" s="1"/>
  <c r="Q281" i="1" a="1"/>
  <c r="Q281" i="1" s="1"/>
  <c r="R281" i="1" s="1"/>
  <c r="Q282" i="1" a="1"/>
  <c r="Q282" i="1" s="1"/>
  <c r="R282" i="1" s="1"/>
  <c r="Q283" i="1" a="1"/>
  <c r="Q283" i="1" s="1"/>
  <c r="R283" i="1" s="1"/>
  <c r="Q284" i="1" a="1"/>
  <c r="Q284" i="1" s="1"/>
  <c r="R284" i="1" s="1"/>
  <c r="Q285" i="1" a="1"/>
  <c r="Q285" i="1" s="1"/>
  <c r="R285" i="1" s="1"/>
  <c r="Q286" i="1" a="1"/>
  <c r="Q286" i="1" s="1"/>
  <c r="R286" i="1" s="1"/>
  <c r="Q287" i="1" a="1"/>
  <c r="Q287" i="1" s="1"/>
  <c r="R287" i="1" s="1"/>
  <c r="Q288" i="1" a="1"/>
  <c r="Q288" i="1" s="1"/>
  <c r="R288" i="1" s="1"/>
  <c r="Q289" i="1" a="1"/>
  <c r="Q289" i="1" s="1"/>
  <c r="R289" i="1" s="1"/>
  <c r="Q290" i="1" a="1"/>
  <c r="Q290" i="1" s="1"/>
  <c r="R290" i="1" s="1"/>
  <c r="Q291" i="1" a="1"/>
  <c r="Q291" i="1" s="1"/>
  <c r="R291" i="1" s="1"/>
  <c r="Q292" i="1" a="1"/>
  <c r="Q292" i="1" s="1"/>
  <c r="R292" i="1" s="1"/>
  <c r="Q293" i="1" a="1"/>
  <c r="Q293" i="1" s="1"/>
  <c r="R293" i="1" s="1"/>
  <c r="Q294" i="1" a="1"/>
  <c r="Q294" i="1" s="1"/>
  <c r="R294" i="1" s="1"/>
  <c r="Q295" i="1" a="1"/>
  <c r="Q295" i="1" s="1"/>
  <c r="R295" i="1" s="1"/>
  <c r="Q296" i="1" a="1"/>
  <c r="Q296" i="1" s="1"/>
  <c r="R296" i="1" s="1"/>
  <c r="Q297" i="1" a="1"/>
  <c r="Q297" i="1" s="1"/>
  <c r="R297" i="1" s="1"/>
  <c r="Q298" i="1" a="1"/>
  <c r="Q298" i="1" s="1"/>
  <c r="R298" i="1" s="1"/>
  <c r="Q299" i="1" a="1"/>
  <c r="Q299" i="1" s="1"/>
  <c r="R299" i="1" s="1"/>
  <c r="Q300" i="1" a="1"/>
  <c r="Q300" i="1" s="1"/>
  <c r="R300" i="1" s="1"/>
  <c r="Q301" i="1" a="1"/>
  <c r="Q301" i="1" s="1"/>
  <c r="R301" i="1" s="1"/>
  <c r="Q302" i="1" a="1"/>
  <c r="Q302" i="1" s="1"/>
  <c r="R302" i="1" s="1"/>
  <c r="Q303" i="1" a="1"/>
  <c r="Q303" i="1" s="1"/>
  <c r="R303" i="1" s="1"/>
  <c r="Q304" i="1" a="1"/>
  <c r="Q304" i="1" s="1"/>
  <c r="R304" i="1" s="1"/>
  <c r="Q305" i="1" a="1"/>
  <c r="Q305" i="1" s="1"/>
  <c r="R305" i="1" s="1"/>
  <c r="Q306" i="1" a="1"/>
  <c r="Q306" i="1" s="1"/>
  <c r="R306" i="1" s="1"/>
  <c r="Q307" i="1" a="1"/>
  <c r="Q307" i="1" s="1"/>
  <c r="R307" i="1" s="1"/>
  <c r="Q308" i="1" a="1"/>
  <c r="Q308" i="1" s="1"/>
  <c r="R308" i="1" s="1"/>
  <c r="Q309" i="1" a="1"/>
  <c r="Q309" i="1" s="1"/>
  <c r="R309" i="1" s="1"/>
  <c r="Q310" i="1" a="1"/>
  <c r="Q310" i="1" s="1"/>
  <c r="R310" i="1" s="1"/>
  <c r="Q311" i="1" a="1"/>
  <c r="Q311" i="1" s="1"/>
  <c r="R311" i="1" s="1"/>
  <c r="Q312" i="1" a="1"/>
  <c r="Q312" i="1" s="1"/>
  <c r="R312" i="1" s="1"/>
  <c r="Q313" i="1" a="1"/>
  <c r="Q313" i="1" s="1"/>
  <c r="R313" i="1" s="1"/>
  <c r="Q314" i="1" a="1"/>
  <c r="Q314" i="1" s="1"/>
  <c r="R314" i="1" s="1"/>
  <c r="Q315" i="1" a="1"/>
  <c r="Q315" i="1" s="1"/>
  <c r="R315" i="1" s="1"/>
  <c r="Q316" i="1" a="1"/>
  <c r="Q316" i="1" s="1"/>
  <c r="R316" i="1" s="1"/>
  <c r="Q317" i="1" a="1"/>
  <c r="Q317" i="1" s="1"/>
  <c r="R317" i="1" s="1"/>
  <c r="Q318" i="1" a="1"/>
  <c r="Q318" i="1" s="1"/>
  <c r="R318" i="1" s="1"/>
  <c r="Q319" i="1" a="1"/>
  <c r="Q319" i="1" s="1"/>
  <c r="R319" i="1" s="1"/>
  <c r="Q320" i="1" a="1"/>
  <c r="Q320" i="1" s="1"/>
  <c r="R320" i="1" s="1"/>
  <c r="Q321" i="1" a="1"/>
  <c r="Q321" i="1" s="1"/>
  <c r="R321" i="1" s="1"/>
  <c r="Q322" i="1" a="1"/>
  <c r="Q322" i="1" s="1"/>
  <c r="R322" i="1" s="1"/>
  <c r="Q323" i="1" a="1"/>
  <c r="Q323" i="1" s="1"/>
  <c r="R323" i="1" s="1"/>
  <c r="Q324" i="1" a="1"/>
  <c r="Q324" i="1" s="1"/>
  <c r="R324" i="1" s="1"/>
  <c r="Q325" i="1" a="1"/>
  <c r="Q325" i="1" s="1"/>
  <c r="R325" i="1" s="1"/>
  <c r="Q326" i="1" a="1"/>
  <c r="Q326" i="1" s="1"/>
  <c r="R326" i="1" s="1"/>
  <c r="Q327" i="1" a="1"/>
  <c r="Q327" i="1" s="1"/>
  <c r="R327" i="1" s="1"/>
  <c r="Q328" i="1" a="1"/>
  <c r="Q328" i="1" s="1"/>
  <c r="R328" i="1" s="1"/>
  <c r="Q329" i="1" a="1"/>
  <c r="Q329" i="1" s="1"/>
  <c r="R329" i="1" s="1"/>
  <c r="Q330" i="1" a="1"/>
  <c r="Q330" i="1" s="1"/>
  <c r="R330" i="1" s="1"/>
  <c r="Q331" i="1" a="1"/>
  <c r="Q331" i="1" s="1"/>
  <c r="R331" i="1" s="1"/>
  <c r="Q332" i="1" a="1"/>
  <c r="Q332" i="1" s="1"/>
  <c r="R332" i="1" s="1"/>
  <c r="Q333" i="1" a="1"/>
  <c r="Q333" i="1" s="1"/>
  <c r="R333" i="1" s="1"/>
  <c r="Q334" i="1" a="1"/>
  <c r="Q334" i="1" s="1"/>
  <c r="R334" i="1" s="1"/>
  <c r="Q335" i="1" a="1"/>
  <c r="Q335" i="1" s="1"/>
  <c r="R335" i="1" s="1"/>
  <c r="Q336" i="1" a="1"/>
  <c r="Q336" i="1" s="1"/>
  <c r="R336" i="1" s="1"/>
  <c r="Q337" i="1" a="1"/>
  <c r="Q337" i="1" s="1"/>
  <c r="R337" i="1" s="1"/>
  <c r="Q338" i="1" a="1"/>
  <c r="Q338" i="1" s="1"/>
  <c r="R338" i="1" s="1"/>
  <c r="Q339" i="1" a="1"/>
  <c r="Q339" i="1" s="1"/>
  <c r="R339" i="1" s="1"/>
  <c r="Q340" i="1" a="1"/>
  <c r="Q340" i="1" s="1"/>
  <c r="R340" i="1" s="1"/>
  <c r="Q341" i="1" a="1"/>
  <c r="Q341" i="1" s="1"/>
  <c r="R341" i="1" s="1"/>
  <c r="Q342" i="1" a="1"/>
  <c r="Q342" i="1" s="1"/>
  <c r="R342" i="1" s="1"/>
  <c r="Q343" i="1" a="1"/>
  <c r="Q343" i="1" s="1"/>
  <c r="R343" i="1" s="1"/>
  <c r="Q344" i="1" a="1"/>
  <c r="Q344" i="1" s="1"/>
  <c r="R344" i="1" s="1"/>
  <c r="Q345" i="1" a="1"/>
  <c r="Q345" i="1" s="1"/>
  <c r="R345" i="1" s="1"/>
  <c r="Q346" i="1" a="1"/>
  <c r="Q346" i="1" s="1"/>
  <c r="R346" i="1" s="1"/>
  <c r="Q347" i="1" a="1"/>
  <c r="Q347" i="1" s="1"/>
  <c r="R347" i="1" s="1"/>
  <c r="Q348" i="1" a="1"/>
  <c r="Q348" i="1" s="1"/>
  <c r="R348" i="1" s="1"/>
  <c r="Q349" i="1" a="1"/>
  <c r="Q349" i="1" s="1"/>
  <c r="R349" i="1" s="1"/>
  <c r="Q350" i="1" a="1"/>
  <c r="Q350" i="1" s="1"/>
  <c r="R350" i="1" s="1"/>
  <c r="Q351" i="1" a="1"/>
  <c r="Q351" i="1" s="1"/>
  <c r="R351" i="1" s="1"/>
  <c r="Q352" i="1" a="1"/>
  <c r="Q352" i="1" s="1"/>
  <c r="R352" i="1" s="1"/>
  <c r="Q353" i="1" a="1"/>
  <c r="Q353" i="1" s="1"/>
  <c r="R353" i="1" s="1"/>
  <c r="Q354" i="1" a="1"/>
  <c r="Q354" i="1" s="1"/>
  <c r="R354" i="1" s="1"/>
  <c r="Q355" i="1" a="1"/>
  <c r="Q355" i="1" s="1"/>
  <c r="R355" i="1" s="1"/>
  <c r="Q356" i="1" a="1"/>
  <c r="Q356" i="1" s="1"/>
  <c r="R356" i="1" s="1"/>
  <c r="Q357" i="1" a="1"/>
  <c r="Q357" i="1" s="1"/>
  <c r="R357" i="1" s="1"/>
  <c r="Q358" i="1" a="1"/>
  <c r="Q358" i="1" s="1"/>
  <c r="R358" i="1" s="1"/>
  <c r="Q359" i="1" a="1"/>
  <c r="Q359" i="1" s="1"/>
  <c r="R359" i="1" s="1"/>
  <c r="Q360" i="1" a="1"/>
  <c r="Q360" i="1" s="1"/>
  <c r="R360" i="1" s="1"/>
  <c r="Q361" i="1" a="1"/>
  <c r="Q361" i="1" s="1"/>
  <c r="R361" i="1" s="1"/>
  <c r="Q362" i="1" a="1"/>
  <c r="Q362" i="1" s="1"/>
  <c r="R362" i="1" s="1"/>
  <c r="Q363" i="1" a="1"/>
  <c r="Q363" i="1" s="1"/>
  <c r="R363" i="1" s="1"/>
  <c r="Q364" i="1" a="1"/>
  <c r="Q364" i="1" s="1"/>
  <c r="R364" i="1" s="1"/>
  <c r="Q365" i="1" a="1"/>
  <c r="Q365" i="1" s="1"/>
  <c r="R365" i="1" s="1"/>
  <c r="Q366" i="1" a="1"/>
  <c r="Q366" i="1" s="1"/>
  <c r="R366" i="1" s="1"/>
  <c r="Q367" i="1" a="1"/>
  <c r="Q367" i="1" s="1"/>
  <c r="R367" i="1" s="1"/>
  <c r="Q368" i="1" a="1"/>
  <c r="Q368" i="1" s="1"/>
  <c r="R368" i="1" s="1"/>
  <c r="Q369" i="1" a="1"/>
  <c r="Q369" i="1" s="1"/>
  <c r="R369" i="1" s="1"/>
  <c r="Q370" i="1" a="1"/>
  <c r="Q370" i="1" s="1"/>
  <c r="R370" i="1" s="1"/>
  <c r="Q371" i="1" a="1"/>
  <c r="Q371" i="1" s="1"/>
  <c r="R371" i="1" s="1"/>
  <c r="Q372" i="1" a="1"/>
  <c r="Q372" i="1" s="1"/>
  <c r="R372" i="1" s="1"/>
  <c r="Q373" i="1" a="1"/>
  <c r="Q373" i="1" s="1"/>
  <c r="R373" i="1" s="1"/>
  <c r="Q374" i="1" a="1"/>
  <c r="Q374" i="1" s="1"/>
  <c r="R374" i="1" s="1"/>
  <c r="Q375" i="1" a="1"/>
  <c r="Q375" i="1" s="1"/>
  <c r="R375" i="1" s="1"/>
  <c r="Q376" i="1" a="1"/>
  <c r="Q376" i="1" s="1"/>
  <c r="R376" i="1" s="1"/>
  <c r="Q377" i="1" a="1"/>
  <c r="Q377" i="1" s="1"/>
  <c r="R377" i="1" s="1"/>
  <c r="Q378" i="1" a="1"/>
  <c r="Q378" i="1" s="1"/>
  <c r="R378" i="1" s="1"/>
  <c r="Q379" i="1" a="1"/>
  <c r="Q379" i="1" s="1"/>
  <c r="R379" i="1" s="1"/>
  <c r="Q380" i="1" a="1"/>
  <c r="Q380" i="1" s="1"/>
  <c r="R380" i="1" s="1"/>
  <c r="Q381" i="1" a="1"/>
  <c r="Q381" i="1" s="1"/>
  <c r="R381" i="1" s="1"/>
  <c r="Q382" i="1" a="1"/>
  <c r="Q382" i="1" s="1"/>
  <c r="R382" i="1" s="1"/>
  <c r="Q383" i="1" a="1"/>
  <c r="Q383" i="1" s="1"/>
  <c r="R383" i="1" s="1"/>
  <c r="Q384" i="1" a="1"/>
  <c r="Q384" i="1" s="1"/>
  <c r="R384" i="1" s="1"/>
  <c r="Q385" i="1" a="1"/>
  <c r="Q385" i="1" s="1"/>
  <c r="R385" i="1" s="1"/>
  <c r="Q386" i="1" a="1"/>
  <c r="Q386" i="1" s="1"/>
  <c r="R386" i="1" s="1"/>
  <c r="Q387" i="1" a="1"/>
  <c r="Q387" i="1" s="1"/>
  <c r="R387" i="1" s="1"/>
  <c r="Q388" i="1" a="1"/>
  <c r="Q388" i="1" s="1"/>
  <c r="R388" i="1" s="1"/>
  <c r="Q389" i="1" a="1"/>
  <c r="Q389" i="1" s="1"/>
  <c r="R389" i="1" s="1"/>
  <c r="Q390" i="1" a="1"/>
  <c r="Q390" i="1" s="1"/>
  <c r="R390" i="1" s="1"/>
  <c r="Q391" i="1" a="1"/>
  <c r="Q391" i="1" s="1"/>
  <c r="R391" i="1" s="1"/>
  <c r="Q392" i="1" a="1"/>
  <c r="Q392" i="1" s="1"/>
  <c r="R392" i="1" s="1"/>
  <c r="Q393" i="1" a="1"/>
  <c r="Q393" i="1" s="1"/>
  <c r="R393" i="1" s="1"/>
  <c r="Q394" i="1" a="1"/>
  <c r="Q394" i="1" s="1"/>
  <c r="R394" i="1" s="1"/>
  <c r="Q395" i="1" a="1"/>
  <c r="Q395" i="1" s="1"/>
  <c r="R395" i="1" s="1"/>
  <c r="Q396" i="1" a="1"/>
  <c r="Q396" i="1" s="1"/>
  <c r="R396" i="1" s="1"/>
  <c r="Q397" i="1" a="1"/>
  <c r="Q397" i="1" s="1"/>
  <c r="R397" i="1" s="1"/>
  <c r="Q398" i="1" a="1"/>
  <c r="Q398" i="1" s="1"/>
  <c r="R398" i="1" s="1"/>
  <c r="Q399" i="1" a="1"/>
  <c r="Q399" i="1" s="1"/>
  <c r="R399" i="1" s="1"/>
  <c r="Q400" i="1" a="1"/>
  <c r="Q400" i="1" s="1"/>
  <c r="R400" i="1" s="1"/>
  <c r="Q401" i="1" a="1"/>
  <c r="Q401" i="1" s="1"/>
  <c r="R401" i="1" s="1"/>
  <c r="Q402" i="1" a="1"/>
  <c r="Q402" i="1" s="1"/>
  <c r="R402" i="1" s="1"/>
  <c r="Q403" i="1" a="1"/>
  <c r="Q403" i="1" s="1"/>
  <c r="R403" i="1" s="1"/>
  <c r="Q404" i="1" a="1"/>
  <c r="Q404" i="1" s="1"/>
  <c r="R404" i="1" s="1"/>
  <c r="Q405" i="1" a="1"/>
  <c r="Q405" i="1" s="1"/>
  <c r="R405" i="1" s="1"/>
  <c r="Q406" i="1" a="1"/>
  <c r="Q406" i="1" s="1"/>
  <c r="R406" i="1" s="1"/>
  <c r="Q407" i="1" a="1"/>
  <c r="Q407" i="1" s="1"/>
  <c r="R407" i="1" s="1"/>
  <c r="Q408" i="1" a="1"/>
  <c r="Q408" i="1" s="1"/>
  <c r="R408" i="1" s="1"/>
  <c r="Q409" i="1" a="1"/>
  <c r="Q409" i="1" s="1"/>
  <c r="R409" i="1" s="1"/>
  <c r="Q410" i="1" a="1"/>
  <c r="Q410" i="1" s="1"/>
  <c r="R410" i="1" s="1"/>
  <c r="Q411" i="1" a="1"/>
  <c r="Q411" i="1" s="1"/>
  <c r="R411" i="1" s="1"/>
  <c r="Q412" i="1" a="1"/>
  <c r="Q412" i="1" s="1"/>
  <c r="R412" i="1" s="1"/>
  <c r="Q413" i="1" a="1"/>
  <c r="Q413" i="1" s="1"/>
  <c r="R413" i="1" s="1"/>
  <c r="Q414" i="1" a="1"/>
  <c r="Q414" i="1" s="1"/>
  <c r="R414" i="1" s="1"/>
  <c r="Q415" i="1" a="1"/>
  <c r="Q415" i="1" s="1"/>
  <c r="R415" i="1" s="1"/>
  <c r="Q416" i="1" a="1"/>
  <c r="Q416" i="1" s="1"/>
  <c r="R416" i="1" s="1"/>
  <c r="Q417" i="1" a="1"/>
  <c r="Q417" i="1" s="1"/>
  <c r="R417" i="1" s="1"/>
  <c r="Q418" i="1" a="1"/>
  <c r="Q418" i="1" s="1"/>
  <c r="R418" i="1" s="1"/>
  <c r="Q419" i="1" a="1"/>
  <c r="Q419" i="1" s="1"/>
  <c r="R419" i="1" s="1"/>
  <c r="Q420" i="1" a="1"/>
  <c r="Q420" i="1" s="1"/>
  <c r="R420" i="1" s="1"/>
  <c r="Q421" i="1" a="1"/>
  <c r="Q421" i="1" s="1"/>
  <c r="R421" i="1" s="1"/>
  <c r="Q422" i="1" a="1"/>
  <c r="Q422" i="1" s="1"/>
  <c r="R422" i="1" s="1"/>
  <c r="Q423" i="1" a="1"/>
  <c r="Q423" i="1" s="1"/>
  <c r="R423" i="1" s="1"/>
  <c r="Q424" i="1" a="1"/>
  <c r="Q424" i="1" s="1"/>
  <c r="R424" i="1" s="1"/>
  <c r="Q425" i="1" a="1"/>
  <c r="Q425" i="1" s="1"/>
  <c r="R425" i="1" s="1"/>
  <c r="Q426" i="1" a="1"/>
  <c r="Q426" i="1" s="1"/>
  <c r="R426" i="1" s="1"/>
  <c r="Q427" i="1" a="1"/>
  <c r="Q427" i="1" s="1"/>
  <c r="R427" i="1" s="1"/>
  <c r="Q428" i="1" a="1"/>
  <c r="Q428" i="1" s="1"/>
  <c r="R428" i="1" s="1"/>
  <c r="Q429" i="1" a="1"/>
  <c r="Q429" i="1" s="1"/>
  <c r="R429" i="1" s="1"/>
  <c r="Q430" i="1" a="1"/>
  <c r="Q430" i="1" s="1"/>
  <c r="R430" i="1" s="1"/>
  <c r="Q431" i="1" a="1"/>
  <c r="Q431" i="1" s="1"/>
  <c r="R431" i="1" s="1"/>
  <c r="Q432" i="1" a="1"/>
  <c r="Q432" i="1" s="1"/>
  <c r="R432" i="1" s="1"/>
  <c r="Q433" i="1" a="1"/>
  <c r="Q433" i="1" s="1"/>
  <c r="R433" i="1" s="1"/>
  <c r="Q434" i="1" a="1"/>
  <c r="Q434" i="1" s="1"/>
  <c r="R434" i="1" s="1"/>
  <c r="Q435" i="1" a="1"/>
  <c r="Q435" i="1" s="1"/>
  <c r="R435" i="1" s="1"/>
  <c r="Q436" i="1" a="1"/>
  <c r="Q436" i="1" s="1"/>
  <c r="R436" i="1" s="1"/>
  <c r="Q437" i="1" a="1"/>
  <c r="Q437" i="1" s="1"/>
  <c r="R437" i="1" s="1"/>
  <c r="Q438" i="1" a="1"/>
  <c r="Q438" i="1" s="1"/>
  <c r="R438" i="1" s="1"/>
  <c r="Q439" i="1" a="1"/>
  <c r="Q439" i="1" s="1"/>
  <c r="R439" i="1" s="1"/>
  <c r="Q440" i="1" a="1"/>
  <c r="Q440" i="1" s="1"/>
  <c r="R440" i="1" s="1"/>
  <c r="Q441" i="1" a="1"/>
  <c r="Q441" i="1" s="1"/>
  <c r="R441" i="1" s="1"/>
  <c r="Q442" i="1" a="1"/>
  <c r="Q442" i="1" s="1"/>
  <c r="R442" i="1" s="1"/>
  <c r="Q443" i="1" a="1"/>
  <c r="Q443" i="1" s="1"/>
  <c r="R443" i="1" s="1"/>
  <c r="Q444" i="1" a="1"/>
  <c r="Q444" i="1" s="1"/>
  <c r="R444" i="1" s="1"/>
  <c r="Q445" i="1" a="1"/>
  <c r="Q445" i="1" s="1"/>
  <c r="R445" i="1" s="1"/>
  <c r="Q446" i="1" a="1"/>
  <c r="Q446" i="1" s="1"/>
  <c r="R446" i="1" s="1"/>
  <c r="Q447" i="1" a="1"/>
  <c r="Q447" i="1" s="1"/>
  <c r="R447" i="1" s="1"/>
  <c r="Q448" i="1" a="1"/>
  <c r="Q448" i="1" s="1"/>
  <c r="R448" i="1" s="1"/>
  <c r="Q449" i="1" a="1"/>
  <c r="Q449" i="1" s="1"/>
  <c r="R449" i="1" s="1"/>
  <c r="Q450" i="1" a="1"/>
  <c r="Q450" i="1" s="1"/>
  <c r="R450" i="1" s="1"/>
  <c r="Q451" i="1" a="1"/>
  <c r="Q451" i="1" s="1"/>
  <c r="R451" i="1" s="1"/>
  <c r="Q452" i="1" a="1"/>
  <c r="Q452" i="1" s="1"/>
  <c r="R452" i="1" s="1"/>
  <c r="Q453" i="1" a="1"/>
  <c r="Q453" i="1" s="1"/>
  <c r="R453" i="1" s="1"/>
  <c r="Q454" i="1" a="1"/>
  <c r="Q454" i="1" s="1"/>
  <c r="R454" i="1" s="1"/>
  <c r="Q455" i="1" a="1"/>
  <c r="Q455" i="1" s="1"/>
  <c r="R455" i="1" s="1"/>
  <c r="Q456" i="1" a="1"/>
  <c r="Q456" i="1" s="1"/>
  <c r="R456" i="1" s="1"/>
  <c r="Q457" i="1" a="1"/>
  <c r="Q457" i="1" s="1"/>
  <c r="R457" i="1" s="1"/>
  <c r="Q458" i="1" a="1"/>
  <c r="Q458" i="1" s="1"/>
  <c r="R458" i="1" s="1"/>
  <c r="Q459" i="1" a="1"/>
  <c r="Q459" i="1" s="1"/>
  <c r="R459" i="1" s="1"/>
  <c r="Q460" i="1" a="1"/>
  <c r="Q460" i="1" s="1"/>
  <c r="R460" i="1" s="1"/>
  <c r="Q461" i="1" a="1"/>
  <c r="Q461" i="1" s="1"/>
  <c r="R461" i="1" s="1"/>
  <c r="Q462" i="1" a="1"/>
  <c r="Q462" i="1" s="1"/>
  <c r="R462" i="1" s="1"/>
  <c r="Q463" i="1" a="1"/>
  <c r="Q463" i="1" s="1"/>
  <c r="R463" i="1" s="1"/>
  <c r="Q464" i="1" a="1"/>
  <c r="Q464" i="1" s="1"/>
  <c r="R464" i="1" s="1"/>
  <c r="Q465" i="1" a="1"/>
  <c r="Q465" i="1" s="1"/>
  <c r="R465" i="1" s="1"/>
  <c r="Q466" i="1" a="1"/>
  <c r="Q466" i="1" s="1"/>
  <c r="R466" i="1" s="1"/>
  <c r="Q467" i="1" a="1"/>
  <c r="Q467" i="1" s="1"/>
  <c r="R467" i="1" s="1"/>
  <c r="Q468" i="1" a="1"/>
  <c r="Q468" i="1" s="1"/>
  <c r="R468" i="1" s="1"/>
  <c r="Q469" i="1" a="1"/>
  <c r="Q469" i="1" s="1"/>
  <c r="R469" i="1" s="1"/>
  <c r="Q470" i="1" a="1"/>
  <c r="Q470" i="1" s="1"/>
  <c r="R470" i="1" s="1"/>
  <c r="Q471" i="1" a="1"/>
  <c r="Q471" i="1" s="1"/>
  <c r="R471" i="1" s="1"/>
  <c r="Q472" i="1" a="1"/>
  <c r="Q472" i="1" s="1"/>
  <c r="R472" i="1" s="1"/>
  <c r="Q473" i="1" a="1"/>
  <c r="Q473" i="1" s="1"/>
  <c r="R473" i="1" s="1"/>
  <c r="Q474" i="1" a="1"/>
  <c r="Q474" i="1" s="1"/>
  <c r="R474" i="1" s="1"/>
  <c r="Q475" i="1" a="1"/>
  <c r="Q475" i="1" s="1"/>
  <c r="R475" i="1" s="1"/>
  <c r="Q476" i="1" a="1"/>
  <c r="Q476" i="1" s="1"/>
  <c r="R476" i="1" s="1"/>
  <c r="Q477" i="1" a="1"/>
  <c r="Q477" i="1" s="1"/>
  <c r="R477" i="1" s="1"/>
  <c r="Q478" i="1" a="1"/>
  <c r="Q478" i="1" s="1"/>
  <c r="R478" i="1" s="1"/>
  <c r="Q479" i="1" a="1"/>
  <c r="Q479" i="1" s="1"/>
  <c r="R479" i="1" s="1"/>
  <c r="Q480" i="1" a="1"/>
  <c r="Q480" i="1" s="1"/>
  <c r="R480" i="1" s="1"/>
  <c r="Q481" i="1" a="1"/>
  <c r="Q481" i="1" s="1"/>
  <c r="R481" i="1" s="1"/>
  <c r="Q482" i="1" a="1"/>
  <c r="Q482" i="1" s="1"/>
  <c r="R482" i="1" s="1"/>
  <c r="Q483" i="1" a="1"/>
  <c r="Q483" i="1" s="1"/>
  <c r="R483" i="1" s="1"/>
  <c r="Q484" i="1" a="1"/>
  <c r="Q484" i="1" s="1"/>
  <c r="R484" i="1" s="1"/>
  <c r="Q485" i="1" a="1"/>
  <c r="Q485" i="1" s="1"/>
  <c r="R485" i="1" s="1"/>
  <c r="Q486" i="1" a="1"/>
  <c r="Q486" i="1" s="1"/>
  <c r="R486" i="1" s="1"/>
  <c r="Q487" i="1" a="1"/>
  <c r="Q487" i="1" s="1"/>
  <c r="R487" i="1" s="1"/>
  <c r="Q488" i="1" a="1"/>
  <c r="Q488" i="1" s="1"/>
  <c r="R488" i="1" s="1"/>
  <c r="Q489" i="1" a="1"/>
  <c r="Q489" i="1" s="1"/>
  <c r="R489" i="1" s="1"/>
  <c r="Q490" i="1" a="1"/>
  <c r="Q490" i="1" s="1"/>
  <c r="R490" i="1" s="1"/>
  <c r="Q491" i="1" a="1"/>
  <c r="Q491" i="1" s="1"/>
  <c r="R491" i="1" s="1"/>
  <c r="Q492" i="1" a="1"/>
  <c r="Q492" i="1" s="1"/>
  <c r="R492" i="1" s="1"/>
  <c r="Q493" i="1" a="1"/>
  <c r="Q493" i="1" s="1"/>
  <c r="R493" i="1" s="1"/>
  <c r="Q494" i="1" a="1"/>
  <c r="Q494" i="1" s="1"/>
  <c r="R494" i="1" s="1"/>
  <c r="Q495" i="1" a="1"/>
  <c r="Q495" i="1" s="1"/>
  <c r="R495" i="1" s="1"/>
  <c r="Q496" i="1" a="1"/>
  <c r="Q496" i="1" s="1"/>
  <c r="R496" i="1" s="1"/>
  <c r="Q497" i="1" a="1"/>
  <c r="Q497" i="1" s="1"/>
  <c r="R497" i="1" s="1"/>
  <c r="Q498" i="1" a="1"/>
  <c r="Q498" i="1" s="1"/>
  <c r="R498" i="1" s="1"/>
  <c r="Q499" i="1" a="1"/>
  <c r="Q499" i="1" s="1"/>
  <c r="R499" i="1" s="1"/>
  <c r="Q500" i="1" a="1"/>
  <c r="Q500" i="1" s="1"/>
  <c r="R500" i="1" s="1"/>
  <c r="Q501" i="1" a="1"/>
  <c r="Q501" i="1" s="1"/>
  <c r="R501" i="1" s="1"/>
  <c r="Q502" i="1" a="1"/>
  <c r="Q502" i="1" s="1"/>
  <c r="R502" i="1" s="1"/>
  <c r="Q503" i="1" a="1"/>
  <c r="Q503" i="1" s="1"/>
  <c r="R503" i="1" s="1"/>
  <c r="Q504" i="1" a="1"/>
  <c r="Q504" i="1" s="1"/>
  <c r="R504" i="1" s="1"/>
  <c r="Q505" i="1" a="1"/>
  <c r="Q505" i="1" s="1"/>
  <c r="R505" i="1" s="1"/>
  <c r="Q506" i="1" a="1"/>
  <c r="Q506" i="1" s="1"/>
  <c r="R506" i="1" s="1"/>
  <c r="Q507" i="1" a="1"/>
  <c r="Q507" i="1" s="1"/>
  <c r="R507" i="1" s="1"/>
  <c r="Q508" i="1" a="1"/>
  <c r="Q508" i="1" s="1"/>
  <c r="R508" i="1" s="1"/>
  <c r="Q509" i="1" a="1"/>
  <c r="Q509" i="1" s="1"/>
  <c r="R509" i="1" s="1"/>
  <c r="Q510" i="1" a="1"/>
  <c r="Q510" i="1" s="1"/>
  <c r="R510" i="1" s="1"/>
  <c r="Q511" i="1" a="1"/>
  <c r="Q511" i="1" s="1"/>
  <c r="R511" i="1" s="1"/>
  <c r="Q512" i="1" a="1"/>
  <c r="Q512" i="1" s="1"/>
  <c r="R512" i="1" s="1"/>
  <c r="Q513" i="1" a="1"/>
  <c r="Q513" i="1" s="1"/>
  <c r="R513" i="1" s="1"/>
  <c r="Q514" i="1" a="1"/>
  <c r="Q514" i="1" s="1"/>
  <c r="R514" i="1" s="1"/>
  <c r="Q515" i="1" a="1"/>
  <c r="Q515" i="1" s="1"/>
  <c r="R515" i="1" s="1"/>
  <c r="Q516" i="1" a="1"/>
  <c r="Q516" i="1" s="1"/>
  <c r="R516" i="1" s="1"/>
  <c r="Q517" i="1" a="1"/>
  <c r="Q517" i="1" s="1"/>
  <c r="R517" i="1" s="1"/>
  <c r="Q518" i="1" a="1"/>
  <c r="Q518" i="1" s="1"/>
  <c r="R518" i="1" s="1"/>
  <c r="Q519" i="1" a="1"/>
  <c r="Q519" i="1" s="1"/>
  <c r="R519" i="1" s="1"/>
  <c r="Q520" i="1" a="1"/>
  <c r="Q520" i="1" s="1"/>
  <c r="R520" i="1" s="1"/>
  <c r="Q521" i="1" a="1"/>
  <c r="Q521" i="1" s="1"/>
  <c r="R521" i="1" s="1"/>
  <c r="Q522" i="1" a="1"/>
  <c r="Q522" i="1" s="1"/>
  <c r="R522" i="1" s="1"/>
  <c r="Q523" i="1" a="1"/>
  <c r="Q523" i="1" s="1"/>
  <c r="R523" i="1" s="1"/>
  <c r="Q524" i="1" a="1"/>
  <c r="Q524" i="1" s="1"/>
  <c r="R524" i="1" s="1"/>
  <c r="Q525" i="1" a="1"/>
  <c r="Q525" i="1" s="1"/>
  <c r="R525" i="1" s="1"/>
  <c r="Q526" i="1" a="1"/>
  <c r="Q526" i="1" s="1"/>
  <c r="R526" i="1" s="1"/>
  <c r="Q527" i="1" a="1"/>
  <c r="Q527" i="1" s="1"/>
  <c r="R527" i="1" s="1"/>
  <c r="Q528" i="1" a="1"/>
  <c r="Q528" i="1" s="1"/>
  <c r="R528" i="1" s="1"/>
  <c r="Q529" i="1" a="1"/>
  <c r="Q529" i="1" s="1"/>
  <c r="R529" i="1" s="1"/>
  <c r="Q530" i="1" a="1"/>
  <c r="Q530" i="1" s="1"/>
  <c r="R530" i="1" s="1"/>
  <c r="Q531" i="1" a="1"/>
  <c r="Q531" i="1" s="1"/>
  <c r="R531" i="1" s="1"/>
  <c r="Q532" i="1" a="1"/>
  <c r="Q532" i="1" s="1"/>
  <c r="R532" i="1" s="1"/>
  <c r="Q533" i="1" a="1"/>
  <c r="Q533" i="1" s="1"/>
  <c r="R533" i="1" s="1"/>
  <c r="Q534" i="1" a="1"/>
  <c r="Q534" i="1" s="1"/>
  <c r="R534" i="1" s="1"/>
  <c r="Q535" i="1" a="1"/>
  <c r="Q535" i="1" s="1"/>
  <c r="R535" i="1" s="1"/>
  <c r="Q536" i="1" a="1"/>
  <c r="Q536" i="1" s="1"/>
  <c r="R536" i="1" s="1"/>
  <c r="Q537" i="1" a="1"/>
  <c r="Q537" i="1" s="1"/>
  <c r="R537" i="1" s="1"/>
  <c r="Q538" i="1" a="1"/>
  <c r="Q538" i="1" s="1"/>
  <c r="R538" i="1" s="1"/>
  <c r="Q539" i="1" a="1"/>
  <c r="Q539" i="1" s="1"/>
  <c r="R539" i="1" s="1"/>
  <c r="Q540" i="1" a="1"/>
  <c r="Q540" i="1" s="1"/>
  <c r="R540" i="1" s="1"/>
  <c r="Q541" i="1" a="1"/>
  <c r="Q541" i="1" s="1"/>
  <c r="R541" i="1" s="1"/>
  <c r="Q542" i="1" a="1"/>
  <c r="Q542" i="1" s="1"/>
  <c r="R542" i="1" s="1"/>
  <c r="Q543" i="1" a="1"/>
  <c r="Q543" i="1" s="1"/>
  <c r="R543" i="1" s="1"/>
  <c r="Q544" i="1" a="1"/>
  <c r="Q544" i="1" s="1"/>
  <c r="R544" i="1" s="1"/>
  <c r="Q545" i="1" a="1"/>
  <c r="Q545" i="1" s="1"/>
  <c r="R545" i="1" s="1"/>
  <c r="Q546" i="1" a="1"/>
  <c r="Q546" i="1" s="1"/>
  <c r="R546" i="1" s="1"/>
  <c r="Q547" i="1" a="1"/>
  <c r="Q547" i="1" s="1"/>
  <c r="R547" i="1" s="1"/>
  <c r="Q548" i="1" a="1"/>
  <c r="Q548" i="1" s="1"/>
  <c r="R548" i="1" s="1"/>
  <c r="Q549" i="1" a="1"/>
  <c r="Q549" i="1" s="1"/>
  <c r="R549" i="1" s="1"/>
  <c r="Q550" i="1" a="1"/>
  <c r="Q550" i="1" s="1"/>
  <c r="R550" i="1" s="1"/>
  <c r="Q551" i="1" a="1"/>
  <c r="Q551" i="1" s="1"/>
  <c r="R551" i="1" s="1"/>
  <c r="Q552" i="1" a="1"/>
  <c r="Q552" i="1" s="1"/>
  <c r="R552" i="1" s="1"/>
  <c r="Q553" i="1" a="1"/>
  <c r="Q553" i="1" s="1"/>
  <c r="R553" i="1" s="1"/>
  <c r="Q554" i="1" a="1"/>
  <c r="Q554" i="1" s="1"/>
  <c r="R554" i="1" s="1"/>
  <c r="Q555" i="1" a="1"/>
  <c r="Q555" i="1" s="1"/>
  <c r="R555" i="1" s="1"/>
  <c r="Q556" i="1" a="1"/>
  <c r="Q556" i="1" s="1"/>
  <c r="R556" i="1" s="1"/>
  <c r="Q557" i="1" a="1"/>
  <c r="Q557" i="1" s="1"/>
  <c r="R557" i="1" s="1"/>
  <c r="Q558" i="1" a="1"/>
  <c r="Q558" i="1" s="1"/>
  <c r="R558" i="1" s="1"/>
  <c r="Q559" i="1" a="1"/>
  <c r="Q559" i="1" s="1"/>
  <c r="R559" i="1" s="1"/>
  <c r="Q560" i="1" a="1"/>
  <c r="Q560" i="1" s="1"/>
  <c r="R560" i="1" s="1"/>
  <c r="Q561" i="1" a="1"/>
  <c r="Q561" i="1" s="1"/>
  <c r="R561" i="1" s="1"/>
  <c r="Q562" i="1" a="1"/>
  <c r="Q562" i="1" s="1"/>
  <c r="R562" i="1" s="1"/>
  <c r="Q563" i="1" a="1"/>
  <c r="Q563" i="1" s="1"/>
  <c r="R563" i="1" s="1"/>
  <c r="Q564" i="1" a="1"/>
  <c r="Q564" i="1" s="1"/>
  <c r="R564" i="1" s="1"/>
  <c r="Q565" i="1" a="1"/>
  <c r="Q565" i="1" s="1"/>
  <c r="R565" i="1" s="1"/>
  <c r="Q566" i="1" a="1"/>
  <c r="Q566" i="1" s="1"/>
  <c r="R566" i="1" s="1"/>
  <c r="Q567" i="1" a="1"/>
  <c r="Q567" i="1" s="1"/>
  <c r="R567" i="1" s="1"/>
  <c r="Q568" i="1" a="1"/>
  <c r="Q568" i="1" s="1"/>
  <c r="R568" i="1" s="1"/>
  <c r="Q569" i="1" a="1"/>
  <c r="Q569" i="1" s="1"/>
  <c r="R569" i="1" s="1"/>
  <c r="Q570" i="1" a="1"/>
  <c r="Q570" i="1" s="1"/>
  <c r="R570" i="1" s="1"/>
  <c r="Q571" i="1" a="1"/>
  <c r="Q571" i="1" s="1"/>
  <c r="R571" i="1" s="1"/>
  <c r="Q572" i="1" a="1"/>
  <c r="Q572" i="1" s="1"/>
  <c r="R572" i="1" s="1"/>
  <c r="Q573" i="1" a="1"/>
  <c r="Q573" i="1" s="1"/>
  <c r="R573" i="1" s="1"/>
  <c r="Q574" i="1" a="1"/>
  <c r="Q574" i="1" s="1"/>
  <c r="R574" i="1" s="1"/>
  <c r="Q575" i="1" a="1"/>
  <c r="Q575" i="1" s="1"/>
  <c r="R575" i="1" s="1"/>
  <c r="Q576" i="1" a="1"/>
  <c r="Q576" i="1" s="1"/>
  <c r="R576" i="1" s="1"/>
  <c r="Q577" i="1" a="1"/>
  <c r="Q577" i="1" s="1"/>
  <c r="R577" i="1" s="1"/>
  <c r="Q578" i="1" a="1"/>
  <c r="Q578" i="1" s="1"/>
  <c r="R578" i="1" s="1"/>
  <c r="Q579" i="1" a="1"/>
  <c r="Q579" i="1" s="1"/>
  <c r="R579" i="1" s="1"/>
  <c r="Q580" i="1" a="1"/>
  <c r="Q580" i="1" s="1"/>
  <c r="R580" i="1" s="1"/>
  <c r="Q581" i="1" a="1"/>
  <c r="Q581" i="1" s="1"/>
  <c r="R581" i="1" s="1"/>
  <c r="Q582" i="1" a="1"/>
  <c r="Q582" i="1" s="1"/>
  <c r="R582" i="1" s="1"/>
  <c r="Q583" i="1" a="1"/>
  <c r="Q583" i="1" s="1"/>
  <c r="R583" i="1" s="1"/>
  <c r="Q584" i="1" a="1"/>
  <c r="Q584" i="1" s="1"/>
  <c r="R584" i="1" s="1"/>
  <c r="Q585" i="1" a="1"/>
  <c r="Q585" i="1" s="1"/>
  <c r="R585" i="1" s="1"/>
  <c r="Q586" i="1" a="1"/>
  <c r="Q586" i="1" s="1"/>
  <c r="R586" i="1" s="1"/>
  <c r="Q587" i="1" a="1"/>
  <c r="Q587" i="1" s="1"/>
  <c r="R587" i="1" s="1"/>
  <c r="Q588" i="1" a="1"/>
  <c r="Q588" i="1" s="1"/>
  <c r="R588" i="1" s="1"/>
  <c r="Q589" i="1" a="1"/>
  <c r="Q589" i="1" s="1"/>
  <c r="R589" i="1" s="1"/>
  <c r="Q590" i="1" a="1"/>
  <c r="Q590" i="1" s="1"/>
  <c r="R590" i="1" s="1"/>
  <c r="Q591" i="1" a="1"/>
  <c r="Q591" i="1" s="1"/>
  <c r="R591" i="1" s="1"/>
  <c r="Q592" i="1" a="1"/>
  <c r="Q592" i="1" s="1"/>
  <c r="R592" i="1" s="1"/>
  <c r="Q593" i="1" a="1"/>
  <c r="Q593" i="1" s="1"/>
  <c r="R593" i="1" s="1"/>
  <c r="Q594" i="1" a="1"/>
  <c r="Q594" i="1" s="1"/>
  <c r="R594" i="1" s="1"/>
  <c r="Q595" i="1" a="1"/>
  <c r="Q595" i="1" s="1"/>
  <c r="R595" i="1" s="1"/>
  <c r="Q596" i="1" a="1"/>
  <c r="Q596" i="1" s="1"/>
  <c r="R596" i="1" s="1"/>
  <c r="Q597" i="1" a="1"/>
  <c r="Q597" i="1" s="1"/>
  <c r="R597" i="1" s="1"/>
  <c r="Q598" i="1" a="1"/>
  <c r="Q598" i="1" s="1"/>
  <c r="R598" i="1" s="1"/>
  <c r="Q599" i="1" a="1"/>
  <c r="Q599" i="1" s="1"/>
  <c r="R599" i="1" s="1"/>
  <c r="Q600" i="1" a="1"/>
  <c r="Q600" i="1" s="1"/>
  <c r="R600" i="1" s="1"/>
  <c r="Q601" i="1" a="1"/>
  <c r="Q601" i="1" s="1"/>
  <c r="R601" i="1" s="1"/>
  <c r="Q602" i="1" a="1"/>
  <c r="Q602" i="1" s="1"/>
  <c r="R602" i="1" s="1"/>
  <c r="Q603" i="1" a="1"/>
  <c r="Q603" i="1" s="1"/>
  <c r="R603" i="1" s="1"/>
  <c r="Q604" i="1" a="1"/>
  <c r="Q604" i="1" s="1"/>
  <c r="R604" i="1" s="1"/>
  <c r="Q605" i="1" a="1"/>
  <c r="Q605" i="1" s="1"/>
  <c r="R605" i="1" s="1"/>
  <c r="Q606" i="1" a="1"/>
  <c r="Q606" i="1" s="1"/>
  <c r="R606" i="1" s="1"/>
  <c r="Q607" i="1" a="1"/>
  <c r="Q607" i="1" s="1"/>
  <c r="R607" i="1" s="1"/>
  <c r="Q608" i="1" a="1"/>
  <c r="Q608" i="1" s="1"/>
  <c r="R608" i="1" s="1"/>
  <c r="Q609" i="1" a="1"/>
  <c r="Q609" i="1" s="1"/>
  <c r="R609" i="1" s="1"/>
  <c r="Q610" i="1" a="1"/>
  <c r="Q610" i="1" s="1"/>
  <c r="R610" i="1" s="1"/>
  <c r="Q611" i="1" a="1"/>
  <c r="Q611" i="1" s="1"/>
  <c r="R611" i="1" s="1"/>
  <c r="Q612" i="1" a="1"/>
  <c r="Q612" i="1" s="1"/>
  <c r="R612" i="1" s="1"/>
  <c r="Q613" i="1" a="1"/>
  <c r="Q613" i="1" s="1"/>
  <c r="R613" i="1" s="1"/>
  <c r="Q614" i="1" a="1"/>
  <c r="Q614" i="1" s="1"/>
  <c r="R614" i="1" s="1"/>
  <c r="Q615" i="1" a="1"/>
  <c r="Q615" i="1" s="1"/>
  <c r="R615" i="1" s="1"/>
  <c r="Q616" i="1" a="1"/>
  <c r="Q616" i="1" s="1"/>
  <c r="R616" i="1" s="1"/>
  <c r="Q617" i="1" a="1"/>
  <c r="Q617" i="1" s="1"/>
  <c r="R617" i="1" s="1"/>
  <c r="Q618" i="1" a="1"/>
  <c r="Q618" i="1" s="1"/>
  <c r="R618" i="1" s="1"/>
  <c r="Q619" i="1" a="1"/>
  <c r="Q619" i="1" s="1"/>
  <c r="R619" i="1" s="1"/>
  <c r="Q620" i="1" a="1"/>
  <c r="Q620" i="1" s="1"/>
  <c r="R620" i="1" s="1"/>
  <c r="Q621" i="1" a="1"/>
  <c r="Q621" i="1" s="1"/>
  <c r="R621" i="1" s="1"/>
  <c r="Q622" i="1" a="1"/>
  <c r="Q622" i="1" s="1"/>
  <c r="R622" i="1" s="1"/>
  <c r="Q623" i="1" a="1"/>
  <c r="Q623" i="1" s="1"/>
  <c r="R623" i="1" s="1"/>
  <c r="Q624" i="1" a="1"/>
  <c r="Q624" i="1" s="1"/>
  <c r="R624" i="1" s="1"/>
  <c r="Q625" i="1" a="1"/>
  <c r="Q625" i="1" s="1"/>
  <c r="R625" i="1" s="1"/>
  <c r="Q626" i="1" a="1"/>
  <c r="Q626" i="1" s="1"/>
  <c r="R626" i="1" s="1"/>
  <c r="Q627" i="1" a="1"/>
  <c r="Q627" i="1" s="1"/>
  <c r="R627" i="1" s="1"/>
  <c r="Q628" i="1" a="1"/>
  <c r="Q628" i="1" s="1"/>
  <c r="R628" i="1" s="1"/>
  <c r="Q629" i="1" a="1"/>
  <c r="Q629" i="1" s="1"/>
  <c r="R629" i="1" s="1"/>
  <c r="Q630" i="1" a="1"/>
  <c r="Q630" i="1" s="1"/>
  <c r="R630" i="1" s="1"/>
  <c r="Q631" i="1" a="1"/>
  <c r="Q631" i="1" s="1"/>
  <c r="R631" i="1" s="1"/>
  <c r="Q632" i="1" a="1"/>
  <c r="Q632" i="1" s="1"/>
  <c r="R632" i="1" s="1"/>
  <c r="Q633" i="1" a="1"/>
  <c r="Q633" i="1" s="1"/>
  <c r="R633" i="1" s="1"/>
  <c r="Q634" i="1" a="1"/>
  <c r="Q634" i="1" s="1"/>
  <c r="R634" i="1" s="1"/>
  <c r="Q635" i="1" a="1"/>
  <c r="Q635" i="1" s="1"/>
  <c r="R635" i="1" s="1"/>
  <c r="Q636" i="1" a="1"/>
  <c r="Q636" i="1" s="1"/>
  <c r="R636" i="1" s="1"/>
  <c r="Q637" i="1" a="1"/>
  <c r="Q637" i="1" s="1"/>
  <c r="R637" i="1" s="1"/>
  <c r="Q638" i="1" a="1"/>
  <c r="Q638" i="1" s="1"/>
  <c r="R638" i="1" s="1"/>
  <c r="Q639" i="1" a="1"/>
  <c r="Q639" i="1" s="1"/>
  <c r="R639" i="1" s="1"/>
  <c r="Q640" i="1" a="1"/>
  <c r="Q640" i="1" s="1"/>
  <c r="R640" i="1" s="1"/>
  <c r="Q641" i="1" a="1"/>
  <c r="Q641" i="1" s="1"/>
  <c r="R641" i="1" s="1"/>
  <c r="Q642" i="1" a="1"/>
  <c r="Q642" i="1" s="1"/>
  <c r="R642" i="1" s="1"/>
  <c r="Q643" i="1" a="1"/>
  <c r="Q643" i="1" s="1"/>
  <c r="R643" i="1" s="1"/>
  <c r="Q644" i="1" a="1"/>
  <c r="Q644" i="1" s="1"/>
  <c r="R644" i="1" s="1"/>
  <c r="Q645" i="1" a="1"/>
  <c r="Q645" i="1" s="1"/>
  <c r="R645" i="1" s="1"/>
  <c r="Q646" i="1" a="1"/>
  <c r="Q646" i="1" s="1"/>
  <c r="R646" i="1" s="1"/>
  <c r="Q647" i="1" a="1"/>
  <c r="Q647" i="1" s="1"/>
  <c r="R647" i="1" s="1"/>
  <c r="Q648" i="1" a="1"/>
  <c r="Q648" i="1" s="1"/>
  <c r="R648" i="1" s="1"/>
  <c r="Q649" i="1" a="1"/>
  <c r="Q649" i="1" s="1"/>
  <c r="R649" i="1" s="1"/>
  <c r="Q650" i="1" a="1"/>
  <c r="Q650" i="1" s="1"/>
  <c r="R650" i="1" s="1"/>
  <c r="Q651" i="1" a="1"/>
  <c r="Q651" i="1" s="1"/>
  <c r="R651" i="1" s="1"/>
  <c r="Q652" i="1" a="1"/>
  <c r="Q652" i="1" s="1"/>
  <c r="R652" i="1" s="1"/>
  <c r="Q653" i="1" a="1"/>
  <c r="Q653" i="1" s="1"/>
  <c r="R653" i="1" s="1"/>
  <c r="Q654" i="1" a="1"/>
  <c r="Q654" i="1" s="1"/>
  <c r="R654" i="1" s="1"/>
  <c r="Q655" i="1" a="1"/>
  <c r="Q655" i="1" s="1"/>
  <c r="R655" i="1" s="1"/>
  <c r="Q656" i="1" a="1"/>
  <c r="Q656" i="1" s="1"/>
  <c r="R656" i="1" s="1"/>
  <c r="Q657" i="1" a="1"/>
  <c r="Q657" i="1" s="1"/>
  <c r="R657" i="1" s="1"/>
  <c r="Q658" i="1" a="1"/>
  <c r="Q658" i="1" s="1"/>
  <c r="R658" i="1" s="1"/>
  <c r="Q659" i="1" a="1"/>
  <c r="Q659" i="1" s="1"/>
  <c r="R659" i="1" s="1"/>
  <c r="Q660" i="1" a="1"/>
  <c r="Q660" i="1" s="1"/>
  <c r="R660" i="1" s="1"/>
  <c r="Q661" i="1" a="1"/>
  <c r="Q661" i="1" s="1"/>
  <c r="R661" i="1" s="1"/>
  <c r="Q662" i="1" a="1"/>
  <c r="Q662" i="1" s="1"/>
  <c r="R662" i="1" s="1"/>
  <c r="Q663" i="1" a="1"/>
  <c r="Q663" i="1" s="1"/>
  <c r="R663" i="1" s="1"/>
  <c r="Q664" i="1" a="1"/>
  <c r="Q664" i="1" s="1"/>
  <c r="R664" i="1" s="1"/>
  <c r="Q665" i="1" a="1"/>
  <c r="Q665" i="1" s="1"/>
  <c r="R665" i="1" s="1"/>
  <c r="Q666" i="1" a="1"/>
  <c r="Q666" i="1" s="1"/>
  <c r="R666" i="1" s="1"/>
  <c r="Q667" i="1" a="1"/>
  <c r="Q667" i="1" s="1"/>
  <c r="R667" i="1" s="1"/>
  <c r="Q668" i="1" a="1"/>
  <c r="Q668" i="1" s="1"/>
  <c r="R668" i="1" s="1"/>
  <c r="Q669" i="1" a="1"/>
  <c r="Q669" i="1" s="1"/>
  <c r="R669" i="1" s="1"/>
  <c r="Q670" i="1" a="1"/>
  <c r="Q670" i="1" s="1"/>
  <c r="R670" i="1" s="1"/>
  <c r="Q671" i="1" a="1"/>
  <c r="Q671" i="1" s="1"/>
  <c r="R671" i="1" s="1"/>
  <c r="Q672" i="1" a="1"/>
  <c r="Q672" i="1" s="1"/>
  <c r="R672" i="1" s="1"/>
  <c r="Q673" i="1" a="1"/>
  <c r="Q673" i="1" s="1"/>
  <c r="R673" i="1" s="1"/>
  <c r="Q674" i="1" a="1"/>
  <c r="Q674" i="1" s="1"/>
  <c r="R674" i="1" s="1"/>
  <c r="Q675" i="1" a="1"/>
  <c r="Q675" i="1" s="1"/>
  <c r="R675" i="1" s="1"/>
  <c r="Q676" i="1" a="1"/>
  <c r="Q676" i="1" s="1"/>
  <c r="R676" i="1" s="1"/>
  <c r="Q677" i="1" a="1"/>
  <c r="Q677" i="1" s="1"/>
  <c r="R677" i="1" s="1"/>
  <c r="Q678" i="1" a="1"/>
  <c r="Q678" i="1" s="1"/>
  <c r="R678" i="1" s="1"/>
  <c r="Q679" i="1" a="1"/>
  <c r="Q679" i="1" s="1"/>
  <c r="R679" i="1" s="1"/>
  <c r="Q680" i="1" a="1"/>
  <c r="Q680" i="1" s="1"/>
  <c r="R680" i="1" s="1"/>
  <c r="Q681" i="1" a="1"/>
  <c r="Q681" i="1" s="1"/>
  <c r="R681" i="1" s="1"/>
  <c r="Q682" i="1" a="1"/>
  <c r="Q682" i="1" s="1"/>
  <c r="R682" i="1" s="1"/>
  <c r="Q683" i="1" a="1"/>
  <c r="Q683" i="1" s="1"/>
  <c r="R683" i="1" s="1"/>
  <c r="Q684" i="1" a="1"/>
  <c r="Q684" i="1" s="1"/>
  <c r="R684" i="1" s="1"/>
  <c r="Q685" i="1" a="1"/>
  <c r="Q685" i="1" s="1"/>
  <c r="R685" i="1" s="1"/>
  <c r="Q686" i="1" a="1"/>
  <c r="Q686" i="1" s="1"/>
  <c r="R686" i="1" s="1"/>
  <c r="Q687" i="1" a="1"/>
  <c r="Q687" i="1" s="1"/>
  <c r="R687" i="1" s="1"/>
  <c r="Q688" i="1" a="1"/>
  <c r="Q688" i="1" s="1"/>
  <c r="R688" i="1" s="1"/>
  <c r="Q689" i="1" a="1"/>
  <c r="Q689" i="1" s="1"/>
  <c r="R689" i="1" s="1"/>
  <c r="Q690" i="1" a="1"/>
  <c r="Q690" i="1" s="1"/>
  <c r="R690" i="1" s="1"/>
  <c r="Q691" i="1" a="1"/>
  <c r="Q691" i="1" s="1"/>
  <c r="R691" i="1" s="1"/>
  <c r="Q692" i="1" a="1"/>
  <c r="Q692" i="1" s="1"/>
  <c r="R692" i="1" s="1"/>
  <c r="Q693" i="1" a="1"/>
  <c r="Q693" i="1" s="1"/>
  <c r="R693" i="1" s="1"/>
  <c r="Q694" i="1" a="1"/>
  <c r="Q694" i="1" s="1"/>
  <c r="R694" i="1" s="1"/>
  <c r="Q695" i="1" a="1"/>
  <c r="Q695" i="1" s="1"/>
  <c r="R695" i="1" s="1"/>
  <c r="Q696" i="1" a="1"/>
  <c r="Q696" i="1" s="1"/>
  <c r="R696" i="1" s="1"/>
  <c r="Q697" i="1" a="1"/>
  <c r="Q697" i="1" s="1"/>
  <c r="R697" i="1" s="1"/>
  <c r="Q698" i="1" a="1"/>
  <c r="Q698" i="1" s="1"/>
  <c r="R698" i="1" s="1"/>
  <c r="Q699" i="1" a="1"/>
  <c r="Q699" i="1" s="1"/>
  <c r="R699" i="1" s="1"/>
  <c r="Q700" i="1" a="1"/>
  <c r="Q700" i="1" s="1"/>
  <c r="R700" i="1" s="1"/>
  <c r="Q701" i="1" a="1"/>
  <c r="Q701" i="1" s="1"/>
  <c r="R701" i="1" s="1"/>
  <c r="Q702" i="1" a="1"/>
  <c r="Q702" i="1" s="1"/>
  <c r="R702" i="1" s="1"/>
  <c r="Q703" i="1" a="1"/>
  <c r="Q703" i="1" s="1"/>
  <c r="R703" i="1" s="1"/>
  <c r="Q704" i="1" a="1"/>
  <c r="Q704" i="1" s="1"/>
  <c r="R704" i="1" s="1"/>
  <c r="Q705" i="1" a="1"/>
  <c r="Q705" i="1" s="1"/>
  <c r="R705" i="1" s="1"/>
  <c r="Q706" i="1" a="1"/>
  <c r="Q706" i="1" s="1"/>
  <c r="R706" i="1" s="1"/>
  <c r="Q707" i="1" a="1"/>
  <c r="Q707" i="1" s="1"/>
  <c r="R707" i="1" s="1"/>
  <c r="Q708" i="1" a="1"/>
  <c r="Q708" i="1" s="1"/>
  <c r="R708" i="1" s="1"/>
  <c r="Q709" i="1" a="1"/>
  <c r="Q709" i="1" s="1"/>
  <c r="R709" i="1" s="1"/>
  <c r="Q710" i="1" a="1"/>
  <c r="Q710" i="1" s="1"/>
  <c r="R710" i="1" s="1"/>
  <c r="Q711" i="1" a="1"/>
  <c r="Q711" i="1" s="1"/>
  <c r="R711" i="1" s="1"/>
  <c r="Q712" i="1" a="1"/>
  <c r="Q712" i="1" s="1"/>
  <c r="R712" i="1" s="1"/>
  <c r="Q713" i="1" a="1"/>
  <c r="Q713" i="1" s="1"/>
  <c r="R713" i="1" s="1"/>
  <c r="Q714" i="1" a="1"/>
  <c r="Q714" i="1" s="1"/>
  <c r="R714" i="1" s="1"/>
  <c r="Q715" i="1" a="1"/>
  <c r="Q715" i="1" s="1"/>
  <c r="R715" i="1" s="1"/>
  <c r="Q716" i="1" a="1"/>
  <c r="Q716" i="1" s="1"/>
  <c r="R716" i="1" s="1"/>
  <c r="Q717" i="1" a="1"/>
  <c r="Q717" i="1" s="1"/>
  <c r="R717" i="1" s="1"/>
  <c r="Q718" i="1" a="1"/>
  <c r="Q718" i="1" s="1"/>
  <c r="R718" i="1" s="1"/>
  <c r="Q719" i="1" a="1"/>
  <c r="Q719" i="1" s="1"/>
  <c r="R719" i="1" s="1"/>
  <c r="Q720" i="1" a="1"/>
  <c r="Q720" i="1" s="1"/>
  <c r="R720" i="1" s="1"/>
  <c r="Q721" i="1" a="1"/>
  <c r="Q721" i="1" s="1"/>
  <c r="R721" i="1" s="1"/>
  <c r="Q722" i="1" a="1"/>
  <c r="Q722" i="1" s="1"/>
  <c r="R722" i="1" s="1"/>
  <c r="Q723" i="1" a="1"/>
  <c r="Q723" i="1" s="1"/>
  <c r="R723" i="1" s="1"/>
  <c r="Q724" i="1" a="1"/>
  <c r="Q724" i="1" s="1"/>
  <c r="R724" i="1" s="1"/>
  <c r="Q725" i="1" a="1"/>
  <c r="Q725" i="1" s="1"/>
  <c r="R725" i="1" s="1"/>
  <c r="Q726" i="1" a="1"/>
  <c r="Q726" i="1" s="1"/>
  <c r="R726" i="1" s="1"/>
  <c r="Q727" i="1" a="1"/>
  <c r="Q727" i="1" s="1"/>
  <c r="R727" i="1" s="1"/>
  <c r="Q728" i="1" a="1"/>
  <c r="Q728" i="1" s="1"/>
  <c r="R728" i="1" s="1"/>
  <c r="Q729" i="1" a="1"/>
  <c r="Q729" i="1" s="1"/>
  <c r="R729" i="1" s="1"/>
  <c r="Q730" i="1" a="1"/>
  <c r="Q730" i="1" s="1"/>
  <c r="R730" i="1" s="1"/>
  <c r="Q731" i="1" a="1"/>
  <c r="Q731" i="1" s="1"/>
  <c r="R731" i="1" s="1"/>
  <c r="Q732" i="1" a="1"/>
  <c r="Q732" i="1" s="1"/>
  <c r="R732" i="1" s="1"/>
  <c r="Q733" i="1" a="1"/>
  <c r="Q733" i="1" s="1"/>
  <c r="R733" i="1" s="1"/>
  <c r="Q734" i="1" a="1"/>
  <c r="Q734" i="1" s="1"/>
  <c r="R734" i="1" s="1"/>
  <c r="Q735" i="1" a="1"/>
  <c r="Q735" i="1" s="1"/>
  <c r="R735" i="1" s="1"/>
  <c r="Q736" i="1" a="1"/>
  <c r="Q736" i="1" s="1"/>
  <c r="R736" i="1" s="1"/>
  <c r="Q737" i="1" a="1"/>
  <c r="Q737" i="1" s="1"/>
  <c r="R737" i="1" s="1"/>
  <c r="Q738" i="1" a="1"/>
  <c r="Q738" i="1" s="1"/>
  <c r="R738" i="1" s="1"/>
  <c r="Q739" i="1" a="1"/>
  <c r="Q739" i="1" s="1"/>
  <c r="R739" i="1" s="1"/>
  <c r="Q740" i="1" a="1"/>
  <c r="Q740" i="1" s="1"/>
  <c r="R740" i="1" s="1"/>
  <c r="Q741" i="1" a="1"/>
  <c r="Q741" i="1" s="1"/>
  <c r="R741" i="1" s="1"/>
  <c r="Q742" i="1" a="1"/>
  <c r="Q742" i="1" s="1"/>
  <c r="R742" i="1" s="1"/>
  <c r="Q743" i="1" a="1"/>
  <c r="Q743" i="1" s="1"/>
  <c r="R743" i="1" s="1"/>
  <c r="Q744" i="1" a="1"/>
  <c r="Q744" i="1" s="1"/>
  <c r="R744" i="1" s="1"/>
  <c r="Q745" i="1" a="1"/>
  <c r="Q745" i="1" s="1"/>
  <c r="R745" i="1" s="1"/>
  <c r="Q746" i="1" a="1"/>
  <c r="Q746" i="1" s="1"/>
  <c r="R746" i="1" s="1"/>
  <c r="Q747" i="1" a="1"/>
  <c r="Q747" i="1" s="1"/>
  <c r="R747" i="1" s="1"/>
  <c r="Q748" i="1" a="1"/>
  <c r="Q748" i="1" s="1"/>
  <c r="R748" i="1" s="1"/>
  <c r="Q749" i="1" a="1"/>
  <c r="Q749" i="1" s="1"/>
  <c r="R749" i="1" s="1"/>
  <c r="Q750" i="1" a="1"/>
  <c r="Q750" i="1" s="1"/>
  <c r="R750" i="1" s="1"/>
  <c r="Q751" i="1" a="1"/>
  <c r="Q751" i="1" s="1"/>
  <c r="R751" i="1" s="1"/>
  <c r="Q752" i="1" a="1"/>
  <c r="Q752" i="1" s="1"/>
  <c r="R752" i="1" s="1"/>
  <c r="Q753" i="1" a="1"/>
  <c r="Q753" i="1" s="1"/>
  <c r="R753" i="1" s="1"/>
  <c r="Q754" i="1" a="1"/>
  <c r="Q754" i="1" s="1"/>
  <c r="R754" i="1" s="1"/>
  <c r="Q755" i="1" a="1"/>
  <c r="Q755" i="1" s="1"/>
  <c r="R755" i="1" s="1"/>
  <c r="Q756" i="1" a="1"/>
  <c r="Q756" i="1" s="1"/>
  <c r="R756" i="1" s="1"/>
  <c r="Q757" i="1" a="1"/>
  <c r="Q757" i="1" s="1"/>
  <c r="R757" i="1" s="1"/>
  <c r="Q758" i="1" a="1"/>
  <c r="Q758" i="1" s="1"/>
  <c r="R758" i="1" s="1"/>
  <c r="Q759" i="1" a="1"/>
  <c r="Q759" i="1" s="1"/>
  <c r="R759" i="1" s="1"/>
  <c r="Q760" i="1" a="1"/>
  <c r="Q760" i="1" s="1"/>
  <c r="R760" i="1" s="1"/>
  <c r="Q761" i="1" a="1"/>
  <c r="Q761" i="1" s="1"/>
  <c r="R761" i="1" s="1"/>
  <c r="Q762" i="1" a="1"/>
  <c r="Q762" i="1" s="1"/>
  <c r="R762" i="1" s="1"/>
  <c r="Q763" i="1" a="1"/>
  <c r="Q763" i="1" s="1"/>
  <c r="R763" i="1" s="1"/>
  <c r="Q764" i="1" a="1"/>
  <c r="Q764" i="1" s="1"/>
  <c r="R764" i="1" s="1"/>
  <c r="Q765" i="1" a="1"/>
  <c r="Q765" i="1" s="1"/>
  <c r="R765" i="1" s="1"/>
  <c r="Q766" i="1" a="1"/>
  <c r="Q766" i="1" s="1"/>
  <c r="R766" i="1" s="1"/>
  <c r="Q767" i="1" a="1"/>
  <c r="Q767" i="1" s="1"/>
  <c r="R767" i="1" s="1"/>
  <c r="Q768" i="1" a="1"/>
  <c r="Q768" i="1" s="1"/>
  <c r="R768" i="1" s="1"/>
  <c r="Q769" i="1" a="1"/>
  <c r="Q769" i="1" s="1"/>
  <c r="R769" i="1" s="1"/>
  <c r="Q770" i="1" a="1"/>
  <c r="Q770" i="1" s="1"/>
  <c r="R770" i="1" s="1"/>
  <c r="Q771" i="1" a="1"/>
  <c r="Q771" i="1" s="1"/>
  <c r="R771" i="1" s="1"/>
  <c r="Q772" i="1" a="1"/>
  <c r="Q772" i="1" s="1"/>
  <c r="R772" i="1" s="1"/>
  <c r="Q773" i="1" a="1"/>
  <c r="Q773" i="1" s="1"/>
  <c r="R773" i="1" s="1"/>
  <c r="Q774" i="1" a="1"/>
  <c r="Q774" i="1" s="1"/>
  <c r="R774" i="1" s="1"/>
  <c r="Q775" i="1" a="1"/>
  <c r="Q775" i="1" s="1"/>
  <c r="R775" i="1" s="1"/>
  <c r="Q776" i="1" a="1"/>
  <c r="Q776" i="1" s="1"/>
  <c r="R776" i="1" s="1"/>
  <c r="Q777" i="1" a="1"/>
  <c r="Q777" i="1" s="1"/>
  <c r="R777" i="1" s="1"/>
  <c r="Q778" i="1" a="1"/>
  <c r="Q778" i="1" s="1"/>
  <c r="R778" i="1" s="1"/>
  <c r="Q779" i="1" a="1"/>
  <c r="Q779" i="1" s="1"/>
  <c r="R779" i="1" s="1"/>
  <c r="Q780" i="1" a="1"/>
  <c r="Q780" i="1" s="1"/>
  <c r="R780" i="1" s="1"/>
  <c r="Q781" i="1" a="1"/>
  <c r="Q781" i="1" s="1"/>
  <c r="R781" i="1" s="1"/>
  <c r="Q782" i="1" a="1"/>
  <c r="Q782" i="1" s="1"/>
  <c r="R782" i="1" s="1"/>
  <c r="Q783" i="1" a="1"/>
  <c r="Q783" i="1" s="1"/>
  <c r="R783" i="1" s="1"/>
  <c r="Q784" i="1" a="1"/>
  <c r="Q784" i="1" s="1"/>
  <c r="R784" i="1" s="1"/>
  <c r="Q785" i="1" a="1"/>
  <c r="Q785" i="1" s="1"/>
  <c r="R785" i="1" s="1"/>
  <c r="Q786" i="1" a="1"/>
  <c r="Q786" i="1" s="1"/>
  <c r="R786" i="1" s="1"/>
  <c r="Q787" i="1" a="1"/>
  <c r="Q787" i="1" s="1"/>
  <c r="R787" i="1" s="1"/>
  <c r="Q788" i="1" a="1"/>
  <c r="Q788" i="1" s="1"/>
  <c r="R788" i="1" s="1"/>
  <c r="Q789" i="1" a="1"/>
  <c r="Q789" i="1" s="1"/>
  <c r="R789" i="1" s="1"/>
  <c r="Q790" i="1" a="1"/>
  <c r="Q790" i="1" s="1"/>
  <c r="R790" i="1" s="1"/>
  <c r="Q791" i="1" a="1"/>
  <c r="Q791" i="1" s="1"/>
  <c r="R791" i="1" s="1"/>
  <c r="Q792" i="1" a="1"/>
  <c r="Q792" i="1" s="1"/>
  <c r="R792" i="1" s="1"/>
  <c r="Q793" i="1" a="1"/>
  <c r="Q793" i="1" s="1"/>
  <c r="R793" i="1" s="1"/>
  <c r="Q794" i="1" a="1"/>
  <c r="Q794" i="1" s="1"/>
  <c r="R794" i="1" s="1"/>
  <c r="Q795" i="1" a="1"/>
  <c r="Q795" i="1" s="1"/>
  <c r="R795" i="1" s="1"/>
  <c r="Q796" i="1" a="1"/>
  <c r="Q796" i="1" s="1"/>
  <c r="R796" i="1" s="1"/>
  <c r="Q797" i="1" a="1"/>
  <c r="Q797" i="1" s="1"/>
  <c r="R797" i="1" s="1"/>
  <c r="Q798" i="1" a="1"/>
  <c r="Q798" i="1" s="1"/>
  <c r="R798" i="1" s="1"/>
  <c r="Q799" i="1" a="1"/>
  <c r="Q799" i="1" s="1"/>
  <c r="R799" i="1" s="1"/>
  <c r="Q800" i="1" a="1"/>
  <c r="Q800" i="1" s="1"/>
  <c r="R800" i="1" s="1"/>
  <c r="Q801" i="1" a="1"/>
  <c r="Q801" i="1" s="1"/>
  <c r="R801" i="1" s="1"/>
  <c r="Q802" i="1" a="1"/>
  <c r="Q802" i="1" s="1"/>
  <c r="R802" i="1" s="1"/>
  <c r="Q803" i="1" a="1"/>
  <c r="Q803" i="1" s="1"/>
  <c r="R803" i="1" s="1"/>
  <c r="Q804" i="1" a="1"/>
  <c r="Q804" i="1" s="1"/>
  <c r="R804" i="1" s="1"/>
  <c r="Q805" i="1" a="1"/>
  <c r="Q805" i="1" s="1"/>
  <c r="R805" i="1" s="1"/>
  <c r="Q806" i="1" a="1"/>
  <c r="Q806" i="1" s="1"/>
  <c r="R806" i="1" s="1"/>
  <c r="Q807" i="1" a="1"/>
  <c r="Q807" i="1" s="1"/>
  <c r="R807" i="1" s="1"/>
  <c r="Q808" i="1" a="1"/>
  <c r="Q808" i="1" s="1"/>
  <c r="R808" i="1" s="1"/>
  <c r="Q809" i="1" a="1"/>
  <c r="Q809" i="1" s="1"/>
  <c r="R809" i="1" s="1"/>
  <c r="Q810" i="1" a="1"/>
  <c r="Q810" i="1" s="1"/>
  <c r="R810" i="1" s="1"/>
  <c r="Q811" i="1" a="1"/>
  <c r="Q811" i="1" s="1"/>
  <c r="R811" i="1" s="1"/>
  <c r="Q812" i="1" a="1"/>
  <c r="Q812" i="1" s="1"/>
  <c r="R812" i="1" s="1"/>
  <c r="Q813" i="1" a="1"/>
  <c r="Q813" i="1" s="1"/>
  <c r="R813" i="1" s="1"/>
  <c r="Q814" i="1" a="1"/>
  <c r="Q814" i="1" s="1"/>
  <c r="R814" i="1" s="1"/>
  <c r="Q815" i="1" a="1"/>
  <c r="Q815" i="1" s="1"/>
  <c r="R815" i="1" s="1"/>
  <c r="Q816" i="1" a="1"/>
  <c r="Q816" i="1" s="1"/>
  <c r="R816" i="1" s="1"/>
  <c r="Q817" i="1" a="1"/>
  <c r="Q817" i="1" s="1"/>
  <c r="R817" i="1" s="1"/>
  <c r="Q818" i="1" a="1"/>
  <c r="Q818" i="1" s="1"/>
  <c r="R818" i="1" s="1"/>
  <c r="Q819" i="1" a="1"/>
  <c r="Q819" i="1" s="1"/>
  <c r="R819" i="1" s="1"/>
  <c r="Q820" i="1" a="1"/>
  <c r="Q820" i="1" s="1"/>
  <c r="R820" i="1" s="1"/>
  <c r="Q821" i="1" a="1"/>
  <c r="Q821" i="1" s="1"/>
  <c r="R821" i="1" s="1"/>
  <c r="Q822" i="1" a="1"/>
  <c r="Q822" i="1" s="1"/>
  <c r="R822" i="1" s="1"/>
  <c r="Q823" i="1" a="1"/>
  <c r="Q823" i="1" s="1"/>
  <c r="R823" i="1" s="1"/>
  <c r="Q824" i="1" a="1"/>
  <c r="Q824" i="1" s="1"/>
  <c r="R824" i="1" s="1"/>
  <c r="Q825" i="1" a="1"/>
  <c r="Q825" i="1" s="1"/>
  <c r="R825" i="1" s="1"/>
  <c r="Q826" i="1" a="1"/>
  <c r="Q826" i="1" s="1"/>
  <c r="R826" i="1" s="1"/>
  <c r="Q827" i="1" a="1"/>
  <c r="Q827" i="1" s="1"/>
  <c r="R827" i="1" s="1"/>
  <c r="Q828" i="1" a="1"/>
  <c r="Q828" i="1" s="1"/>
  <c r="R828" i="1" s="1"/>
  <c r="Q829" i="1" a="1"/>
  <c r="Q829" i="1" s="1"/>
  <c r="R829" i="1" s="1"/>
  <c r="Q830" i="1" a="1"/>
  <c r="Q830" i="1" s="1"/>
  <c r="R830" i="1" s="1"/>
  <c r="Q831" i="1" a="1"/>
  <c r="Q831" i="1" s="1"/>
  <c r="R831" i="1" s="1"/>
  <c r="Q832" i="1" a="1"/>
  <c r="Q832" i="1" s="1"/>
  <c r="R832" i="1" s="1"/>
  <c r="Q833" i="1" a="1"/>
  <c r="Q833" i="1" s="1"/>
  <c r="R833" i="1" s="1"/>
  <c r="Q834" i="1" a="1"/>
  <c r="Q834" i="1" s="1"/>
  <c r="R834" i="1" s="1"/>
  <c r="Q835" i="1" a="1"/>
  <c r="Q835" i="1" s="1"/>
  <c r="R835" i="1" s="1"/>
  <c r="Q836" i="1" a="1"/>
  <c r="Q836" i="1" s="1"/>
  <c r="R836" i="1" s="1"/>
  <c r="Q837" i="1" a="1"/>
  <c r="Q837" i="1" s="1"/>
  <c r="R837" i="1" s="1"/>
  <c r="Q838" i="1" a="1"/>
  <c r="Q838" i="1" s="1"/>
  <c r="R838" i="1" s="1"/>
  <c r="Q839" i="1" a="1"/>
  <c r="Q839" i="1" s="1"/>
  <c r="R839" i="1" s="1"/>
  <c r="Q840" i="1" a="1"/>
  <c r="Q840" i="1" s="1"/>
  <c r="R840" i="1" s="1"/>
  <c r="Q841" i="1" a="1"/>
  <c r="Q841" i="1" s="1"/>
  <c r="R841" i="1" s="1"/>
  <c r="Q842" i="1" a="1"/>
  <c r="Q842" i="1" s="1"/>
  <c r="R842" i="1" s="1"/>
  <c r="Q843" i="1" a="1"/>
  <c r="Q843" i="1" s="1"/>
  <c r="R843" i="1" s="1"/>
  <c r="Q844" i="1" a="1"/>
  <c r="Q844" i="1" s="1"/>
  <c r="R844" i="1" s="1"/>
  <c r="Q845" i="1" a="1"/>
  <c r="Q845" i="1" s="1"/>
  <c r="R845" i="1" s="1"/>
  <c r="Q846" i="1" a="1"/>
  <c r="Q846" i="1" s="1"/>
  <c r="R846" i="1" s="1"/>
  <c r="Q847" i="1" a="1"/>
  <c r="Q847" i="1" s="1"/>
  <c r="R847" i="1" s="1"/>
  <c r="Q848" i="1" a="1"/>
  <c r="Q848" i="1" s="1"/>
  <c r="R848" i="1" s="1"/>
  <c r="Q849" i="1" a="1"/>
  <c r="Q849" i="1" s="1"/>
  <c r="R849" i="1" s="1"/>
  <c r="Q850" i="1" a="1"/>
  <c r="Q850" i="1" s="1"/>
  <c r="R850" i="1" s="1"/>
  <c r="Q851" i="1" a="1"/>
  <c r="Q851" i="1" s="1"/>
  <c r="R851" i="1" s="1"/>
  <c r="Q852" i="1" a="1"/>
  <c r="Q852" i="1" s="1"/>
  <c r="R852" i="1" s="1"/>
  <c r="Q853" i="1" a="1"/>
  <c r="Q853" i="1" s="1"/>
  <c r="R853" i="1" s="1"/>
  <c r="Q854" i="1" a="1"/>
  <c r="Q854" i="1" s="1"/>
  <c r="R854" i="1" s="1"/>
  <c r="Q855" i="1" a="1"/>
  <c r="Q855" i="1" s="1"/>
  <c r="R855" i="1" s="1"/>
  <c r="Q856" i="1" a="1"/>
  <c r="Q856" i="1" s="1"/>
  <c r="R856" i="1" s="1"/>
  <c r="Q857" i="1" a="1"/>
  <c r="Q857" i="1" s="1"/>
  <c r="R857" i="1" s="1"/>
  <c r="Q858" i="1" a="1"/>
  <c r="Q858" i="1" s="1"/>
  <c r="R858" i="1" s="1"/>
  <c r="Q859" i="1" a="1"/>
  <c r="Q859" i="1" s="1"/>
  <c r="R859" i="1" s="1"/>
  <c r="Q860" i="1" a="1"/>
  <c r="Q860" i="1" s="1"/>
  <c r="R860" i="1" s="1"/>
  <c r="Q861" i="1" a="1"/>
  <c r="Q861" i="1" s="1"/>
  <c r="R861" i="1" s="1"/>
  <c r="Q862" i="1" a="1"/>
  <c r="Q862" i="1" s="1"/>
  <c r="R862" i="1" s="1"/>
  <c r="Q863" i="1" a="1"/>
  <c r="Q863" i="1" s="1"/>
  <c r="R863" i="1" s="1"/>
  <c r="Q864" i="1" a="1"/>
  <c r="Q864" i="1" s="1"/>
  <c r="R864" i="1" s="1"/>
  <c r="Q865" i="1" a="1"/>
  <c r="Q865" i="1" s="1"/>
  <c r="R865" i="1" s="1"/>
  <c r="Q866" i="1" a="1"/>
  <c r="Q866" i="1" s="1"/>
  <c r="R866" i="1" s="1"/>
  <c r="Q867" i="1" a="1"/>
  <c r="Q867" i="1" s="1"/>
  <c r="R867" i="1" s="1"/>
  <c r="Q868" i="1" a="1"/>
  <c r="Q868" i="1" s="1"/>
  <c r="R868" i="1" s="1"/>
  <c r="Q869" i="1" a="1"/>
  <c r="Q869" i="1" s="1"/>
  <c r="R869" i="1" s="1"/>
  <c r="Q870" i="1" a="1"/>
  <c r="Q870" i="1" s="1"/>
  <c r="R870" i="1" s="1"/>
  <c r="Q871" i="1" a="1"/>
  <c r="Q871" i="1" s="1"/>
  <c r="R871" i="1" s="1"/>
  <c r="Q872" i="1" a="1"/>
  <c r="Q872" i="1" s="1"/>
  <c r="R872" i="1" s="1"/>
  <c r="Q873" i="1" a="1"/>
  <c r="Q873" i="1" s="1"/>
  <c r="R873" i="1" s="1"/>
  <c r="Q874" i="1" a="1"/>
  <c r="Q874" i="1" s="1"/>
  <c r="R874" i="1" s="1"/>
  <c r="Q875" i="1" a="1"/>
  <c r="Q875" i="1" s="1"/>
  <c r="R875" i="1" s="1"/>
  <c r="Q876" i="1" a="1"/>
  <c r="Q876" i="1" s="1"/>
  <c r="R876" i="1" s="1"/>
  <c r="Q877" i="1" a="1"/>
  <c r="Q877" i="1" s="1"/>
  <c r="R877" i="1" s="1"/>
  <c r="Q878" i="1" a="1"/>
  <c r="Q878" i="1" s="1"/>
  <c r="R878" i="1" s="1"/>
  <c r="Q879" i="1" a="1"/>
  <c r="Q879" i="1" s="1"/>
  <c r="R879" i="1" s="1"/>
  <c r="Q880" i="1" a="1"/>
  <c r="Q880" i="1" s="1"/>
  <c r="R880" i="1" s="1"/>
  <c r="Q881" i="1" a="1"/>
  <c r="Q881" i="1" s="1"/>
  <c r="R881" i="1" s="1"/>
  <c r="Q882" i="1" a="1"/>
  <c r="Q882" i="1" s="1"/>
  <c r="R882" i="1" s="1"/>
  <c r="Q883" i="1" a="1"/>
  <c r="Q883" i="1" s="1"/>
  <c r="R883" i="1" s="1"/>
  <c r="Q884" i="1" a="1"/>
  <c r="Q884" i="1" s="1"/>
  <c r="R884" i="1" s="1"/>
  <c r="Q885" i="1" a="1"/>
  <c r="Q885" i="1" s="1"/>
  <c r="R885" i="1" s="1"/>
  <c r="Q886" i="1" a="1"/>
  <c r="Q886" i="1" s="1"/>
  <c r="R886" i="1" s="1"/>
  <c r="Q887" i="1" a="1"/>
  <c r="Q887" i="1" s="1"/>
  <c r="R887" i="1" s="1"/>
  <c r="Q888" i="1" a="1"/>
  <c r="Q888" i="1" s="1"/>
  <c r="R888" i="1" s="1"/>
  <c r="Q889" i="1" a="1"/>
  <c r="Q889" i="1" s="1"/>
  <c r="R889" i="1" s="1"/>
  <c r="Q890" i="1" a="1"/>
  <c r="Q890" i="1" s="1"/>
  <c r="R890" i="1" s="1"/>
  <c r="Q891" i="1" a="1"/>
  <c r="Q891" i="1" s="1"/>
  <c r="R891" i="1" s="1"/>
  <c r="Q892" i="1" a="1"/>
  <c r="Q892" i="1" s="1"/>
  <c r="R892" i="1" s="1"/>
  <c r="Q893" i="1" a="1"/>
  <c r="Q893" i="1" s="1"/>
  <c r="R893" i="1" s="1"/>
  <c r="Q894" i="1" a="1"/>
  <c r="Q894" i="1" s="1"/>
  <c r="R894" i="1" s="1"/>
  <c r="Q895" i="1" a="1"/>
  <c r="Q895" i="1" s="1"/>
  <c r="R895" i="1" s="1"/>
  <c r="Q896" i="1" a="1"/>
  <c r="Q896" i="1" s="1"/>
  <c r="R896" i="1" s="1"/>
  <c r="Q897" i="1" a="1"/>
  <c r="Q897" i="1" s="1"/>
  <c r="R897" i="1" s="1"/>
  <c r="Q898" i="1" a="1"/>
  <c r="Q898" i="1" s="1"/>
  <c r="R898" i="1" s="1"/>
  <c r="Q899" i="1" a="1"/>
  <c r="Q899" i="1" s="1"/>
  <c r="R899" i="1" s="1"/>
  <c r="Q900" i="1" a="1"/>
  <c r="Q900" i="1" s="1"/>
  <c r="R900" i="1" s="1"/>
  <c r="Q901" i="1" a="1"/>
  <c r="Q901" i="1" s="1"/>
  <c r="R901" i="1" s="1"/>
  <c r="Q902" i="1" a="1"/>
  <c r="Q902" i="1" s="1"/>
  <c r="R902" i="1" s="1"/>
  <c r="Q903" i="1" a="1"/>
  <c r="Q903" i="1" s="1"/>
  <c r="R903" i="1" s="1"/>
  <c r="Q904" i="1" a="1"/>
  <c r="Q904" i="1" s="1"/>
  <c r="R904" i="1" s="1"/>
  <c r="Q905" i="1" a="1"/>
  <c r="Q905" i="1" s="1"/>
  <c r="R905" i="1" s="1"/>
  <c r="Q906" i="1" a="1"/>
  <c r="Q906" i="1" s="1"/>
  <c r="R906" i="1" s="1"/>
  <c r="Q907" i="1" a="1"/>
  <c r="Q907" i="1" s="1"/>
  <c r="R907" i="1" s="1"/>
  <c r="Q908" i="1" a="1"/>
  <c r="Q908" i="1" s="1"/>
  <c r="R908" i="1" s="1"/>
  <c r="Q909" i="1" a="1"/>
  <c r="Q909" i="1" s="1"/>
  <c r="R909" i="1" s="1"/>
  <c r="Q910" i="1" a="1"/>
  <c r="Q910" i="1" s="1"/>
  <c r="R910" i="1" s="1"/>
  <c r="Q911" i="1" a="1"/>
  <c r="Q911" i="1" s="1"/>
  <c r="R911" i="1" s="1"/>
  <c r="Q912" i="1" a="1"/>
  <c r="Q912" i="1" s="1"/>
  <c r="R912" i="1" s="1"/>
  <c r="Q913" i="1" a="1"/>
  <c r="Q913" i="1" s="1"/>
  <c r="R913" i="1" s="1"/>
  <c r="Q914" i="1" a="1"/>
  <c r="Q914" i="1" s="1"/>
  <c r="R914" i="1" s="1"/>
  <c r="Q915" i="1" a="1"/>
  <c r="Q915" i="1" s="1"/>
  <c r="R915" i="1" s="1"/>
  <c r="Q916" i="1" a="1"/>
  <c r="Q916" i="1" s="1"/>
  <c r="R916" i="1" s="1"/>
  <c r="Q917" i="1" a="1"/>
  <c r="Q917" i="1" s="1"/>
  <c r="R917" i="1" s="1"/>
  <c r="Q918" i="1" a="1"/>
  <c r="Q918" i="1" s="1"/>
  <c r="R918" i="1" s="1"/>
  <c r="Q919" i="1" a="1"/>
  <c r="Q919" i="1" s="1"/>
  <c r="R919" i="1" s="1"/>
  <c r="Q920" i="1" a="1"/>
  <c r="Q920" i="1" s="1"/>
  <c r="R920" i="1" s="1"/>
  <c r="Q921" i="1" a="1"/>
  <c r="Q921" i="1" s="1"/>
  <c r="R921" i="1" s="1"/>
  <c r="Q922" i="1" a="1"/>
  <c r="Q922" i="1" s="1"/>
  <c r="R922" i="1" s="1"/>
  <c r="Q923" i="1" a="1"/>
  <c r="Q923" i="1" s="1"/>
  <c r="R923" i="1" s="1"/>
  <c r="Q924" i="1" a="1"/>
  <c r="Q924" i="1" s="1"/>
  <c r="R924" i="1" s="1"/>
  <c r="Q925" i="1" a="1"/>
  <c r="Q925" i="1" s="1"/>
  <c r="R925" i="1" s="1"/>
  <c r="Q926" i="1" a="1"/>
  <c r="Q926" i="1" s="1"/>
  <c r="R926" i="1" s="1"/>
  <c r="Q927" i="1" a="1"/>
  <c r="Q927" i="1" s="1"/>
  <c r="R927" i="1" s="1"/>
  <c r="Q928" i="1" a="1"/>
  <c r="Q928" i="1" s="1"/>
  <c r="R928" i="1" s="1"/>
  <c r="Q929" i="1" a="1"/>
  <c r="Q929" i="1" s="1"/>
  <c r="R929" i="1" s="1"/>
  <c r="Q930" i="1" a="1"/>
  <c r="Q930" i="1" s="1"/>
  <c r="R930" i="1" s="1"/>
  <c r="Q931" i="1" a="1"/>
  <c r="Q931" i="1" s="1"/>
  <c r="R931" i="1" s="1"/>
  <c r="Q932" i="1" a="1"/>
  <c r="Q932" i="1" s="1"/>
  <c r="R932" i="1" s="1"/>
  <c r="Q933" i="1" a="1"/>
  <c r="Q933" i="1" s="1"/>
  <c r="R933" i="1" s="1"/>
  <c r="Q934" i="1" a="1"/>
  <c r="Q934" i="1" s="1"/>
  <c r="R934" i="1" s="1"/>
  <c r="Q935" i="1" a="1"/>
  <c r="Q935" i="1" s="1"/>
  <c r="R935" i="1" s="1"/>
  <c r="Q936" i="1" a="1"/>
  <c r="Q936" i="1" s="1"/>
  <c r="R936" i="1" s="1"/>
  <c r="Q937" i="1" a="1"/>
  <c r="Q937" i="1" s="1"/>
  <c r="R937" i="1" s="1"/>
  <c r="Q938" i="1" a="1"/>
  <c r="Q938" i="1" s="1"/>
  <c r="R938" i="1" s="1"/>
  <c r="Q939" i="1" a="1"/>
  <c r="Q939" i="1" s="1"/>
  <c r="R939" i="1" s="1"/>
  <c r="Q940" i="1" a="1"/>
  <c r="Q940" i="1" s="1"/>
  <c r="R940" i="1" s="1"/>
  <c r="Q941" i="1" a="1"/>
  <c r="Q941" i="1" s="1"/>
  <c r="R941" i="1" s="1"/>
  <c r="Q942" i="1" a="1"/>
  <c r="Q942" i="1" s="1"/>
  <c r="R942" i="1" s="1"/>
  <c r="Q943" i="1" a="1"/>
  <c r="Q943" i="1" s="1"/>
  <c r="R943" i="1" s="1"/>
  <c r="Q944" i="1" a="1"/>
  <c r="Q944" i="1" s="1"/>
  <c r="R944" i="1" s="1"/>
  <c r="Q945" i="1" a="1"/>
  <c r="Q945" i="1" s="1"/>
  <c r="R945" i="1" s="1"/>
  <c r="Q946" i="1" a="1"/>
  <c r="Q946" i="1" s="1"/>
  <c r="R946" i="1" s="1"/>
  <c r="Q947" i="1" a="1"/>
  <c r="Q947" i="1" s="1"/>
  <c r="R947" i="1" s="1"/>
  <c r="Q948" i="1" a="1"/>
  <c r="Q948" i="1" s="1"/>
  <c r="R948" i="1" s="1"/>
  <c r="Q949" i="1" a="1"/>
  <c r="Q949" i="1" s="1"/>
  <c r="R949" i="1" s="1"/>
  <c r="Q950" i="1" a="1"/>
  <c r="Q950" i="1" s="1"/>
  <c r="R950" i="1" s="1"/>
  <c r="Q951" i="1" a="1"/>
  <c r="Q951" i="1" s="1"/>
  <c r="R951" i="1" s="1"/>
  <c r="Q952" i="1" a="1"/>
  <c r="Q952" i="1" s="1"/>
  <c r="R952" i="1" s="1"/>
  <c r="Q953" i="1" a="1"/>
  <c r="Q953" i="1" s="1"/>
  <c r="R953" i="1" s="1"/>
  <c r="Q954" i="1" a="1"/>
  <c r="Q954" i="1" s="1"/>
  <c r="R954" i="1" s="1"/>
  <c r="Q955" i="1" a="1"/>
  <c r="Q955" i="1" s="1"/>
  <c r="R955" i="1" s="1"/>
  <c r="Q956" i="1" a="1"/>
  <c r="Q956" i="1" s="1"/>
  <c r="R956" i="1" s="1"/>
  <c r="Q957" i="1" a="1"/>
  <c r="Q957" i="1" s="1"/>
  <c r="R957" i="1" s="1"/>
  <c r="Q958" i="1" a="1"/>
  <c r="Q958" i="1" s="1"/>
  <c r="R958" i="1" s="1"/>
  <c r="Q959" i="1" a="1"/>
  <c r="Q959" i="1" s="1"/>
  <c r="R959" i="1" s="1"/>
  <c r="Q960" i="1" a="1"/>
  <c r="Q960" i="1" s="1"/>
  <c r="R960" i="1" s="1"/>
  <c r="Q961" i="1" a="1"/>
  <c r="Q961" i="1" s="1"/>
  <c r="R961" i="1" s="1"/>
  <c r="Q962" i="1" a="1"/>
  <c r="Q962" i="1" s="1"/>
  <c r="R962" i="1" s="1"/>
  <c r="Q963" i="1" a="1"/>
  <c r="Q963" i="1" s="1"/>
  <c r="R963" i="1" s="1"/>
  <c r="Q964" i="1" a="1"/>
  <c r="Q964" i="1" s="1"/>
  <c r="R964" i="1" s="1"/>
  <c r="Q965" i="1" a="1"/>
  <c r="Q965" i="1" s="1"/>
  <c r="R965" i="1" s="1"/>
  <c r="Q966" i="1" a="1"/>
  <c r="Q966" i="1" s="1"/>
  <c r="R966" i="1" s="1"/>
  <c r="Q967" i="1" a="1"/>
  <c r="Q967" i="1" s="1"/>
  <c r="R967" i="1" s="1"/>
  <c r="Q968" i="1" a="1"/>
  <c r="Q968" i="1" s="1"/>
  <c r="R968" i="1" s="1"/>
  <c r="Q969" i="1" a="1"/>
  <c r="Q969" i="1" s="1"/>
  <c r="R969" i="1" s="1"/>
  <c r="Q970" i="1" a="1"/>
  <c r="Q970" i="1" s="1"/>
  <c r="R970" i="1" s="1"/>
  <c r="Q971" i="1" a="1"/>
  <c r="Q971" i="1" s="1"/>
  <c r="R971" i="1" s="1"/>
  <c r="Q972" i="1" a="1"/>
  <c r="Q972" i="1" s="1"/>
  <c r="R972" i="1" s="1"/>
  <c r="Q973" i="1" a="1"/>
  <c r="Q973" i="1" s="1"/>
  <c r="R973" i="1" s="1"/>
  <c r="Q974" i="1" a="1"/>
  <c r="Q974" i="1" s="1"/>
  <c r="R974" i="1" s="1"/>
  <c r="Q975" i="1" a="1"/>
  <c r="Q975" i="1" s="1"/>
  <c r="R975" i="1" s="1"/>
  <c r="Q976" i="1" a="1"/>
  <c r="Q976" i="1" s="1"/>
  <c r="R976" i="1" s="1"/>
  <c r="Q977" i="1" a="1"/>
  <c r="Q977" i="1" s="1"/>
  <c r="R977" i="1" s="1"/>
  <c r="Q978" i="1" a="1"/>
  <c r="Q978" i="1" s="1"/>
  <c r="R978" i="1" s="1"/>
  <c r="Q979" i="1" a="1"/>
  <c r="Q979" i="1" s="1"/>
  <c r="R979" i="1" s="1"/>
  <c r="Q980" i="1" a="1"/>
  <c r="Q980" i="1" s="1"/>
  <c r="R980" i="1" s="1"/>
  <c r="Q981" i="1" a="1"/>
  <c r="Q981" i="1" s="1"/>
  <c r="R981" i="1" s="1"/>
  <c r="Q982" i="1" a="1"/>
  <c r="Q982" i="1" s="1"/>
  <c r="R982" i="1" s="1"/>
  <c r="Q983" i="1" a="1"/>
  <c r="Q983" i="1" s="1"/>
  <c r="R983" i="1" s="1"/>
  <c r="Q984" i="1" a="1"/>
  <c r="Q984" i="1" s="1"/>
  <c r="R984" i="1" s="1"/>
  <c r="Q985" i="1" a="1"/>
  <c r="Q985" i="1" s="1"/>
  <c r="R985" i="1" s="1"/>
  <c r="Q986" i="1" a="1"/>
  <c r="Q986" i="1" s="1"/>
  <c r="R986" i="1" s="1"/>
  <c r="Q987" i="1" a="1"/>
  <c r="Q987" i="1" s="1"/>
  <c r="R987" i="1" s="1"/>
  <c r="Q988" i="1" a="1"/>
  <c r="Q988" i="1" s="1"/>
  <c r="R988" i="1" s="1"/>
  <c r="Q989" i="1" a="1"/>
  <c r="Q989" i="1" s="1"/>
  <c r="R989" i="1" s="1"/>
  <c r="Q990" i="1" a="1"/>
  <c r="Q990" i="1" s="1"/>
  <c r="R990" i="1" s="1"/>
  <c r="Q991" i="1" a="1"/>
  <c r="Q991" i="1" s="1"/>
  <c r="R991" i="1" s="1"/>
  <c r="Q992" i="1" a="1"/>
  <c r="Q992" i="1" s="1"/>
  <c r="R992" i="1" s="1"/>
  <c r="Q993" i="1" a="1"/>
  <c r="Q993" i="1" s="1"/>
  <c r="R993" i="1" s="1"/>
  <c r="Q994" i="1" a="1"/>
  <c r="Q994" i="1" s="1"/>
  <c r="R994" i="1" s="1"/>
  <c r="Q995" i="1" a="1"/>
  <c r="Q995" i="1" s="1"/>
  <c r="R995" i="1" s="1"/>
  <c r="Q996" i="1" a="1"/>
  <c r="Q996" i="1" s="1"/>
  <c r="R996" i="1" s="1"/>
  <c r="Q997" i="1" a="1"/>
  <c r="Q997" i="1" s="1"/>
  <c r="R997" i="1" s="1"/>
  <c r="Q998" i="1" a="1"/>
  <c r="Q998" i="1" s="1"/>
  <c r="R998" i="1" s="1"/>
  <c r="Q999" i="1" a="1"/>
  <c r="Q999" i="1" s="1"/>
  <c r="R999" i="1" s="1"/>
  <c r="Q1000" i="1" a="1"/>
  <c r="Q1000" i="1" s="1"/>
  <c r="R1000" i="1" s="1"/>
  <c r="Q1001" i="1" a="1"/>
  <c r="Q1001" i="1" s="1"/>
  <c r="R1001" i="1" s="1"/>
  <c r="Q1002" i="1" a="1"/>
  <c r="Q1002" i="1" s="1"/>
  <c r="R1002" i="1" s="1"/>
  <c r="Q1003" i="1" a="1"/>
  <c r="Q1003" i="1" s="1"/>
  <c r="R1003" i="1" s="1"/>
  <c r="Q1004" i="1" a="1"/>
  <c r="Q1004" i="1" s="1"/>
  <c r="R1004" i="1" s="1"/>
  <c r="Q1005" i="1" a="1"/>
  <c r="Q1005" i="1" s="1"/>
  <c r="R1005" i="1" s="1"/>
  <c r="Q1006" i="1" a="1"/>
  <c r="Q1006" i="1" s="1"/>
  <c r="R1006" i="1" s="1"/>
  <c r="Q1007" i="1" a="1"/>
  <c r="Q1007" i="1" s="1"/>
  <c r="R1007" i="1" s="1"/>
  <c r="Q1008" i="1" a="1"/>
  <c r="Q1008" i="1" s="1"/>
  <c r="R1008" i="1" s="1"/>
  <c r="Q1009" i="1" a="1"/>
  <c r="Q1009" i="1" s="1"/>
  <c r="R1009" i="1" s="1"/>
  <c r="Q1010" i="1" a="1"/>
  <c r="Q1010" i="1" s="1"/>
  <c r="R1010" i="1" s="1"/>
  <c r="Q1011" i="1" a="1"/>
  <c r="Q1011" i="1" s="1"/>
  <c r="R1011" i="1" s="1"/>
  <c r="Q1012" i="1" a="1"/>
  <c r="Q1012" i="1" s="1"/>
  <c r="R1012" i="1" s="1"/>
  <c r="Q1013" i="1" a="1"/>
  <c r="Q1013" i="1" s="1"/>
  <c r="R1013" i="1" s="1"/>
  <c r="Q1014" i="1" a="1"/>
  <c r="Q1014" i="1" s="1"/>
  <c r="R1014" i="1" s="1"/>
  <c r="Q1015" i="1" a="1"/>
  <c r="Q1015" i="1" s="1"/>
  <c r="R1015" i="1" s="1"/>
  <c r="Q1016" i="1" a="1"/>
  <c r="Q1016" i="1" s="1"/>
  <c r="R1016" i="1" s="1"/>
  <c r="Q1017" i="1" a="1"/>
  <c r="Q1017" i="1" s="1"/>
  <c r="R1017" i="1" s="1"/>
  <c r="Q1018" i="1" a="1"/>
  <c r="Q1018" i="1" s="1"/>
  <c r="R1018" i="1" s="1"/>
  <c r="Q1019" i="1" a="1"/>
  <c r="Q1019" i="1" s="1"/>
  <c r="R1019" i="1" s="1"/>
  <c r="Q1020" i="1" a="1"/>
  <c r="Q1020" i="1" s="1"/>
  <c r="R1020" i="1" s="1"/>
  <c r="Q1021" i="1" a="1"/>
  <c r="Q1021" i="1" s="1"/>
  <c r="R1021" i="1" s="1"/>
  <c r="Q1022" i="1" a="1"/>
  <c r="Q1022" i="1" s="1"/>
  <c r="R1022" i="1" s="1"/>
  <c r="Q1023" i="1" a="1"/>
  <c r="Q1023" i="1" s="1"/>
  <c r="R1023" i="1" s="1"/>
  <c r="Q1024" i="1" a="1"/>
  <c r="Q1024" i="1" s="1"/>
  <c r="R1024" i="1" s="1"/>
  <c r="Q1025" i="1" a="1"/>
  <c r="Q1025" i="1" s="1"/>
  <c r="R1025" i="1" s="1"/>
  <c r="Q1026" i="1" a="1"/>
  <c r="Q1026" i="1" s="1"/>
  <c r="R1026" i="1" s="1"/>
  <c r="Q1027" i="1" a="1"/>
  <c r="Q1027" i="1" s="1"/>
  <c r="R1027" i="1" s="1"/>
  <c r="Q1028" i="1" a="1"/>
  <c r="Q1028" i="1" s="1"/>
  <c r="R1028" i="1" s="1"/>
  <c r="Q1029" i="1" a="1"/>
  <c r="Q1029" i="1" s="1"/>
  <c r="R1029" i="1" s="1"/>
  <c r="Q1030" i="1" a="1"/>
  <c r="Q1030" i="1" s="1"/>
  <c r="R1030" i="1" s="1"/>
  <c r="Q1031" i="1" a="1"/>
  <c r="Q1031" i="1" s="1"/>
  <c r="R1031" i="1" s="1"/>
  <c r="Q1032" i="1" a="1"/>
  <c r="Q1032" i="1" s="1"/>
  <c r="R1032" i="1" s="1"/>
  <c r="Q1033" i="1" a="1"/>
  <c r="Q1033" i="1" s="1"/>
  <c r="R1033" i="1" s="1"/>
  <c r="Q1034" i="1" a="1"/>
  <c r="Q1034" i="1" s="1"/>
  <c r="R1034" i="1" s="1"/>
  <c r="Q1035" i="1" a="1"/>
  <c r="Q1035" i="1" s="1"/>
  <c r="R1035" i="1" s="1"/>
  <c r="Q1036" i="1" a="1"/>
  <c r="Q1036" i="1" s="1"/>
  <c r="R1036" i="1" s="1"/>
  <c r="Q1037" i="1" a="1"/>
  <c r="Q1037" i="1" s="1"/>
  <c r="R1037" i="1" s="1"/>
  <c r="Q1038" i="1" a="1"/>
  <c r="Q1038" i="1" s="1"/>
  <c r="R1038" i="1" s="1"/>
  <c r="Q1039" i="1" a="1"/>
  <c r="Q1039" i="1" s="1"/>
  <c r="R1039" i="1" s="1"/>
  <c r="Q1040" i="1" a="1"/>
  <c r="Q1040" i="1" s="1"/>
  <c r="R1040" i="1" s="1"/>
  <c r="Q1041" i="1" a="1"/>
  <c r="Q1041" i="1" s="1"/>
  <c r="R1041" i="1" s="1"/>
  <c r="Q1042" i="1" a="1"/>
  <c r="Q1042" i="1" s="1"/>
  <c r="R1042" i="1" s="1"/>
  <c r="Q1043" i="1" a="1"/>
  <c r="Q1043" i="1" s="1"/>
  <c r="R1043" i="1" s="1"/>
  <c r="Q1044" i="1" a="1"/>
  <c r="Q1044" i="1" s="1"/>
  <c r="R1044" i="1" s="1"/>
  <c r="Q1045" i="1" a="1"/>
  <c r="Q1045" i="1" s="1"/>
  <c r="R1045" i="1" s="1"/>
  <c r="Q1046" i="1" a="1"/>
  <c r="Q1046" i="1" s="1"/>
  <c r="R1046" i="1" s="1"/>
  <c r="Q1047" i="1" a="1"/>
  <c r="Q1047" i="1" s="1"/>
  <c r="R1047" i="1" s="1"/>
  <c r="Q1048" i="1" a="1"/>
  <c r="Q1048" i="1" s="1"/>
  <c r="R1048" i="1" s="1"/>
  <c r="Q1049" i="1" a="1"/>
  <c r="Q1049" i="1" s="1"/>
  <c r="R1049" i="1" s="1"/>
  <c r="Q1050" i="1" a="1"/>
  <c r="Q1050" i="1" s="1"/>
  <c r="R1050" i="1" s="1"/>
  <c r="Q1051" i="1" a="1"/>
  <c r="Q1051" i="1" s="1"/>
  <c r="R1051" i="1" s="1"/>
  <c r="Q1052" i="1" a="1"/>
  <c r="Q1052" i="1" s="1"/>
  <c r="R1052" i="1" s="1"/>
  <c r="Q1053" i="1" a="1"/>
  <c r="Q1053" i="1" s="1"/>
  <c r="R1053" i="1" s="1"/>
  <c r="Q1054" i="1" a="1"/>
  <c r="Q1054" i="1" s="1"/>
  <c r="R1054" i="1" s="1"/>
  <c r="Q1055" i="1" a="1"/>
  <c r="Q1055" i="1" s="1"/>
  <c r="R1055" i="1" s="1"/>
  <c r="Q1056" i="1" a="1"/>
  <c r="Q1056" i="1" s="1"/>
  <c r="R1056" i="1" s="1"/>
  <c r="Q1057" i="1" a="1"/>
  <c r="Q1057" i="1" s="1"/>
  <c r="R1057" i="1" s="1"/>
  <c r="Q1058" i="1" a="1"/>
  <c r="Q1058" i="1" s="1"/>
  <c r="R1058" i="1" s="1"/>
  <c r="Q1059" i="1" a="1"/>
  <c r="Q1059" i="1" s="1"/>
  <c r="R1059" i="1" s="1"/>
  <c r="Q1060" i="1" a="1"/>
  <c r="Q1060" i="1" s="1"/>
  <c r="R1060" i="1" s="1"/>
  <c r="Q1061" i="1" a="1"/>
  <c r="Q1061" i="1" s="1"/>
  <c r="R1061" i="1" s="1"/>
  <c r="Q1062" i="1" a="1"/>
  <c r="Q1062" i="1" s="1"/>
  <c r="R1062" i="1" s="1"/>
  <c r="Q1063" i="1" a="1"/>
  <c r="Q1063" i="1" s="1"/>
  <c r="R1063" i="1" s="1"/>
  <c r="Q1064" i="1" a="1"/>
  <c r="Q1064" i="1" s="1"/>
  <c r="R1064" i="1" s="1"/>
  <c r="Q1065" i="1" a="1"/>
  <c r="Q1065" i="1" s="1"/>
  <c r="R1065" i="1" s="1"/>
  <c r="Q1066" i="1" a="1"/>
  <c r="Q1066" i="1" s="1"/>
  <c r="R1066" i="1" s="1"/>
  <c r="Q1067" i="1" a="1"/>
  <c r="Q1067" i="1" s="1"/>
  <c r="R1067" i="1" s="1"/>
  <c r="Q1068" i="1" a="1"/>
  <c r="Q1068" i="1" s="1"/>
  <c r="R1068" i="1" s="1"/>
  <c r="Q1069" i="1" a="1"/>
  <c r="Q1069" i="1" s="1"/>
  <c r="R1069" i="1" s="1"/>
  <c r="Q1070" i="1" a="1"/>
  <c r="Q1070" i="1" s="1"/>
  <c r="R1070" i="1" s="1"/>
  <c r="Q1071" i="1" a="1"/>
  <c r="Q1071" i="1" s="1"/>
  <c r="R1071" i="1" s="1"/>
  <c r="Q1072" i="1" a="1"/>
  <c r="Q1072" i="1" s="1"/>
  <c r="R1072" i="1" s="1"/>
  <c r="Q1073" i="1" a="1"/>
  <c r="Q1073" i="1" s="1"/>
  <c r="R1073" i="1" s="1"/>
  <c r="Q1074" i="1" a="1"/>
  <c r="Q1074" i="1" s="1"/>
  <c r="R1074" i="1" s="1"/>
  <c r="Q1075" i="1" a="1"/>
  <c r="Q1075" i="1" s="1"/>
  <c r="R1075" i="1" s="1"/>
  <c r="Q1076" i="1" a="1"/>
  <c r="Q1076" i="1" s="1"/>
  <c r="R1076" i="1" s="1"/>
  <c r="Q1077" i="1" a="1"/>
  <c r="Q1077" i="1" s="1"/>
  <c r="R1077" i="1" s="1"/>
  <c r="Q1078" i="1" a="1"/>
  <c r="Q1078" i="1" s="1"/>
  <c r="R1078" i="1" s="1"/>
  <c r="Q1079" i="1" a="1"/>
  <c r="Q1079" i="1" s="1"/>
  <c r="R1079" i="1" s="1"/>
  <c r="Q1080" i="1" a="1"/>
  <c r="Q1080" i="1" s="1"/>
  <c r="R1080" i="1" s="1"/>
  <c r="Q1081" i="1" a="1"/>
  <c r="Q1081" i="1" s="1"/>
  <c r="R1081" i="1" s="1"/>
  <c r="Q1082" i="1" a="1"/>
  <c r="Q1082" i="1" s="1"/>
  <c r="R1082" i="1" s="1"/>
  <c r="Q1083" i="1" a="1"/>
  <c r="Q1083" i="1" s="1"/>
  <c r="R1083" i="1" s="1"/>
  <c r="Q1084" i="1" a="1"/>
  <c r="Q1084" i="1" s="1"/>
  <c r="R1084" i="1" s="1"/>
  <c r="Q1085" i="1" a="1"/>
  <c r="Q1085" i="1" s="1"/>
  <c r="R1085" i="1" s="1"/>
  <c r="Q1086" i="1" a="1"/>
  <c r="Q1086" i="1" s="1"/>
  <c r="R1086" i="1" s="1"/>
  <c r="Q1087" i="1" a="1"/>
  <c r="Q1087" i="1" s="1"/>
  <c r="R1087" i="1" s="1"/>
  <c r="Q1088" i="1" a="1"/>
  <c r="Q1088" i="1" s="1"/>
  <c r="R1088" i="1" s="1"/>
  <c r="Q1089" i="1" a="1"/>
  <c r="Q1089" i="1" s="1"/>
  <c r="R1089" i="1" s="1"/>
  <c r="Q1090" i="1" a="1"/>
  <c r="Q1090" i="1" s="1"/>
  <c r="R1090" i="1" s="1"/>
  <c r="Q1091" i="1" a="1"/>
  <c r="Q1091" i="1" s="1"/>
  <c r="R1091" i="1" s="1"/>
  <c r="Q1092" i="1" a="1"/>
  <c r="Q1092" i="1" s="1"/>
  <c r="R1092" i="1" s="1"/>
  <c r="Q1093" i="1" a="1"/>
  <c r="Q1093" i="1" s="1"/>
  <c r="R1093" i="1" s="1"/>
  <c r="Q1094" i="1" a="1"/>
  <c r="Q1094" i="1" s="1"/>
  <c r="R1094" i="1" s="1"/>
  <c r="Q1095" i="1" a="1"/>
  <c r="Q1095" i="1" s="1"/>
  <c r="R1095" i="1" s="1"/>
  <c r="Q1096" i="1" a="1"/>
  <c r="Q1096" i="1" s="1"/>
  <c r="R1096" i="1" s="1"/>
  <c r="Q1097" i="1" a="1"/>
  <c r="Q1097" i="1" s="1"/>
  <c r="R1097" i="1" s="1"/>
  <c r="Q1098" i="1" a="1"/>
  <c r="Q1098" i="1" s="1"/>
  <c r="R1098" i="1" s="1"/>
  <c r="Q1099" i="1" a="1"/>
  <c r="Q1099" i="1" s="1"/>
  <c r="R1099" i="1" s="1"/>
  <c r="Q1100" i="1" a="1"/>
  <c r="Q1100" i="1" s="1"/>
  <c r="R1100" i="1" s="1"/>
  <c r="Q1101" i="1" a="1"/>
  <c r="Q1101" i="1" s="1"/>
  <c r="R1101" i="1" s="1"/>
  <c r="Q1102" i="1" a="1"/>
  <c r="Q1102" i="1" s="1"/>
  <c r="R1102" i="1" s="1"/>
  <c r="Q1103" i="1" a="1"/>
  <c r="Q1103" i="1" s="1"/>
  <c r="R1103" i="1" s="1"/>
  <c r="Q1104" i="1" a="1"/>
  <c r="Q1104" i="1" s="1"/>
  <c r="R1104" i="1" s="1"/>
  <c r="Q1105" i="1" a="1"/>
  <c r="Q1105" i="1" s="1"/>
  <c r="R1105" i="1" s="1"/>
  <c r="Q1106" i="1" a="1"/>
  <c r="Q1106" i="1" s="1"/>
  <c r="R1106" i="1" s="1"/>
  <c r="Q1107" i="1" a="1"/>
  <c r="Q1107" i="1" s="1"/>
  <c r="R1107" i="1" s="1"/>
  <c r="Q1108" i="1" a="1"/>
  <c r="Q1108" i="1" s="1"/>
  <c r="R1108" i="1" s="1"/>
  <c r="Q1109" i="1" a="1"/>
  <c r="Q1109" i="1" s="1"/>
  <c r="R1109" i="1" s="1"/>
  <c r="Q1110" i="1" a="1"/>
  <c r="Q1110" i="1" s="1"/>
  <c r="R1110" i="1" s="1"/>
  <c r="Q1111" i="1" a="1"/>
  <c r="Q1111" i="1" s="1"/>
  <c r="R1111" i="1" s="1"/>
  <c r="Q1112" i="1" a="1"/>
  <c r="Q1112" i="1" s="1"/>
  <c r="R1112" i="1" s="1"/>
  <c r="Q1113" i="1" a="1"/>
  <c r="Q1113" i="1" s="1"/>
  <c r="R1113" i="1" s="1"/>
  <c r="Q1114" i="1" a="1"/>
  <c r="Q1114" i="1" s="1"/>
  <c r="R1114" i="1" s="1"/>
  <c r="Q1115" i="1" a="1"/>
  <c r="Q1115" i="1" s="1"/>
  <c r="R1115" i="1" s="1"/>
  <c r="Q1116" i="1" a="1"/>
  <c r="Q1116" i="1" s="1"/>
  <c r="R1116" i="1" s="1"/>
  <c r="Q1117" i="1" a="1"/>
  <c r="Q1117" i="1" s="1"/>
  <c r="R1117" i="1" s="1"/>
  <c r="Q1118" i="1" a="1"/>
  <c r="Q1118" i="1" s="1"/>
  <c r="R1118" i="1" s="1"/>
  <c r="Q1119" i="1" a="1"/>
  <c r="Q1119" i="1" s="1"/>
  <c r="R1119" i="1" s="1"/>
  <c r="Q1120" i="1" a="1"/>
  <c r="Q1120" i="1" s="1"/>
  <c r="R1120" i="1" s="1"/>
  <c r="Q1121" i="1" a="1"/>
  <c r="Q1121" i="1" s="1"/>
  <c r="R1121" i="1" s="1"/>
  <c r="Q1122" i="1" a="1"/>
  <c r="Q1122" i="1" s="1"/>
  <c r="R1122" i="1" s="1"/>
  <c r="Q1123" i="1" a="1"/>
  <c r="Q1123" i="1" s="1"/>
  <c r="R1123" i="1" s="1"/>
  <c r="Q1124" i="1" a="1"/>
  <c r="Q1124" i="1" s="1"/>
  <c r="R1124" i="1" s="1"/>
  <c r="Q1125" i="1" a="1"/>
  <c r="Q1125" i="1" s="1"/>
  <c r="R1125" i="1" s="1"/>
  <c r="Q1126" i="1" a="1"/>
  <c r="Q1126" i="1" s="1"/>
  <c r="R1126" i="1" s="1"/>
  <c r="Q1127" i="1" a="1"/>
  <c r="Q1127" i="1" s="1"/>
  <c r="R1127" i="1" s="1"/>
  <c r="Q1128" i="1" a="1"/>
  <c r="Q1128" i="1" s="1"/>
  <c r="R1128" i="1" s="1"/>
  <c r="Q1129" i="1" a="1"/>
  <c r="Q1129" i="1" s="1"/>
  <c r="R1129" i="1" s="1"/>
  <c r="Q1130" i="1" a="1"/>
  <c r="Q1130" i="1" s="1"/>
  <c r="R1130" i="1" s="1"/>
  <c r="Q1131" i="1" a="1"/>
  <c r="Q1131" i="1" s="1"/>
  <c r="R1131" i="1" s="1"/>
  <c r="Q1132" i="1" a="1"/>
  <c r="Q1132" i="1" s="1"/>
  <c r="R1132" i="1" s="1"/>
  <c r="Q1133" i="1" a="1"/>
  <c r="Q1133" i="1" s="1"/>
  <c r="R1133" i="1" s="1"/>
  <c r="Q1134" i="1" a="1"/>
  <c r="Q1134" i="1" s="1"/>
  <c r="R1134" i="1" s="1"/>
  <c r="Q1135" i="1" a="1"/>
  <c r="Q1135" i="1" s="1"/>
  <c r="R1135" i="1" s="1"/>
  <c r="Q1136" i="1" a="1"/>
  <c r="Q1136" i="1" s="1"/>
  <c r="R1136" i="1" s="1"/>
  <c r="Q1137" i="1" a="1"/>
  <c r="Q1137" i="1" s="1"/>
  <c r="R1137" i="1" s="1"/>
  <c r="Q1138" i="1" a="1"/>
  <c r="Q1138" i="1" s="1"/>
  <c r="R1138" i="1" s="1"/>
  <c r="Q1139" i="1" a="1"/>
  <c r="Q1139" i="1" s="1"/>
  <c r="R1139" i="1" s="1"/>
  <c r="Q1140" i="1" a="1"/>
  <c r="Q1140" i="1" s="1"/>
  <c r="R1140" i="1" s="1"/>
  <c r="Q1141" i="1" a="1"/>
  <c r="Q1141" i="1" s="1"/>
  <c r="R1141" i="1" s="1"/>
  <c r="Q1142" i="1" a="1"/>
  <c r="Q1142" i="1" s="1"/>
  <c r="R1142" i="1" s="1"/>
  <c r="Q1143" i="1" a="1"/>
  <c r="Q1143" i="1" s="1"/>
  <c r="R1143" i="1" s="1"/>
  <c r="Q1144" i="1" a="1"/>
  <c r="Q1144" i="1" s="1"/>
  <c r="R1144" i="1" s="1"/>
  <c r="Q1145" i="1" a="1"/>
  <c r="Q1145" i="1" s="1"/>
  <c r="R1145" i="1" s="1"/>
  <c r="Q1146" i="1" a="1"/>
  <c r="Q1146" i="1" s="1"/>
  <c r="R1146" i="1" s="1"/>
  <c r="Q1147" i="1" a="1"/>
  <c r="Q1147" i="1" s="1"/>
  <c r="R1147" i="1" s="1"/>
  <c r="Q1148" i="1" a="1"/>
  <c r="Q1148" i="1" s="1"/>
  <c r="R1148" i="1" s="1"/>
  <c r="Q1149" i="1" a="1"/>
  <c r="Q1149" i="1" s="1"/>
  <c r="R1149" i="1" s="1"/>
  <c r="Q1150" i="1" a="1"/>
  <c r="Q1150" i="1" s="1"/>
  <c r="R1150" i="1" s="1"/>
  <c r="Q1151" i="1" a="1"/>
  <c r="Q1151" i="1" s="1"/>
  <c r="R1151" i="1" s="1"/>
  <c r="Q1152" i="1" a="1"/>
  <c r="Q1152" i="1" s="1"/>
  <c r="R1152" i="1" s="1"/>
  <c r="Q1153" i="1" a="1"/>
  <c r="Q1153" i="1" s="1"/>
  <c r="R1153" i="1" s="1"/>
  <c r="Q1154" i="1" a="1"/>
  <c r="Q1154" i="1" s="1"/>
  <c r="R1154" i="1" s="1"/>
  <c r="Q1155" i="1" a="1"/>
  <c r="Q1155" i="1" s="1"/>
  <c r="R1155" i="1" s="1"/>
  <c r="Q1156" i="1" a="1"/>
  <c r="Q1156" i="1" s="1"/>
  <c r="R1156" i="1" s="1"/>
  <c r="Q1157" i="1" a="1"/>
  <c r="Q1157" i="1" s="1"/>
  <c r="R1157" i="1" s="1"/>
  <c r="Q1158" i="1" a="1"/>
  <c r="Q1158" i="1" s="1"/>
  <c r="R1158" i="1" s="1"/>
  <c r="Q1159" i="1" a="1"/>
  <c r="Q1159" i="1" s="1"/>
  <c r="R1159" i="1" s="1"/>
  <c r="Q1160" i="1" a="1"/>
  <c r="Q1160" i="1" s="1"/>
  <c r="R1160" i="1" s="1"/>
  <c r="Q1161" i="1" a="1"/>
  <c r="Q1161" i="1" s="1"/>
  <c r="R1161" i="1" s="1"/>
  <c r="Q1162" i="1" a="1"/>
  <c r="Q1162" i="1" s="1"/>
  <c r="R1162" i="1" s="1"/>
  <c r="Q1163" i="1" a="1"/>
  <c r="Q1163" i="1" s="1"/>
  <c r="R1163" i="1" s="1"/>
  <c r="Q1164" i="1" a="1"/>
  <c r="Q1164" i="1" s="1"/>
  <c r="R1164" i="1" s="1"/>
  <c r="Q1165" i="1" a="1"/>
  <c r="Q1165" i="1" s="1"/>
  <c r="R1165" i="1" s="1"/>
  <c r="Q1166" i="1" a="1"/>
  <c r="Q1166" i="1" s="1"/>
  <c r="R1166" i="1" s="1"/>
  <c r="Q1167" i="1" a="1"/>
  <c r="Q1167" i="1" s="1"/>
  <c r="R1167" i="1" s="1"/>
  <c r="Q1168" i="1" a="1"/>
  <c r="Q1168" i="1" s="1"/>
  <c r="R1168" i="1" s="1"/>
  <c r="Q1169" i="1" a="1"/>
  <c r="Q1169" i="1" s="1"/>
  <c r="R1169" i="1" s="1"/>
  <c r="Q1170" i="1" a="1"/>
  <c r="Q1170" i="1" s="1"/>
  <c r="R1170" i="1" s="1"/>
  <c r="Q1171" i="1" a="1"/>
  <c r="Q1171" i="1" s="1"/>
  <c r="R1171" i="1" s="1"/>
  <c r="Q1172" i="1" a="1"/>
  <c r="Q1172" i="1" s="1"/>
  <c r="R1172" i="1" s="1"/>
  <c r="Q1173" i="1" a="1"/>
  <c r="Q1173" i="1" s="1"/>
  <c r="R1173" i="1" s="1"/>
  <c r="Q1174" i="1" a="1"/>
  <c r="Q1174" i="1" s="1"/>
  <c r="R1174" i="1" s="1"/>
  <c r="Q1175" i="1" a="1"/>
  <c r="Q1175" i="1" s="1"/>
  <c r="R1175" i="1" s="1"/>
  <c r="Q1176" i="1" a="1"/>
  <c r="Q1176" i="1" s="1"/>
  <c r="R1176" i="1" s="1"/>
  <c r="Q1177" i="1" a="1"/>
  <c r="Q1177" i="1" s="1"/>
  <c r="R1177" i="1" s="1"/>
  <c r="Q1178" i="1" a="1"/>
  <c r="Q1178" i="1" s="1"/>
  <c r="R1178" i="1" s="1"/>
  <c r="Q1179" i="1" a="1"/>
  <c r="Q1179" i="1" s="1"/>
  <c r="R1179" i="1" s="1"/>
  <c r="Q1180" i="1" a="1"/>
  <c r="Q1180" i="1" s="1"/>
  <c r="R1180" i="1" s="1"/>
  <c r="Q1181" i="1" a="1"/>
  <c r="Q1181" i="1" s="1"/>
  <c r="R1181" i="1" s="1"/>
  <c r="Q1182" i="1" a="1"/>
  <c r="Q1182" i="1" s="1"/>
  <c r="R1182" i="1" s="1"/>
  <c r="Q1183" i="1" a="1"/>
  <c r="Q1183" i="1" s="1"/>
  <c r="R1183" i="1" s="1"/>
  <c r="Q1184" i="1" a="1"/>
  <c r="Q1184" i="1" s="1"/>
  <c r="R1184" i="1" s="1"/>
  <c r="Q1185" i="1" a="1"/>
  <c r="Q1185" i="1" s="1"/>
  <c r="R1185" i="1" s="1"/>
  <c r="Q1186" i="1" a="1"/>
  <c r="Q1186" i="1" s="1"/>
  <c r="R1186" i="1" s="1"/>
  <c r="Q1187" i="1" a="1"/>
  <c r="Q1187" i="1" s="1"/>
  <c r="R1187" i="1" s="1"/>
  <c r="Q1188" i="1" a="1"/>
  <c r="Q1188" i="1" s="1"/>
  <c r="R1188" i="1" s="1"/>
  <c r="Q1189" i="1" a="1"/>
  <c r="Q1189" i="1" s="1"/>
  <c r="R1189" i="1" s="1"/>
  <c r="Q1190" i="1" a="1"/>
  <c r="Q1190" i="1" s="1"/>
  <c r="R1190" i="1" s="1"/>
  <c r="Q1191" i="1" a="1"/>
  <c r="Q1191" i="1" s="1"/>
  <c r="R1191" i="1" s="1"/>
  <c r="Q1192" i="1" a="1"/>
  <c r="Q1192" i="1" s="1"/>
  <c r="R1192" i="1" s="1"/>
  <c r="Q1193" i="1" a="1"/>
  <c r="Q1193" i="1" s="1"/>
  <c r="R1193" i="1" s="1"/>
  <c r="Q1194" i="1" a="1"/>
  <c r="Q1194" i="1" s="1"/>
  <c r="R1194" i="1" s="1"/>
  <c r="Q1195" i="1" a="1"/>
  <c r="Q1195" i="1" s="1"/>
  <c r="R1195" i="1" s="1"/>
  <c r="Q1196" i="1" a="1"/>
  <c r="Q1196" i="1" s="1"/>
  <c r="R1196" i="1" s="1"/>
  <c r="Q1197" i="1" a="1"/>
  <c r="Q1197" i="1" s="1"/>
  <c r="R1197" i="1" s="1"/>
  <c r="Q1198" i="1" a="1"/>
  <c r="Q1198" i="1" s="1"/>
  <c r="R1198" i="1" s="1"/>
  <c r="Q1199" i="1" a="1"/>
  <c r="Q1199" i="1" s="1"/>
  <c r="R1199" i="1" s="1"/>
  <c r="Q1200" i="1" a="1"/>
  <c r="Q1200" i="1" s="1"/>
  <c r="R1200" i="1" s="1"/>
  <c r="Q1201" i="1" a="1"/>
  <c r="Q1201" i="1" s="1"/>
  <c r="R1201" i="1" s="1"/>
  <c r="Q1202" i="1" a="1"/>
  <c r="Q1202" i="1" s="1"/>
  <c r="R1202" i="1" s="1"/>
  <c r="Q1203" i="1" a="1"/>
  <c r="Q1203" i="1" s="1"/>
  <c r="R1203" i="1" s="1"/>
  <c r="Q1204" i="1" a="1"/>
  <c r="Q1204" i="1" s="1"/>
  <c r="R1204" i="1" s="1"/>
  <c r="Q1205" i="1" a="1"/>
  <c r="Q1205" i="1" s="1"/>
  <c r="R1205" i="1" s="1"/>
  <c r="Q1206" i="1" a="1"/>
  <c r="Q1206" i="1" s="1"/>
  <c r="R1206" i="1" s="1"/>
  <c r="Q1207" i="1" a="1"/>
  <c r="Q1207" i="1" s="1"/>
  <c r="R1207" i="1" s="1"/>
  <c r="Q1208" i="1" a="1"/>
  <c r="Q1208" i="1" s="1"/>
  <c r="R1208" i="1" s="1"/>
  <c r="Q1209" i="1" a="1"/>
  <c r="Q1209" i="1" s="1"/>
  <c r="R1209" i="1" s="1"/>
  <c r="Q1210" i="1" a="1"/>
  <c r="Q1210" i="1" s="1"/>
  <c r="R1210" i="1" s="1"/>
  <c r="Q1211" i="1" a="1"/>
  <c r="Q1211" i="1" s="1"/>
  <c r="R1211" i="1" s="1"/>
  <c r="Q1212" i="1" a="1"/>
  <c r="Q1212" i="1" s="1"/>
  <c r="R1212" i="1" s="1"/>
  <c r="Q1213" i="1" a="1"/>
  <c r="Q1213" i="1" s="1"/>
  <c r="R1213" i="1" s="1"/>
  <c r="Q1214" i="1" a="1"/>
  <c r="Q1214" i="1" s="1"/>
  <c r="R1214" i="1" s="1"/>
  <c r="Q1215" i="1" a="1"/>
  <c r="Q1215" i="1" s="1"/>
  <c r="R1215" i="1" s="1"/>
  <c r="Q1216" i="1" a="1"/>
  <c r="Q1216" i="1" s="1"/>
  <c r="R1216" i="1" s="1"/>
  <c r="Q1217" i="1" a="1"/>
  <c r="Q1217" i="1" s="1"/>
  <c r="R1217" i="1" s="1"/>
  <c r="Q1218" i="1" a="1"/>
  <c r="Q1218" i="1" s="1"/>
  <c r="R1218" i="1" s="1"/>
  <c r="Q1219" i="1" a="1"/>
  <c r="Q1219" i="1" s="1"/>
  <c r="R1219" i="1" s="1"/>
  <c r="Q1220" i="1" a="1"/>
  <c r="Q1220" i="1" s="1"/>
  <c r="R1220" i="1" s="1"/>
  <c r="Q1221" i="1" a="1"/>
  <c r="Q1221" i="1" s="1"/>
  <c r="R1221" i="1" s="1"/>
  <c r="Q1222" i="1" a="1"/>
  <c r="Q1222" i="1" s="1"/>
  <c r="R1222" i="1" s="1"/>
  <c r="Q1223" i="1" a="1"/>
  <c r="Q1223" i="1" s="1"/>
  <c r="R1223" i="1" s="1"/>
  <c r="Q1224" i="1" a="1"/>
  <c r="Q1224" i="1" s="1"/>
  <c r="R1224" i="1" s="1"/>
  <c r="Q1225" i="1" a="1"/>
  <c r="Q1225" i="1" s="1"/>
  <c r="R1225" i="1" s="1"/>
  <c r="Q1226" i="1" a="1"/>
  <c r="Q1226" i="1" s="1"/>
  <c r="R1226" i="1" s="1"/>
  <c r="Q1227" i="1" a="1"/>
  <c r="Q1227" i="1" s="1"/>
  <c r="R1227" i="1" s="1"/>
  <c r="Q1228" i="1" a="1"/>
  <c r="Q1228" i="1" s="1"/>
  <c r="R1228" i="1" s="1"/>
  <c r="Q1229" i="1" a="1"/>
  <c r="Q1229" i="1" s="1"/>
  <c r="R1229" i="1" s="1"/>
  <c r="Q1230" i="1" a="1"/>
  <c r="Q1230" i="1" s="1"/>
  <c r="R1230" i="1" s="1"/>
  <c r="Q1231" i="1" a="1"/>
  <c r="Q1231" i="1" s="1"/>
  <c r="R1231" i="1" s="1"/>
  <c r="Q1232" i="1" a="1"/>
  <c r="Q1232" i="1" s="1"/>
  <c r="R1232" i="1" s="1"/>
  <c r="Q1233" i="1" a="1"/>
  <c r="Q1233" i="1" s="1"/>
  <c r="R1233" i="1" s="1"/>
  <c r="Q1234" i="1" a="1"/>
  <c r="Q1234" i="1" s="1"/>
  <c r="R1234" i="1" s="1"/>
  <c r="Q1235" i="1" a="1"/>
  <c r="Q1235" i="1" s="1"/>
  <c r="R1235" i="1" s="1"/>
  <c r="Q1236" i="1" a="1"/>
  <c r="Q1236" i="1" s="1"/>
  <c r="R1236" i="1" s="1"/>
  <c r="Q1237" i="1" a="1"/>
  <c r="Q1237" i="1" s="1"/>
  <c r="R1237" i="1" s="1"/>
  <c r="Q1238" i="1" a="1"/>
  <c r="Q1238" i="1" s="1"/>
  <c r="R1238" i="1" s="1"/>
  <c r="Q1239" i="1" a="1"/>
  <c r="Q1239" i="1" s="1"/>
  <c r="R1239" i="1" s="1"/>
  <c r="Q1240" i="1" a="1"/>
  <c r="Q1240" i="1" s="1"/>
  <c r="R1240" i="1" s="1"/>
  <c r="Q1241" i="1" a="1"/>
  <c r="Q1241" i="1" s="1"/>
  <c r="R1241" i="1" s="1"/>
  <c r="Q1242" i="1" a="1"/>
  <c r="Q1242" i="1" s="1"/>
  <c r="R1242" i="1" s="1"/>
  <c r="Q1243" i="1" a="1"/>
  <c r="Q1243" i="1" s="1"/>
  <c r="R1243" i="1" s="1"/>
  <c r="Q1244" i="1" a="1"/>
  <c r="Q1244" i="1" s="1"/>
  <c r="R1244" i="1" s="1"/>
  <c r="Q1245" i="1" a="1"/>
  <c r="Q1245" i="1" s="1"/>
  <c r="R1245" i="1" s="1"/>
  <c r="Q1246" i="1" a="1"/>
  <c r="Q1246" i="1" s="1"/>
  <c r="R1246" i="1" s="1"/>
  <c r="Q1247" i="1" a="1"/>
  <c r="Q1247" i="1" s="1"/>
  <c r="R1247" i="1" s="1"/>
  <c r="Q1248" i="1" a="1"/>
  <c r="Q1248" i="1" s="1"/>
  <c r="R1248" i="1" s="1"/>
  <c r="Q1249" i="1" a="1"/>
  <c r="Q1249" i="1" s="1"/>
  <c r="R1249" i="1" s="1"/>
  <c r="Q1250" i="1" a="1"/>
  <c r="Q1250" i="1" s="1"/>
  <c r="R1250" i="1" s="1"/>
  <c r="Q1251" i="1" a="1"/>
  <c r="Q1251" i="1" s="1"/>
  <c r="R1251" i="1" s="1"/>
  <c r="Q1252" i="1" a="1"/>
  <c r="Q1252" i="1" s="1"/>
  <c r="R1252" i="1" s="1"/>
  <c r="Q1253" i="1" a="1"/>
  <c r="Q1253" i="1" s="1"/>
  <c r="R1253" i="1" s="1"/>
  <c r="Q1254" i="1" a="1"/>
  <c r="Q1254" i="1" s="1"/>
  <c r="R1254" i="1" s="1"/>
  <c r="Q1255" i="1" a="1"/>
  <c r="Q1255" i="1" s="1"/>
  <c r="R1255" i="1" s="1"/>
  <c r="Q1256" i="1" a="1"/>
  <c r="Q1256" i="1" s="1"/>
  <c r="R1256" i="1" s="1"/>
  <c r="Q1257" i="1" a="1"/>
  <c r="Q1257" i="1" s="1"/>
  <c r="R1257" i="1" s="1"/>
  <c r="Q1258" i="1" a="1"/>
  <c r="Q1258" i="1" s="1"/>
  <c r="R1258" i="1" s="1"/>
  <c r="Q1259" i="1" a="1"/>
  <c r="Q1259" i="1" s="1"/>
  <c r="R1259" i="1" s="1"/>
  <c r="Q1260" i="1" a="1"/>
  <c r="Q1260" i="1" s="1"/>
  <c r="R1260" i="1" s="1"/>
  <c r="Q1261" i="1" a="1"/>
  <c r="Q1261" i="1" s="1"/>
  <c r="R1261" i="1" s="1"/>
  <c r="Q1262" i="1" a="1"/>
  <c r="Q1262" i="1" s="1"/>
  <c r="R1262" i="1" s="1"/>
  <c r="Q1263" i="1" a="1"/>
  <c r="Q1263" i="1" s="1"/>
  <c r="R1263" i="1" s="1"/>
  <c r="Q1264" i="1" a="1"/>
  <c r="Q1264" i="1" s="1"/>
  <c r="R1264" i="1" s="1"/>
  <c r="Q1265" i="1" a="1"/>
  <c r="Q1265" i="1" s="1"/>
  <c r="R1265" i="1" s="1"/>
  <c r="Q1266" i="1" a="1"/>
  <c r="Q1266" i="1" s="1"/>
  <c r="R1266" i="1" s="1"/>
  <c r="Q1267" i="1" a="1"/>
  <c r="Q1267" i="1" s="1"/>
  <c r="R1267" i="1" s="1"/>
  <c r="Q1268" i="1" a="1"/>
  <c r="Q1268" i="1" s="1"/>
  <c r="R1268" i="1" s="1"/>
  <c r="Q1269" i="1" a="1"/>
  <c r="Q1269" i="1" s="1"/>
  <c r="R1269" i="1" s="1"/>
  <c r="Q1270" i="1" a="1"/>
  <c r="Q1270" i="1" s="1"/>
  <c r="R1270" i="1" s="1"/>
  <c r="Q1271" i="1" a="1"/>
  <c r="Q1271" i="1" s="1"/>
  <c r="R1271" i="1" s="1"/>
  <c r="Q1272" i="1" a="1"/>
  <c r="Q1272" i="1" s="1"/>
  <c r="R1272" i="1" s="1"/>
  <c r="Q1273" i="1" a="1"/>
  <c r="Q1273" i="1" s="1"/>
  <c r="R1273" i="1" s="1"/>
  <c r="Q1274" i="1" a="1"/>
  <c r="Q1274" i="1" s="1"/>
  <c r="R1274" i="1" s="1"/>
  <c r="Q1275" i="1" a="1"/>
  <c r="Q1275" i="1" s="1"/>
  <c r="R1275" i="1" s="1"/>
  <c r="Q1276" i="1" a="1"/>
  <c r="Q1276" i="1" s="1"/>
  <c r="R1276" i="1" s="1"/>
  <c r="Q1277" i="1" a="1"/>
  <c r="Q1277" i="1" s="1"/>
  <c r="R1277" i="1" s="1"/>
  <c r="Q1278" i="1" a="1"/>
  <c r="Q1278" i="1" s="1"/>
  <c r="R1278" i="1" s="1"/>
  <c r="Q1279" i="1" a="1"/>
  <c r="Q1279" i="1" s="1"/>
  <c r="R1279" i="1" s="1"/>
  <c r="Q1280" i="1" a="1"/>
  <c r="Q1280" i="1" s="1"/>
  <c r="R1280" i="1" s="1"/>
  <c r="Q1281" i="1" a="1"/>
  <c r="Q1281" i="1" s="1"/>
  <c r="R1281" i="1" s="1"/>
  <c r="Q1282" i="1" a="1"/>
  <c r="Q1282" i="1" s="1"/>
  <c r="R1282" i="1" s="1"/>
  <c r="Q1283" i="1" a="1"/>
  <c r="Q1283" i="1" s="1"/>
  <c r="R1283" i="1" s="1"/>
  <c r="Q1284" i="1" a="1"/>
  <c r="Q1284" i="1" s="1"/>
  <c r="R1284" i="1" s="1"/>
  <c r="Q1285" i="1" a="1"/>
  <c r="Q1285" i="1" s="1"/>
  <c r="R1285" i="1" s="1"/>
  <c r="Q1286" i="1" a="1"/>
  <c r="Q1286" i="1" s="1"/>
  <c r="R1286" i="1" s="1"/>
  <c r="Q1287" i="1" a="1"/>
  <c r="Q1287" i="1" s="1"/>
  <c r="R1287" i="1" s="1"/>
  <c r="Q1288" i="1" a="1"/>
  <c r="Q1288" i="1" s="1"/>
  <c r="R1288" i="1" s="1"/>
  <c r="Q1289" i="1" a="1"/>
  <c r="Q1289" i="1" s="1"/>
  <c r="R1289" i="1" s="1"/>
  <c r="Q1290" i="1" a="1"/>
  <c r="Q1290" i="1" s="1"/>
  <c r="R1290" i="1" s="1"/>
  <c r="Q1291" i="1" a="1"/>
  <c r="Q1291" i="1" s="1"/>
  <c r="R1291" i="1" s="1"/>
  <c r="Q1292" i="1" a="1"/>
  <c r="Q1292" i="1" s="1"/>
  <c r="R1292" i="1" s="1"/>
  <c r="Q1293" i="1" a="1"/>
  <c r="Q1293" i="1" s="1"/>
  <c r="R1293" i="1" s="1"/>
  <c r="Q1294" i="1" a="1"/>
  <c r="Q1294" i="1" s="1"/>
  <c r="R1294" i="1" s="1"/>
  <c r="Q1295" i="1" a="1"/>
  <c r="Q1295" i="1" s="1"/>
  <c r="R1295" i="1" s="1"/>
  <c r="Q1296" i="1" a="1"/>
  <c r="Q1296" i="1" s="1"/>
  <c r="R1296" i="1" s="1"/>
  <c r="Q1297" i="1" a="1"/>
  <c r="Q1297" i="1" s="1"/>
  <c r="R1297" i="1" s="1"/>
  <c r="Q1298" i="1" a="1"/>
  <c r="Q1298" i="1" s="1"/>
  <c r="R1298" i="1" s="1"/>
  <c r="Q1299" i="1" a="1"/>
  <c r="Q1299" i="1" s="1"/>
  <c r="R1299" i="1" s="1"/>
  <c r="Q1300" i="1" a="1"/>
  <c r="Q1300" i="1" s="1"/>
  <c r="R1300" i="1" s="1"/>
  <c r="Q1301" i="1" a="1"/>
  <c r="Q1301" i="1" s="1"/>
  <c r="R1301" i="1" s="1"/>
  <c r="Q1302" i="1" a="1"/>
  <c r="Q1302" i="1" s="1"/>
  <c r="R1302" i="1" s="1"/>
  <c r="Q1303" i="1" a="1"/>
  <c r="Q1303" i="1" s="1"/>
  <c r="R1303" i="1" s="1"/>
  <c r="Q1304" i="1" a="1"/>
  <c r="Q1304" i="1" s="1"/>
  <c r="R1304" i="1" s="1"/>
  <c r="Q1305" i="1" a="1"/>
  <c r="Q1305" i="1" s="1"/>
  <c r="R1305" i="1" s="1"/>
  <c r="Q1306" i="1" a="1"/>
  <c r="Q1306" i="1" s="1"/>
  <c r="R1306" i="1" s="1"/>
  <c r="Q1307" i="1" a="1"/>
  <c r="Q1307" i="1" s="1"/>
  <c r="R1307" i="1" s="1"/>
  <c r="Q1308" i="1" a="1"/>
  <c r="Q1308" i="1" s="1"/>
  <c r="R1308" i="1" s="1"/>
  <c r="Q1309" i="1" a="1"/>
  <c r="Q1309" i="1" s="1"/>
  <c r="R1309" i="1" s="1"/>
  <c r="Q1310" i="1" a="1"/>
  <c r="Q1310" i="1" s="1"/>
  <c r="R1310" i="1" s="1"/>
  <c r="Q1311" i="1" a="1"/>
  <c r="Q1311" i="1" s="1"/>
  <c r="R1311" i="1" s="1"/>
  <c r="Q1312" i="1" a="1"/>
  <c r="Q1312" i="1" s="1"/>
  <c r="R1312" i="1" s="1"/>
  <c r="Q1313" i="1" a="1"/>
  <c r="Q1313" i="1" s="1"/>
  <c r="R1313" i="1" s="1"/>
  <c r="Q1314" i="1" a="1"/>
  <c r="Q1314" i="1" s="1"/>
  <c r="R1314" i="1" s="1"/>
  <c r="Q1315" i="1" a="1"/>
  <c r="Q1315" i="1" s="1"/>
  <c r="R1315" i="1" s="1"/>
  <c r="Q1316" i="1" a="1"/>
  <c r="Q1316" i="1" s="1"/>
  <c r="R1316" i="1" s="1"/>
  <c r="Q1317" i="1" a="1"/>
  <c r="Q1317" i="1" s="1"/>
  <c r="R1317" i="1" s="1"/>
  <c r="Q1318" i="1" a="1"/>
  <c r="Q1318" i="1" s="1"/>
  <c r="R1318" i="1" s="1"/>
  <c r="Q1319" i="1" a="1"/>
  <c r="Q1319" i="1" s="1"/>
  <c r="R1319" i="1" s="1"/>
  <c r="Q1320" i="1" a="1"/>
  <c r="Q1320" i="1" s="1"/>
  <c r="R1320" i="1" s="1"/>
  <c r="Q1321" i="1" a="1"/>
  <c r="Q1321" i="1" s="1"/>
  <c r="R1321" i="1" s="1"/>
  <c r="Q1322" i="1" a="1"/>
  <c r="Q1322" i="1" s="1"/>
  <c r="R1322" i="1" s="1"/>
  <c r="Q1323" i="1" a="1"/>
  <c r="Q1323" i="1" s="1"/>
  <c r="R1323" i="1" s="1"/>
  <c r="Q1324" i="1" a="1"/>
  <c r="Q1324" i="1" s="1"/>
  <c r="R1324" i="1" s="1"/>
  <c r="Q1325" i="1" a="1"/>
  <c r="Q1325" i="1" s="1"/>
  <c r="R1325" i="1" s="1"/>
  <c r="Q1326" i="1" a="1"/>
  <c r="Q1326" i="1" s="1"/>
  <c r="R1326" i="1" s="1"/>
  <c r="Q1327" i="1" a="1"/>
  <c r="Q1327" i="1" s="1"/>
  <c r="R1327" i="1" s="1"/>
  <c r="Q1328" i="1" a="1"/>
  <c r="Q1328" i="1" s="1"/>
  <c r="R1328" i="1" s="1"/>
  <c r="Q1329" i="1" a="1"/>
  <c r="Q1329" i="1" s="1"/>
  <c r="R1329" i="1" s="1"/>
  <c r="Q1330" i="1" a="1"/>
  <c r="Q1330" i="1" s="1"/>
  <c r="R1330" i="1" s="1"/>
  <c r="Q1331" i="1" a="1"/>
  <c r="Q1331" i="1" s="1"/>
  <c r="R1331" i="1" s="1"/>
  <c r="Q1332" i="1" a="1"/>
  <c r="Q1332" i="1" s="1"/>
  <c r="R1332" i="1" s="1"/>
  <c r="Q1333" i="1" a="1"/>
  <c r="Q1333" i="1" s="1"/>
  <c r="R1333" i="1" s="1"/>
  <c r="Q1334" i="1" a="1"/>
  <c r="Q1334" i="1" s="1"/>
  <c r="R1334" i="1" s="1"/>
  <c r="Q1335" i="1" a="1"/>
  <c r="Q1335" i="1" s="1"/>
  <c r="R1335" i="1" s="1"/>
  <c r="Q1336" i="1" a="1"/>
  <c r="Q1336" i="1" s="1"/>
  <c r="R1336" i="1" s="1"/>
  <c r="Q1337" i="1" a="1"/>
  <c r="Q1337" i="1" s="1"/>
  <c r="R1337" i="1" s="1"/>
  <c r="Q1338" i="1" a="1"/>
  <c r="Q1338" i="1" s="1"/>
  <c r="R1338" i="1" s="1"/>
  <c r="Q1339" i="1" a="1"/>
  <c r="Q1339" i="1" s="1"/>
  <c r="R1339" i="1" s="1"/>
  <c r="Q1340" i="1" a="1"/>
  <c r="Q1340" i="1" s="1"/>
  <c r="R1340" i="1" s="1"/>
  <c r="Q1341" i="1" a="1"/>
  <c r="Q1341" i="1" s="1"/>
  <c r="R1341" i="1" s="1"/>
  <c r="Q1342" i="1" a="1"/>
  <c r="Q1342" i="1" s="1"/>
  <c r="R1342" i="1" s="1"/>
  <c r="Q1343" i="1" a="1"/>
  <c r="Q1343" i="1" s="1"/>
  <c r="R1343" i="1" s="1"/>
  <c r="Q1344" i="1" a="1"/>
  <c r="Q1344" i="1" s="1"/>
  <c r="R1344" i="1" s="1"/>
  <c r="Q1345" i="1" a="1"/>
  <c r="Q1345" i="1" s="1"/>
  <c r="R1345" i="1" s="1"/>
  <c r="Q1346" i="1" a="1"/>
  <c r="Q1346" i="1" s="1"/>
  <c r="R1346" i="1" s="1"/>
  <c r="Q1347" i="1" a="1"/>
  <c r="Q1347" i="1" s="1"/>
  <c r="R1347" i="1" s="1"/>
  <c r="Q1348" i="1" a="1"/>
  <c r="Q1348" i="1" s="1"/>
  <c r="R1348" i="1" s="1"/>
  <c r="Q1349" i="1" a="1"/>
  <c r="Q1349" i="1" s="1"/>
  <c r="R1349" i="1" s="1"/>
  <c r="Q1350" i="1" a="1"/>
  <c r="Q1350" i="1" s="1"/>
  <c r="R1350" i="1" s="1"/>
  <c r="Q1351" i="1" a="1"/>
  <c r="Q1351" i="1" s="1"/>
  <c r="R1351" i="1" s="1"/>
  <c r="Q1352" i="1" a="1"/>
  <c r="Q1352" i="1" s="1"/>
  <c r="R1352" i="1" s="1"/>
  <c r="Q1353" i="1" a="1"/>
  <c r="Q1353" i="1" s="1"/>
  <c r="R1353" i="1" s="1"/>
  <c r="Q1354" i="1" a="1"/>
  <c r="Q1354" i="1" s="1"/>
  <c r="R1354" i="1" s="1"/>
  <c r="Q1355" i="1" a="1"/>
  <c r="Q1355" i="1" s="1"/>
  <c r="R1355" i="1" s="1"/>
  <c r="Q1356" i="1" a="1"/>
  <c r="Q1356" i="1" s="1"/>
  <c r="R1356" i="1" s="1"/>
  <c r="Q1357" i="1" a="1"/>
  <c r="Q1357" i="1" s="1"/>
  <c r="R1357" i="1" s="1"/>
  <c r="Q1358" i="1" a="1"/>
  <c r="Q1358" i="1" s="1"/>
  <c r="R1358" i="1" s="1"/>
  <c r="Q1359" i="1" a="1"/>
  <c r="Q1359" i="1" s="1"/>
  <c r="R1359" i="1" s="1"/>
  <c r="Q1360" i="1" a="1"/>
  <c r="Q1360" i="1" s="1"/>
  <c r="R1360" i="1" s="1"/>
  <c r="Q1361" i="1" a="1"/>
  <c r="Q1361" i="1" s="1"/>
  <c r="R1361" i="1" s="1"/>
  <c r="Q1362" i="1" a="1"/>
  <c r="Q1362" i="1" s="1"/>
  <c r="R1362" i="1" s="1"/>
  <c r="Q1363" i="1" a="1"/>
  <c r="Q1363" i="1" s="1"/>
  <c r="R1363" i="1" s="1"/>
  <c r="Q1364" i="1" a="1"/>
  <c r="Q1364" i="1" s="1"/>
  <c r="R1364" i="1" s="1"/>
  <c r="Q1365" i="1" a="1"/>
  <c r="Q1365" i="1" s="1"/>
  <c r="R1365" i="1" s="1"/>
  <c r="Q1366" i="1" a="1"/>
  <c r="Q1366" i="1" s="1"/>
  <c r="R1366" i="1" s="1"/>
  <c r="Q1367" i="1" a="1"/>
  <c r="Q1367" i="1" s="1"/>
  <c r="R1367" i="1" s="1"/>
  <c r="Q1368" i="1" a="1"/>
  <c r="Q1368" i="1" s="1"/>
  <c r="R1368" i="1" s="1"/>
  <c r="Q1369" i="1" a="1"/>
  <c r="Q1369" i="1" s="1"/>
  <c r="R1369" i="1" s="1"/>
  <c r="Q1370" i="1" a="1"/>
  <c r="Q1370" i="1" s="1"/>
  <c r="R1370" i="1" s="1"/>
  <c r="Q1371" i="1" a="1"/>
  <c r="Q1371" i="1" s="1"/>
  <c r="R1371" i="1" s="1"/>
  <c r="Q1372" i="1" a="1"/>
  <c r="Q1372" i="1" s="1"/>
  <c r="R1372" i="1" s="1"/>
  <c r="Q1373" i="1" a="1"/>
  <c r="Q1373" i="1" s="1"/>
  <c r="R1373" i="1" s="1"/>
  <c r="Q1374" i="1" a="1"/>
  <c r="Q1374" i="1" s="1"/>
  <c r="R1374" i="1" s="1"/>
  <c r="Q1375" i="1" a="1"/>
  <c r="Q1375" i="1" s="1"/>
  <c r="R1375" i="1" s="1"/>
  <c r="Q1376" i="1" a="1"/>
  <c r="Q1376" i="1" s="1"/>
  <c r="R1376" i="1" s="1"/>
  <c r="Q1377" i="1" a="1"/>
  <c r="Q1377" i="1" s="1"/>
  <c r="R1377" i="1" s="1"/>
  <c r="Q1378" i="1" a="1"/>
  <c r="Q1378" i="1" s="1"/>
  <c r="R1378" i="1" s="1"/>
  <c r="Q1379" i="1" a="1"/>
  <c r="Q1379" i="1" s="1"/>
  <c r="R1379" i="1" s="1"/>
  <c r="Q1380" i="1" a="1"/>
  <c r="Q1380" i="1" s="1"/>
  <c r="R1380" i="1" s="1"/>
  <c r="Q1381" i="1" a="1"/>
  <c r="Q1381" i="1" s="1"/>
  <c r="R1381" i="1" s="1"/>
  <c r="Q1382" i="1" a="1"/>
  <c r="Q1382" i="1" s="1"/>
  <c r="R1382" i="1" s="1"/>
  <c r="Q1383" i="1" a="1"/>
  <c r="Q1383" i="1" s="1"/>
  <c r="R1383" i="1" s="1"/>
  <c r="Q1384" i="1" a="1"/>
  <c r="Q1384" i="1" s="1"/>
  <c r="R1384" i="1" s="1"/>
  <c r="Q1385" i="1" a="1"/>
  <c r="Q1385" i="1" s="1"/>
  <c r="R1385" i="1" s="1"/>
  <c r="Q1386" i="1" a="1"/>
  <c r="Q1386" i="1" s="1"/>
  <c r="R1386" i="1" s="1"/>
  <c r="Q1387" i="1" a="1"/>
  <c r="Q1387" i="1" s="1"/>
  <c r="R1387" i="1" s="1"/>
  <c r="Q1388" i="1" a="1"/>
  <c r="Q1388" i="1" s="1"/>
  <c r="R1388" i="1" s="1"/>
  <c r="Q1389" i="1" a="1"/>
  <c r="Q1389" i="1" s="1"/>
  <c r="R1389" i="1" s="1"/>
  <c r="Q1390" i="1" a="1"/>
  <c r="Q1390" i="1" s="1"/>
  <c r="R1390" i="1" s="1"/>
  <c r="Q1391" i="1" a="1"/>
  <c r="Q1391" i="1" s="1"/>
  <c r="R1391" i="1" s="1"/>
  <c r="Q1392" i="1" a="1"/>
  <c r="Q1392" i="1" s="1"/>
  <c r="R1392" i="1" s="1"/>
  <c r="Q1393" i="1" a="1"/>
  <c r="Q1393" i="1" s="1"/>
  <c r="R1393" i="1" s="1"/>
  <c r="Q1394" i="1" a="1"/>
  <c r="Q1394" i="1" s="1"/>
  <c r="R1394" i="1" s="1"/>
  <c r="Q1395" i="1" a="1"/>
  <c r="Q1395" i="1" s="1"/>
  <c r="R1395" i="1" s="1"/>
  <c r="Q1396" i="1" a="1"/>
  <c r="Q1396" i="1" s="1"/>
  <c r="R1396" i="1" s="1"/>
  <c r="Q1397" i="1" a="1"/>
  <c r="Q1397" i="1" s="1"/>
  <c r="R1397" i="1" s="1"/>
  <c r="Q1398" i="1" a="1"/>
  <c r="Q1398" i="1" s="1"/>
  <c r="R1398" i="1" s="1"/>
  <c r="Q1399" i="1" a="1"/>
  <c r="Q1399" i="1" s="1"/>
  <c r="R1399" i="1" s="1"/>
  <c r="Q1400" i="1" a="1"/>
  <c r="Q1400" i="1" s="1"/>
  <c r="R1400" i="1" s="1"/>
  <c r="Q1401" i="1" a="1"/>
  <c r="Q1401" i="1" s="1"/>
  <c r="R1401" i="1" s="1"/>
  <c r="Q1402" i="1" a="1"/>
  <c r="Q1402" i="1" s="1"/>
  <c r="R1402" i="1" s="1"/>
  <c r="Q1403" i="1" a="1"/>
  <c r="Q1403" i="1" s="1"/>
  <c r="R1403" i="1" s="1"/>
  <c r="Q1404" i="1" a="1"/>
  <c r="Q1404" i="1" s="1"/>
  <c r="R1404" i="1" s="1"/>
  <c r="Q1405" i="1" a="1"/>
  <c r="Q1405" i="1" s="1"/>
  <c r="R1405" i="1" s="1"/>
  <c r="Q1406" i="1" a="1"/>
  <c r="Q1406" i="1" s="1"/>
  <c r="R1406" i="1" s="1"/>
  <c r="Q1407" i="1" a="1"/>
  <c r="Q1407" i="1" s="1"/>
  <c r="R1407" i="1" s="1"/>
  <c r="Q1408" i="1" a="1"/>
  <c r="Q1408" i="1" s="1"/>
  <c r="R1408" i="1" s="1"/>
  <c r="Q1409" i="1" a="1"/>
  <c r="Q1409" i="1" s="1"/>
  <c r="R1409" i="1" s="1"/>
  <c r="Q1410" i="1" a="1"/>
  <c r="Q1410" i="1" s="1"/>
  <c r="R1410" i="1" s="1"/>
  <c r="Q1411" i="1" a="1"/>
  <c r="Q1411" i="1" s="1"/>
  <c r="R1411" i="1" s="1"/>
  <c r="Q1412" i="1" a="1"/>
  <c r="Q1412" i="1" s="1"/>
  <c r="R1412" i="1" s="1"/>
  <c r="Q1413" i="1" a="1"/>
  <c r="Q1413" i="1" s="1"/>
  <c r="R1413" i="1" s="1"/>
  <c r="Q1414" i="1" a="1"/>
  <c r="Q1414" i="1" s="1"/>
  <c r="R1414" i="1" s="1"/>
  <c r="Q1415" i="1" a="1"/>
  <c r="Q1415" i="1" s="1"/>
  <c r="R1415" i="1" s="1"/>
  <c r="Q1416" i="1" a="1"/>
  <c r="Q1416" i="1" s="1"/>
  <c r="R1416" i="1" s="1"/>
  <c r="Q1417" i="1" a="1"/>
  <c r="Q1417" i="1" s="1"/>
  <c r="R1417" i="1" s="1"/>
  <c r="Q1418" i="1" a="1"/>
  <c r="Q1418" i="1" s="1"/>
  <c r="R1418" i="1" s="1"/>
  <c r="Q1419" i="1" a="1"/>
  <c r="Q1419" i="1" s="1"/>
  <c r="R1419" i="1" s="1"/>
  <c r="Q1420" i="1" a="1"/>
  <c r="Q1420" i="1" s="1"/>
  <c r="R1420" i="1" s="1"/>
  <c r="Q1421" i="1" a="1"/>
  <c r="Q1421" i="1" s="1"/>
  <c r="R1421" i="1" s="1"/>
  <c r="Q1422" i="1" a="1"/>
  <c r="Q1422" i="1" s="1"/>
  <c r="R1422" i="1" s="1"/>
  <c r="Q1423" i="1" a="1"/>
  <c r="Q1423" i="1" s="1"/>
  <c r="R1423" i="1" s="1"/>
  <c r="Q1424" i="1" a="1"/>
  <c r="Q1424" i="1" s="1"/>
  <c r="R1424" i="1" s="1"/>
  <c r="Q1425" i="1" a="1"/>
  <c r="Q1425" i="1" s="1"/>
  <c r="R1425" i="1" s="1"/>
  <c r="Q1426" i="1" a="1"/>
  <c r="Q1426" i="1" s="1"/>
  <c r="R1426" i="1" s="1"/>
  <c r="Q1427" i="1" a="1"/>
  <c r="Q1427" i="1" s="1"/>
  <c r="R1427" i="1" s="1"/>
  <c r="Q1428" i="1" a="1"/>
  <c r="Q1428" i="1" s="1"/>
  <c r="R1428" i="1" s="1"/>
  <c r="Q1429" i="1" a="1"/>
  <c r="Q1429" i="1" s="1"/>
  <c r="R1429" i="1" s="1"/>
  <c r="Q1430" i="1" a="1"/>
  <c r="Q1430" i="1" s="1"/>
  <c r="R1430" i="1" s="1"/>
  <c r="Q1431" i="1" a="1"/>
  <c r="Q1431" i="1" s="1"/>
  <c r="R1431" i="1" s="1"/>
  <c r="Q1432" i="1" a="1"/>
  <c r="Q1432" i="1" s="1"/>
  <c r="R1432" i="1" s="1"/>
  <c r="Q1433" i="1" a="1"/>
  <c r="Q1433" i="1" s="1"/>
  <c r="R1433" i="1" s="1"/>
  <c r="Q1434" i="1" a="1"/>
  <c r="Q1434" i="1" s="1"/>
  <c r="R1434" i="1" s="1"/>
  <c r="Q1435" i="1" a="1"/>
  <c r="Q1435" i="1" s="1"/>
  <c r="R1435" i="1" s="1"/>
  <c r="Q1436" i="1" a="1"/>
  <c r="Q1436" i="1" s="1"/>
  <c r="R1436" i="1" s="1"/>
  <c r="Q1437" i="1" a="1"/>
  <c r="Q1437" i="1" s="1"/>
  <c r="R1437" i="1" s="1"/>
  <c r="Q1438" i="1" a="1"/>
  <c r="Q1438" i="1" s="1"/>
  <c r="R1438" i="1" s="1"/>
  <c r="Q1439" i="1" a="1"/>
  <c r="Q1439" i="1" s="1"/>
  <c r="R1439" i="1" s="1"/>
  <c r="Q1440" i="1" a="1"/>
  <c r="Q1440" i="1" s="1"/>
  <c r="R1440" i="1" s="1"/>
  <c r="Q1441" i="1" a="1"/>
  <c r="Q1441" i="1" s="1"/>
  <c r="R1441" i="1" s="1"/>
  <c r="Q1442" i="1" a="1"/>
  <c r="Q1442" i="1" s="1"/>
  <c r="R1442" i="1" s="1"/>
  <c r="Q1443" i="1" a="1"/>
  <c r="Q1443" i="1" s="1"/>
  <c r="R1443" i="1" s="1"/>
  <c r="Q1444" i="1" a="1"/>
  <c r="Q1444" i="1" s="1"/>
  <c r="R1444" i="1" s="1"/>
  <c r="Q1445" i="1" a="1"/>
  <c r="Q1445" i="1" s="1"/>
  <c r="R1445" i="1" s="1"/>
  <c r="Q1446" i="1" a="1"/>
  <c r="Q1446" i="1" s="1"/>
  <c r="R1446" i="1" s="1"/>
  <c r="Q1447" i="1" a="1"/>
  <c r="Q1447" i="1" s="1"/>
  <c r="R1447" i="1" s="1"/>
  <c r="Q1448" i="1" a="1"/>
  <c r="Q1448" i="1" s="1"/>
  <c r="R1448" i="1" s="1"/>
  <c r="Q1449" i="1" a="1"/>
  <c r="Q1449" i="1" s="1"/>
  <c r="R1449" i="1" s="1"/>
  <c r="Q1450" i="1" a="1"/>
  <c r="Q1450" i="1" s="1"/>
  <c r="R1450" i="1" s="1"/>
  <c r="Q1451" i="1" a="1"/>
  <c r="Q1451" i="1" s="1"/>
  <c r="R1451" i="1" s="1"/>
  <c r="Q1452" i="1" a="1"/>
  <c r="Q1452" i="1" s="1"/>
  <c r="R1452" i="1" s="1"/>
  <c r="Q1453" i="1" a="1"/>
  <c r="Q1453" i="1" s="1"/>
  <c r="R1453" i="1" s="1"/>
  <c r="Q1454" i="1" a="1"/>
  <c r="Q1454" i="1" s="1"/>
  <c r="R1454" i="1" s="1"/>
  <c r="Q1455" i="1" a="1"/>
  <c r="Q1455" i="1" s="1"/>
  <c r="R1455" i="1" s="1"/>
  <c r="Q1456" i="1" a="1"/>
  <c r="Q1456" i="1" s="1"/>
  <c r="R1456" i="1" s="1"/>
  <c r="Q1457" i="1" a="1"/>
  <c r="Q1457" i="1" s="1"/>
  <c r="R1457" i="1" s="1"/>
  <c r="Q1458" i="1" a="1"/>
  <c r="Q1458" i="1" s="1"/>
  <c r="R1458" i="1" s="1"/>
  <c r="Q1459" i="1" a="1"/>
  <c r="Q1459" i="1" s="1"/>
  <c r="R1459" i="1" s="1"/>
  <c r="Q1460" i="1" a="1"/>
  <c r="Q1460" i="1" s="1"/>
  <c r="R1460" i="1" s="1"/>
  <c r="Q1461" i="1" a="1"/>
  <c r="Q1461" i="1" s="1"/>
  <c r="R1461" i="1" s="1"/>
  <c r="Q1462" i="1" a="1"/>
  <c r="Q1462" i="1" s="1"/>
  <c r="R1462" i="1" s="1"/>
  <c r="Q1463" i="1" a="1"/>
  <c r="Q1463" i="1" s="1"/>
  <c r="R1463" i="1" s="1"/>
  <c r="Q1464" i="1" a="1"/>
  <c r="Q1464" i="1" s="1"/>
  <c r="R1464" i="1" s="1"/>
  <c r="Q1465" i="1" a="1"/>
  <c r="Q1465" i="1" s="1"/>
  <c r="R1465" i="1" s="1"/>
  <c r="Q1466" i="1" a="1"/>
  <c r="Q1466" i="1" s="1"/>
  <c r="R1466" i="1" s="1"/>
  <c r="Q1467" i="1" a="1"/>
  <c r="Q1467" i="1" s="1"/>
  <c r="R1467" i="1" s="1"/>
  <c r="Q1468" i="1" a="1"/>
  <c r="Q1468" i="1" s="1"/>
  <c r="R1468" i="1" s="1"/>
  <c r="Q1469" i="1" a="1"/>
  <c r="Q1469" i="1" s="1"/>
  <c r="R1469" i="1" s="1"/>
  <c r="Q1470" i="1" a="1"/>
  <c r="Q1470" i="1" s="1"/>
  <c r="R1470" i="1" s="1"/>
  <c r="Q1471" i="1" a="1"/>
  <c r="Q1471" i="1" s="1"/>
  <c r="R1471" i="1" s="1"/>
  <c r="Q1472" i="1" a="1"/>
  <c r="Q1472" i="1" s="1"/>
  <c r="R1472" i="1" s="1"/>
  <c r="Q1473" i="1" a="1"/>
  <c r="Q1473" i="1" s="1"/>
  <c r="R1473" i="1" s="1"/>
  <c r="Q1474" i="1" a="1"/>
  <c r="Q1474" i="1" s="1"/>
  <c r="R1474" i="1" s="1"/>
  <c r="Q1475" i="1" a="1"/>
  <c r="Q1475" i="1" s="1"/>
  <c r="R1475" i="1" s="1"/>
  <c r="Q1476" i="1" a="1"/>
  <c r="Q1476" i="1" s="1"/>
  <c r="R1476" i="1" s="1"/>
  <c r="Q1477" i="1" a="1"/>
  <c r="Q1477" i="1" s="1"/>
  <c r="R1477" i="1" s="1"/>
  <c r="Q1478" i="1" a="1"/>
  <c r="Q1478" i="1" s="1"/>
  <c r="R1478" i="1" s="1"/>
  <c r="Q1479" i="1" a="1"/>
  <c r="Q1479" i="1" s="1"/>
  <c r="R1479" i="1" s="1"/>
  <c r="Q1480" i="1" a="1"/>
  <c r="Q1480" i="1" s="1"/>
  <c r="R1480" i="1" s="1"/>
  <c r="Q1481" i="1" a="1"/>
  <c r="Q1481" i="1" s="1"/>
  <c r="R1481" i="1" s="1"/>
  <c r="Q1482" i="1" a="1"/>
  <c r="Q1482" i="1" s="1"/>
  <c r="R1482" i="1" s="1"/>
  <c r="Q1483" i="1" a="1"/>
  <c r="Q1483" i="1" s="1"/>
  <c r="R1483" i="1" s="1"/>
  <c r="Q1484" i="1" a="1"/>
  <c r="Q1484" i="1" s="1"/>
  <c r="R1484" i="1" s="1"/>
  <c r="Q1485" i="1" a="1"/>
  <c r="Q1485" i="1" s="1"/>
  <c r="R1485" i="1" s="1"/>
  <c r="Q1486" i="1" a="1"/>
  <c r="Q1486" i="1" s="1"/>
  <c r="R1486" i="1" s="1"/>
  <c r="Q1487" i="1" a="1"/>
  <c r="Q1487" i="1" s="1"/>
  <c r="R1487" i="1" s="1"/>
  <c r="Q1488" i="1" a="1"/>
  <c r="Q1488" i="1" s="1"/>
  <c r="R1488" i="1" s="1"/>
  <c r="Q1489" i="1" a="1"/>
  <c r="Q1489" i="1" s="1"/>
  <c r="R1489" i="1" s="1"/>
  <c r="Q1490" i="1" a="1"/>
  <c r="Q1490" i="1" s="1"/>
  <c r="R1490" i="1" s="1"/>
  <c r="Q1491" i="1" a="1"/>
  <c r="Q1491" i="1" s="1"/>
  <c r="R1491" i="1" s="1"/>
  <c r="Q1492" i="1" a="1"/>
  <c r="Q1492" i="1" s="1"/>
  <c r="R1492" i="1" s="1"/>
  <c r="Q1493" i="1" a="1"/>
  <c r="Q1493" i="1" s="1"/>
  <c r="R1493" i="1" s="1"/>
  <c r="Q1494" i="1" a="1"/>
  <c r="Q1494" i="1" s="1"/>
  <c r="R1494" i="1" s="1"/>
  <c r="Q1495" i="1" a="1"/>
  <c r="Q1495" i="1" s="1"/>
  <c r="R1495" i="1" s="1"/>
  <c r="Q1496" i="1" a="1"/>
  <c r="Q1496" i="1" s="1"/>
  <c r="R1496" i="1" s="1"/>
  <c r="Q1497" i="1" a="1"/>
  <c r="Q1497" i="1" s="1"/>
  <c r="R1497" i="1" s="1"/>
  <c r="Q1498" i="1" a="1"/>
  <c r="Q1498" i="1" s="1"/>
  <c r="R1498" i="1" s="1"/>
  <c r="Q1499" i="1" a="1"/>
  <c r="Q1499" i="1" s="1"/>
  <c r="R1499" i="1" s="1"/>
  <c r="Q1500" i="1" a="1"/>
  <c r="Q1500" i="1" s="1"/>
  <c r="R1500" i="1" s="1"/>
  <c r="Q1501" i="1" a="1"/>
  <c r="Q1501" i="1" s="1"/>
  <c r="R1501" i="1" s="1"/>
  <c r="Q1502" i="1" a="1"/>
  <c r="Q1502" i="1" s="1"/>
  <c r="R1502" i="1" s="1"/>
  <c r="Q1503" i="1" a="1"/>
  <c r="Q1503" i="1" s="1"/>
  <c r="R1503" i="1" s="1"/>
  <c r="Q1504" i="1" a="1"/>
  <c r="Q1504" i="1" s="1"/>
  <c r="R1504" i="1" s="1"/>
  <c r="Q1505" i="1" a="1"/>
  <c r="Q1505" i="1" s="1"/>
  <c r="R1505" i="1" s="1"/>
  <c r="Q1506" i="1" a="1"/>
  <c r="Q1506" i="1" s="1"/>
  <c r="R1506" i="1" s="1"/>
  <c r="Q1507" i="1" a="1"/>
  <c r="Q1507" i="1" s="1"/>
  <c r="R1507" i="1" s="1"/>
  <c r="Q1508" i="1" a="1"/>
  <c r="Q1508" i="1" s="1"/>
  <c r="R1508" i="1" s="1"/>
  <c r="Q1509" i="1" a="1"/>
  <c r="Q1509" i="1" s="1"/>
  <c r="R1509" i="1" s="1"/>
  <c r="Q1510" i="1" a="1"/>
  <c r="Q1510" i="1" s="1"/>
  <c r="R1510" i="1" s="1"/>
  <c r="Q1511" i="1" a="1"/>
  <c r="Q1511" i="1" s="1"/>
  <c r="R1511" i="1" s="1"/>
  <c r="Q1512" i="1" a="1"/>
  <c r="Q1512" i="1" s="1"/>
  <c r="R1512" i="1" s="1"/>
  <c r="Q1513" i="1" a="1"/>
  <c r="Q1513" i="1" s="1"/>
  <c r="R1513" i="1" s="1"/>
  <c r="Q1514" i="1" a="1"/>
  <c r="Q1514" i="1" s="1"/>
  <c r="R1514" i="1" s="1"/>
  <c r="Q1515" i="1" a="1"/>
  <c r="Q1515" i="1" s="1"/>
  <c r="R1515" i="1" s="1"/>
  <c r="Q1516" i="1" a="1"/>
  <c r="Q1516" i="1" s="1"/>
  <c r="R1516" i="1" s="1"/>
  <c r="Q1517" i="1" a="1"/>
  <c r="Q1517" i="1" s="1"/>
  <c r="R1517" i="1" s="1"/>
  <c r="Q1518" i="1" a="1"/>
  <c r="Q1518" i="1" s="1"/>
  <c r="R1518" i="1" s="1"/>
  <c r="Q1519" i="1" a="1"/>
  <c r="Q1519" i="1" s="1"/>
  <c r="R1519" i="1" s="1"/>
  <c r="Q1520" i="1" a="1"/>
  <c r="Q1520" i="1" s="1"/>
  <c r="R1520" i="1" s="1"/>
  <c r="Q1521" i="1" a="1"/>
  <c r="Q1521" i="1" s="1"/>
  <c r="R1521" i="1" s="1"/>
  <c r="Q1522" i="1" a="1"/>
  <c r="Q1522" i="1" s="1"/>
  <c r="R1522" i="1" s="1"/>
  <c r="Q1523" i="1" a="1"/>
  <c r="Q1523" i="1" s="1"/>
  <c r="R1523" i="1" s="1"/>
  <c r="Q1524" i="1" a="1"/>
  <c r="Q1524" i="1" s="1"/>
  <c r="R1524" i="1" s="1"/>
  <c r="Q1525" i="1" a="1"/>
  <c r="Q1525" i="1" s="1"/>
  <c r="R1525" i="1" s="1"/>
  <c r="Q1526" i="1" a="1"/>
  <c r="Q1526" i="1" s="1"/>
  <c r="R1526" i="1" s="1"/>
  <c r="Q1527" i="1" a="1"/>
  <c r="Q1527" i="1" s="1"/>
  <c r="R1527" i="1" s="1"/>
  <c r="Q1528" i="1" a="1"/>
  <c r="Q1528" i="1" s="1"/>
  <c r="R1528" i="1" s="1"/>
  <c r="Q1529" i="1" a="1"/>
  <c r="Q1529" i="1" s="1"/>
  <c r="R1529" i="1" s="1"/>
  <c r="Q1530" i="1" a="1"/>
  <c r="Q1530" i="1" s="1"/>
  <c r="R1530" i="1" s="1"/>
  <c r="Q1531" i="1" a="1"/>
  <c r="Q1531" i="1" s="1"/>
  <c r="R1531" i="1" s="1"/>
  <c r="Q1532" i="1" a="1"/>
  <c r="Q1532" i="1" s="1"/>
  <c r="R1532" i="1" s="1"/>
  <c r="Q1533" i="1" a="1"/>
  <c r="Q1533" i="1" s="1"/>
  <c r="R1533" i="1" s="1"/>
  <c r="Q1534" i="1" a="1"/>
  <c r="Q1534" i="1" s="1"/>
  <c r="R1534" i="1" s="1"/>
  <c r="Q1535" i="1" a="1"/>
  <c r="Q1535" i="1" s="1"/>
  <c r="R1535" i="1" s="1"/>
  <c r="Q1536" i="1" a="1"/>
  <c r="Q1536" i="1" s="1"/>
  <c r="R1536" i="1" s="1"/>
  <c r="Q1537" i="1" a="1"/>
  <c r="Q1537" i="1" s="1"/>
  <c r="R1537" i="1" s="1"/>
  <c r="Q1538" i="1" a="1"/>
  <c r="Q1538" i="1" s="1"/>
  <c r="R1538" i="1" s="1"/>
  <c r="Q1539" i="1" a="1"/>
  <c r="Q1539" i="1" s="1"/>
  <c r="R1539" i="1" s="1"/>
  <c r="Q1540" i="1" a="1"/>
  <c r="Q1540" i="1" s="1"/>
  <c r="R1540" i="1" s="1"/>
  <c r="Q1541" i="1" a="1"/>
  <c r="Q1541" i="1" s="1"/>
  <c r="R1541" i="1" s="1"/>
  <c r="Q1542" i="1" a="1"/>
  <c r="Q1542" i="1" s="1"/>
  <c r="R1542" i="1" s="1"/>
  <c r="Q1543" i="1" a="1"/>
  <c r="Q1543" i="1" s="1"/>
  <c r="R1543" i="1" s="1"/>
  <c r="Q1544" i="1" a="1"/>
  <c r="Q1544" i="1" s="1"/>
  <c r="R1544" i="1" s="1"/>
  <c r="Q1545" i="1" a="1"/>
  <c r="Q1545" i="1" s="1"/>
  <c r="R1545" i="1" s="1"/>
  <c r="Q1546" i="1" a="1"/>
  <c r="Q1546" i="1" s="1"/>
  <c r="R1546" i="1" s="1"/>
  <c r="Q1547" i="1" a="1"/>
  <c r="Q1547" i="1" s="1"/>
  <c r="R1547" i="1" s="1"/>
  <c r="Q1548" i="1" a="1"/>
  <c r="Q1548" i="1" s="1"/>
  <c r="R1548" i="1" s="1"/>
  <c r="Q1549" i="1" a="1"/>
  <c r="Q1549" i="1" s="1"/>
  <c r="R1549" i="1" s="1"/>
  <c r="Q1550" i="1" a="1"/>
  <c r="Q1550" i="1" s="1"/>
  <c r="R1550" i="1" s="1"/>
  <c r="Q1551" i="1" a="1"/>
  <c r="Q1551" i="1" s="1"/>
  <c r="R1551" i="1" s="1"/>
  <c r="Q1552" i="1" a="1"/>
  <c r="Q1552" i="1" s="1"/>
  <c r="R1552" i="1" s="1"/>
  <c r="Q1553" i="1" a="1"/>
  <c r="Q1553" i="1" s="1"/>
  <c r="R1553" i="1" s="1"/>
  <c r="Q1554" i="1" a="1"/>
  <c r="Q1554" i="1" s="1"/>
  <c r="R1554" i="1" s="1"/>
  <c r="Q1555" i="1" a="1"/>
  <c r="Q1555" i="1" s="1"/>
  <c r="R1555" i="1" s="1"/>
  <c r="Q1556" i="1" a="1"/>
  <c r="Q1556" i="1" s="1"/>
  <c r="R1556" i="1" s="1"/>
  <c r="Q1557" i="1" a="1"/>
  <c r="Q1557" i="1" s="1"/>
  <c r="R1557" i="1" s="1"/>
  <c r="Q1558" i="1" a="1"/>
  <c r="Q1558" i="1" s="1"/>
  <c r="R1558" i="1" s="1"/>
  <c r="Q1559" i="1" a="1"/>
  <c r="Q1559" i="1" s="1"/>
  <c r="R1559" i="1" s="1"/>
  <c r="Q1560" i="1" a="1"/>
  <c r="Q1560" i="1" s="1"/>
  <c r="R1560" i="1" s="1"/>
  <c r="Q1561" i="1" a="1"/>
  <c r="Q1561" i="1" s="1"/>
  <c r="R1561" i="1" s="1"/>
  <c r="Q1562" i="1" a="1"/>
  <c r="Q1562" i="1" s="1"/>
  <c r="R1562" i="1" s="1"/>
  <c r="Q1563" i="1" a="1"/>
  <c r="Q1563" i="1" s="1"/>
  <c r="R1563" i="1" s="1"/>
  <c r="Q1564" i="1" a="1"/>
  <c r="Q1564" i="1" s="1"/>
  <c r="R1564" i="1" s="1"/>
  <c r="Q1565" i="1" a="1"/>
  <c r="Q1565" i="1" s="1"/>
  <c r="R1565" i="1" s="1"/>
  <c r="Q1566" i="1" a="1"/>
  <c r="Q1566" i="1" s="1"/>
  <c r="R1566" i="1" s="1"/>
  <c r="Q1567" i="1" a="1"/>
  <c r="Q1567" i="1" s="1"/>
  <c r="R1567" i="1" s="1"/>
  <c r="Q1568" i="1" a="1"/>
  <c r="Q1568" i="1" s="1"/>
  <c r="R1568" i="1" s="1"/>
  <c r="Q1569" i="1" a="1"/>
  <c r="Q1569" i="1" s="1"/>
  <c r="R1569" i="1" s="1"/>
  <c r="Q1570" i="1" a="1"/>
  <c r="Q1570" i="1" s="1"/>
  <c r="R1570" i="1" s="1"/>
  <c r="Q1571" i="1" a="1"/>
  <c r="Q1571" i="1" s="1"/>
  <c r="R1571" i="1" s="1"/>
  <c r="Q1572" i="1" a="1"/>
  <c r="Q1572" i="1" s="1"/>
  <c r="R1572" i="1" s="1"/>
  <c r="Q1573" i="1" a="1"/>
  <c r="Q1573" i="1" s="1"/>
  <c r="R1573" i="1" s="1"/>
  <c r="Q1574" i="1" a="1"/>
  <c r="Q1574" i="1" s="1"/>
  <c r="R1574" i="1" s="1"/>
  <c r="Q1575" i="1" a="1"/>
  <c r="Q1575" i="1" s="1"/>
  <c r="R1575" i="1" s="1"/>
  <c r="Q1576" i="1" a="1"/>
  <c r="Q1576" i="1" s="1"/>
  <c r="R1576" i="1" s="1"/>
  <c r="Q1577" i="1" a="1"/>
  <c r="Q1577" i="1" s="1"/>
  <c r="R1577" i="1" s="1"/>
  <c r="Q1578" i="1" a="1"/>
  <c r="Q1578" i="1" s="1"/>
  <c r="R1578" i="1" s="1"/>
  <c r="Q1579" i="1" a="1"/>
  <c r="Q1579" i="1" s="1"/>
  <c r="R1579" i="1" s="1"/>
  <c r="Q1580" i="1" a="1"/>
  <c r="Q1580" i="1" s="1"/>
  <c r="R1580" i="1" s="1"/>
  <c r="Q1581" i="1" a="1"/>
  <c r="Q1581" i="1" s="1"/>
  <c r="R1581" i="1" s="1"/>
  <c r="Q1582" i="1" a="1"/>
  <c r="Q1582" i="1" s="1"/>
  <c r="R1582" i="1" s="1"/>
  <c r="Q1583" i="1" a="1"/>
  <c r="Q1583" i="1" s="1"/>
  <c r="R1583" i="1" s="1"/>
  <c r="Q1584" i="1" a="1"/>
  <c r="Q1584" i="1" s="1"/>
  <c r="R1584" i="1" s="1"/>
  <c r="Q1585" i="1" a="1"/>
  <c r="Q1585" i="1" s="1"/>
  <c r="R1585" i="1" s="1"/>
  <c r="Q1586" i="1" a="1"/>
  <c r="Q1586" i="1" s="1"/>
  <c r="R1586" i="1" s="1"/>
  <c r="Q1587" i="1" a="1"/>
  <c r="Q1587" i="1" s="1"/>
  <c r="R1587" i="1" s="1"/>
  <c r="Q1588" i="1" a="1"/>
  <c r="Q1588" i="1" s="1"/>
  <c r="R1588" i="1" s="1"/>
  <c r="Q1589" i="1" a="1"/>
  <c r="Q1589" i="1" s="1"/>
  <c r="R1589" i="1" s="1"/>
  <c r="Q1590" i="1" a="1"/>
  <c r="Q1590" i="1" s="1"/>
  <c r="R1590" i="1" s="1"/>
  <c r="Q1591" i="1" a="1"/>
  <c r="Q1591" i="1" s="1"/>
  <c r="R1591" i="1" s="1"/>
  <c r="Q1592" i="1" a="1"/>
  <c r="Q1592" i="1" s="1"/>
  <c r="R1592" i="1" s="1"/>
  <c r="Q1593" i="1" a="1"/>
  <c r="Q1593" i="1" s="1"/>
  <c r="R1593" i="1" s="1"/>
  <c r="Q1594" i="1" a="1"/>
  <c r="Q1594" i="1" s="1"/>
  <c r="R1594" i="1" s="1"/>
  <c r="Q1595" i="1" a="1"/>
  <c r="Q1595" i="1" s="1"/>
  <c r="R1595" i="1" s="1"/>
  <c r="Q1596" i="1" a="1"/>
  <c r="Q1596" i="1" s="1"/>
  <c r="R1596" i="1" s="1"/>
  <c r="Q1597" i="1" a="1"/>
  <c r="Q1597" i="1" s="1"/>
  <c r="R1597" i="1" s="1"/>
  <c r="Q1598" i="1" a="1"/>
  <c r="Q1598" i="1" s="1"/>
  <c r="R1598" i="1" s="1"/>
  <c r="Q1599" i="1" a="1"/>
  <c r="Q1599" i="1" s="1"/>
  <c r="R1599" i="1" s="1"/>
  <c r="Q1600" i="1" a="1"/>
  <c r="Q1600" i="1" s="1"/>
  <c r="R1600" i="1" s="1"/>
  <c r="Q1601" i="1" a="1"/>
  <c r="Q1601" i="1" s="1"/>
  <c r="R1601" i="1" s="1"/>
  <c r="Q1602" i="1" a="1"/>
  <c r="Q1602" i="1" s="1"/>
  <c r="R1602" i="1" s="1"/>
  <c r="Q1603" i="1" a="1"/>
  <c r="Q1603" i="1" s="1"/>
  <c r="R1603" i="1" s="1"/>
  <c r="Q1604" i="1" a="1"/>
  <c r="Q1604" i="1" s="1"/>
  <c r="R1604" i="1" s="1"/>
  <c r="Q1605" i="1" a="1"/>
  <c r="Q1605" i="1" s="1"/>
  <c r="R1605" i="1" s="1"/>
  <c r="Q1606" i="1" a="1"/>
  <c r="Q1606" i="1" s="1"/>
  <c r="R1606" i="1" s="1"/>
  <c r="Q1607" i="1" a="1"/>
  <c r="Q1607" i="1" s="1"/>
  <c r="R1607" i="1" s="1"/>
  <c r="Q1608" i="1" a="1"/>
  <c r="Q1608" i="1" s="1"/>
  <c r="R1608" i="1" s="1"/>
  <c r="Q1609" i="1" a="1"/>
  <c r="Q1609" i="1" s="1"/>
  <c r="R1609" i="1" s="1"/>
  <c r="Q1610" i="1" a="1"/>
  <c r="Q1610" i="1" s="1"/>
  <c r="R1610" i="1" s="1"/>
  <c r="Q1611" i="1" a="1"/>
  <c r="Q1611" i="1" s="1"/>
  <c r="R1611" i="1" s="1"/>
  <c r="Q1612" i="1" a="1"/>
  <c r="Q1612" i="1" s="1"/>
  <c r="R1612" i="1" s="1"/>
  <c r="Q1613" i="1" a="1"/>
  <c r="Q1613" i="1" s="1"/>
  <c r="R1613" i="1" s="1"/>
  <c r="Q1614" i="1" a="1"/>
  <c r="Q1614" i="1" s="1"/>
  <c r="R1614" i="1" s="1"/>
  <c r="Q1615" i="1" a="1"/>
  <c r="Q1615" i="1" s="1"/>
  <c r="R1615" i="1" s="1"/>
  <c r="Q1616" i="1" a="1"/>
  <c r="Q1616" i="1" s="1"/>
  <c r="R1616" i="1" s="1"/>
  <c r="Q1617" i="1" a="1"/>
  <c r="Q1617" i="1" s="1"/>
  <c r="R1617" i="1" s="1"/>
  <c r="Q1618" i="1" a="1"/>
  <c r="Q1618" i="1" s="1"/>
  <c r="R1618" i="1" s="1"/>
  <c r="Q1619" i="1" a="1"/>
  <c r="Q1619" i="1" s="1"/>
  <c r="R1619" i="1" s="1"/>
  <c r="Q1620" i="1" a="1"/>
  <c r="Q1620" i="1" s="1"/>
  <c r="R1620" i="1" s="1"/>
  <c r="Q1621" i="1" a="1"/>
  <c r="Q1621" i="1" s="1"/>
  <c r="R1621" i="1" s="1"/>
  <c r="Q1622" i="1" a="1"/>
  <c r="Q1622" i="1" s="1"/>
  <c r="R1622" i="1" s="1"/>
  <c r="Q1623" i="1" a="1"/>
  <c r="Q1623" i="1" s="1"/>
  <c r="R1623" i="1" s="1"/>
  <c r="Q1624" i="1" a="1"/>
  <c r="Q1624" i="1" s="1"/>
  <c r="R1624" i="1" s="1"/>
  <c r="Q1625" i="1" a="1"/>
  <c r="Q1625" i="1" s="1"/>
  <c r="R1625" i="1" s="1"/>
  <c r="Q1626" i="1" a="1"/>
  <c r="Q1626" i="1" s="1"/>
  <c r="R1626" i="1" s="1"/>
  <c r="Q1627" i="1" a="1"/>
  <c r="Q1627" i="1" s="1"/>
  <c r="R1627" i="1" s="1"/>
  <c r="Q1628" i="1" a="1"/>
  <c r="Q1628" i="1" s="1"/>
  <c r="R1628" i="1" s="1"/>
  <c r="Q1629" i="1" a="1"/>
  <c r="Q1629" i="1" s="1"/>
  <c r="R1629" i="1" s="1"/>
  <c r="Q1630" i="1" a="1"/>
  <c r="Q1630" i="1" s="1"/>
  <c r="R1630" i="1" s="1"/>
  <c r="Q1631" i="1" a="1"/>
  <c r="Q1631" i="1" s="1"/>
  <c r="R1631" i="1" s="1"/>
  <c r="Q1632" i="1" a="1"/>
  <c r="Q1632" i="1" s="1"/>
  <c r="R1632" i="1" s="1"/>
  <c r="Q1633" i="1" a="1"/>
  <c r="Q1633" i="1" s="1"/>
  <c r="R1633" i="1" s="1"/>
  <c r="Q1634" i="1" a="1"/>
  <c r="Q1634" i="1" s="1"/>
  <c r="R1634" i="1" s="1"/>
  <c r="Q1635" i="1" a="1"/>
  <c r="Q1635" i="1" s="1"/>
  <c r="R1635" i="1" s="1"/>
  <c r="Q1636" i="1" a="1"/>
  <c r="Q1636" i="1" s="1"/>
  <c r="R1636" i="1" s="1"/>
  <c r="Q1637" i="1" a="1"/>
  <c r="Q1637" i="1" s="1"/>
  <c r="R1637" i="1" s="1"/>
  <c r="Q1638" i="1" a="1"/>
  <c r="Q1638" i="1" s="1"/>
  <c r="R1638" i="1" s="1"/>
  <c r="Q1639" i="1" a="1"/>
  <c r="Q1639" i="1" s="1"/>
  <c r="R1639" i="1" s="1"/>
  <c r="Q1640" i="1" a="1"/>
  <c r="Q1640" i="1" s="1"/>
  <c r="R1640" i="1" s="1"/>
  <c r="Q1641" i="1" a="1"/>
  <c r="Q1641" i="1" s="1"/>
  <c r="R1641" i="1" s="1"/>
  <c r="Q1642" i="1" a="1"/>
  <c r="Q1642" i="1" s="1"/>
  <c r="R1642" i="1" s="1"/>
  <c r="Q1643" i="1" a="1"/>
  <c r="Q1643" i="1" s="1"/>
  <c r="R1643" i="1" s="1"/>
  <c r="Q1644" i="1" a="1"/>
  <c r="Q1644" i="1" s="1"/>
  <c r="R1644" i="1" s="1"/>
  <c r="Q1645" i="1" a="1"/>
  <c r="Q1645" i="1" s="1"/>
  <c r="R1645" i="1" s="1"/>
  <c r="Q1646" i="1" a="1"/>
  <c r="Q1646" i="1" s="1"/>
  <c r="R1646" i="1" s="1"/>
  <c r="Q1647" i="1" a="1"/>
  <c r="Q1647" i="1" s="1"/>
  <c r="R1647" i="1" s="1"/>
  <c r="Q1648" i="1" a="1"/>
  <c r="Q1648" i="1" s="1"/>
  <c r="R1648" i="1" s="1"/>
  <c r="Q1649" i="1" a="1"/>
  <c r="Q1649" i="1" s="1"/>
  <c r="R1649" i="1" s="1"/>
  <c r="Q1650" i="1" a="1"/>
  <c r="Q1650" i="1" s="1"/>
  <c r="R1650" i="1" s="1"/>
  <c r="Q1651" i="1" a="1"/>
  <c r="Q1651" i="1" s="1"/>
  <c r="R1651" i="1" s="1"/>
  <c r="Q1652" i="1" a="1"/>
  <c r="Q1652" i="1" s="1"/>
  <c r="R1652" i="1" s="1"/>
  <c r="Q1653" i="1" a="1"/>
  <c r="Q1653" i="1" s="1"/>
  <c r="R1653" i="1" s="1"/>
  <c r="Q1654" i="1" a="1"/>
  <c r="Q1654" i="1" s="1"/>
  <c r="R1654" i="1" s="1"/>
  <c r="Q1655" i="1" a="1"/>
  <c r="Q1655" i="1" s="1"/>
  <c r="R1655" i="1" s="1"/>
  <c r="Q1656" i="1" a="1"/>
  <c r="Q1656" i="1" s="1"/>
  <c r="R1656" i="1" s="1"/>
  <c r="Q1657" i="1" a="1"/>
  <c r="Q1657" i="1" s="1"/>
  <c r="R1657" i="1" s="1"/>
  <c r="Q1658" i="1" a="1"/>
  <c r="Q1658" i="1" s="1"/>
  <c r="R1658" i="1" s="1"/>
  <c r="Q1659" i="1" a="1"/>
  <c r="Q1659" i="1" s="1"/>
  <c r="R1659" i="1" s="1"/>
  <c r="Q1660" i="1" a="1"/>
  <c r="Q1660" i="1" s="1"/>
  <c r="R1660" i="1" s="1"/>
  <c r="Q1661" i="1" a="1"/>
  <c r="Q1661" i="1" s="1"/>
  <c r="R1661" i="1" s="1"/>
  <c r="Q1662" i="1" a="1"/>
  <c r="Q1662" i="1" s="1"/>
  <c r="R1662" i="1" s="1"/>
  <c r="Q1663" i="1" a="1"/>
  <c r="Q1663" i="1" s="1"/>
  <c r="R1663" i="1" s="1"/>
  <c r="Q1664" i="1" a="1"/>
  <c r="Q1664" i="1" s="1"/>
  <c r="R1664" i="1" s="1"/>
  <c r="Q1665" i="1" a="1"/>
  <c r="Q1665" i="1" s="1"/>
  <c r="R1665" i="1" s="1"/>
  <c r="Q1666" i="1" a="1"/>
  <c r="Q1666" i="1" s="1"/>
  <c r="R1666" i="1" s="1"/>
  <c r="Q1667" i="1" a="1"/>
  <c r="Q1667" i="1" s="1"/>
  <c r="R1667" i="1" s="1"/>
  <c r="Q1668" i="1" a="1"/>
  <c r="Q1668" i="1" s="1"/>
  <c r="R1668" i="1" s="1"/>
  <c r="Q1669" i="1" a="1"/>
  <c r="Q1669" i="1" s="1"/>
  <c r="R1669" i="1" s="1"/>
  <c r="Q1670" i="1" a="1"/>
  <c r="Q1670" i="1" s="1"/>
  <c r="R1670" i="1" s="1"/>
  <c r="Q1671" i="1" a="1"/>
  <c r="Q1671" i="1" s="1"/>
  <c r="R1671" i="1" s="1"/>
  <c r="Q1672" i="1" a="1"/>
  <c r="Q1672" i="1" s="1"/>
  <c r="R1672" i="1" s="1"/>
  <c r="Q1673" i="1" a="1"/>
  <c r="Q1673" i="1" s="1"/>
  <c r="R1673" i="1" s="1"/>
  <c r="Q1674" i="1" a="1"/>
  <c r="Q1674" i="1" s="1"/>
  <c r="R1674" i="1" s="1"/>
  <c r="Q1675" i="1" a="1"/>
  <c r="Q1675" i="1" s="1"/>
  <c r="R1675" i="1" s="1"/>
  <c r="Q1676" i="1" a="1"/>
  <c r="Q1676" i="1" s="1"/>
  <c r="R1676" i="1" s="1"/>
  <c r="Q1677" i="1" a="1"/>
  <c r="Q1677" i="1" s="1"/>
  <c r="R1677" i="1" s="1"/>
  <c r="Q1678" i="1" a="1"/>
  <c r="Q1678" i="1" s="1"/>
  <c r="R1678" i="1" s="1"/>
  <c r="Q1679" i="1" a="1"/>
  <c r="Q1679" i="1" s="1"/>
  <c r="R1679" i="1" s="1"/>
  <c r="Q1680" i="1" a="1"/>
  <c r="Q1680" i="1" s="1"/>
  <c r="R1680" i="1" s="1"/>
  <c r="Q1681" i="1" a="1"/>
  <c r="Q1681" i="1" s="1"/>
  <c r="R1681" i="1" s="1"/>
  <c r="Q1682" i="1" a="1"/>
  <c r="Q1682" i="1" s="1"/>
  <c r="R1682" i="1" s="1"/>
  <c r="Q1683" i="1" a="1"/>
  <c r="Q1683" i="1" s="1"/>
  <c r="R1683" i="1" s="1"/>
  <c r="Q1684" i="1" a="1"/>
  <c r="Q1684" i="1" s="1"/>
  <c r="R1684" i="1" s="1"/>
  <c r="Q1685" i="1" a="1"/>
  <c r="Q1685" i="1" s="1"/>
  <c r="R1685" i="1" s="1"/>
  <c r="Q1686" i="1" a="1"/>
  <c r="Q1686" i="1" s="1"/>
  <c r="R1686" i="1" s="1"/>
  <c r="Q1687" i="1" a="1"/>
  <c r="Q1687" i="1" s="1"/>
  <c r="R1687" i="1" s="1"/>
  <c r="Q1688" i="1" a="1"/>
  <c r="Q1688" i="1" s="1"/>
  <c r="R1688" i="1" s="1"/>
  <c r="Q1689" i="1" a="1"/>
  <c r="Q1689" i="1" s="1"/>
  <c r="R1689" i="1" s="1"/>
  <c r="Q1690" i="1" a="1"/>
  <c r="Q1690" i="1" s="1"/>
  <c r="R1690" i="1" s="1"/>
  <c r="Q1691" i="1" a="1"/>
  <c r="Q1691" i="1" s="1"/>
  <c r="R1691" i="1" s="1"/>
  <c r="Q1692" i="1" a="1"/>
  <c r="Q1692" i="1" s="1"/>
  <c r="R1692" i="1" s="1"/>
  <c r="Q1693" i="1" a="1"/>
  <c r="Q1693" i="1" s="1"/>
  <c r="R1693" i="1" s="1"/>
  <c r="Q1694" i="1" a="1"/>
  <c r="Q1694" i="1" s="1"/>
  <c r="R1694" i="1" s="1"/>
  <c r="Q1695" i="1" a="1"/>
  <c r="Q1695" i="1" s="1"/>
  <c r="R1695" i="1" s="1"/>
  <c r="Q1696" i="1" a="1"/>
  <c r="Q1696" i="1" s="1"/>
  <c r="R1696" i="1" s="1"/>
  <c r="Q1697" i="1" a="1"/>
  <c r="Q1697" i="1" s="1"/>
  <c r="R1697" i="1" s="1"/>
  <c r="Q1698" i="1" a="1"/>
  <c r="Q1698" i="1" s="1"/>
  <c r="R1698" i="1" s="1"/>
  <c r="Q1699" i="1" a="1"/>
  <c r="Q1699" i="1" s="1"/>
  <c r="R1699" i="1" s="1"/>
  <c r="Q1700" i="1" a="1"/>
  <c r="Q1700" i="1" s="1"/>
  <c r="R1700" i="1" s="1"/>
  <c r="Q1701" i="1" a="1"/>
  <c r="Q1701" i="1" s="1"/>
  <c r="R1701" i="1" s="1"/>
  <c r="Q1702" i="1" a="1"/>
  <c r="Q1702" i="1" s="1"/>
  <c r="R1702" i="1" s="1"/>
  <c r="Q1703" i="1" a="1"/>
  <c r="Q1703" i="1" s="1"/>
  <c r="R1703" i="1" s="1"/>
  <c r="Q1704" i="1" a="1"/>
  <c r="Q1704" i="1" s="1"/>
  <c r="R1704" i="1" s="1"/>
  <c r="Q1705" i="1" a="1"/>
  <c r="Q1705" i="1" s="1"/>
  <c r="R1705" i="1" s="1"/>
  <c r="Q1706" i="1" a="1"/>
  <c r="Q1706" i="1" s="1"/>
  <c r="R1706" i="1" s="1"/>
  <c r="Q1707" i="1" a="1"/>
  <c r="Q1707" i="1" s="1"/>
  <c r="R1707" i="1" s="1"/>
  <c r="Q1708" i="1" a="1"/>
  <c r="Q1708" i="1" s="1"/>
  <c r="R1708" i="1" s="1"/>
  <c r="Q1709" i="1" a="1"/>
  <c r="Q1709" i="1" s="1"/>
  <c r="R1709" i="1" s="1"/>
  <c r="Q1710" i="1" a="1"/>
  <c r="Q1710" i="1" s="1"/>
  <c r="R1710" i="1" s="1"/>
  <c r="Q1711" i="1" a="1"/>
  <c r="Q1711" i="1" s="1"/>
  <c r="R1711" i="1" s="1"/>
  <c r="Q1712" i="1" a="1"/>
  <c r="Q1712" i="1" s="1"/>
  <c r="R1712" i="1" s="1"/>
  <c r="Q1713" i="1" a="1"/>
  <c r="Q1713" i="1" s="1"/>
  <c r="R1713" i="1" s="1"/>
  <c r="Q1714" i="1" a="1"/>
  <c r="Q1714" i="1" s="1"/>
  <c r="R1714" i="1" s="1"/>
  <c r="Q1715" i="1" a="1"/>
  <c r="Q1715" i="1" s="1"/>
  <c r="R1715" i="1" s="1"/>
  <c r="Q1716" i="1" a="1"/>
  <c r="Q1716" i="1" s="1"/>
  <c r="R1716" i="1" s="1"/>
  <c r="Q1717" i="1" a="1"/>
  <c r="Q1717" i="1" s="1"/>
  <c r="R1717" i="1" s="1"/>
  <c r="Q1718" i="1" a="1"/>
  <c r="Q1718" i="1" s="1"/>
  <c r="R1718" i="1" s="1"/>
  <c r="Q1719" i="1" a="1"/>
  <c r="Q1719" i="1" s="1"/>
  <c r="R1719" i="1" s="1"/>
  <c r="Q1720" i="1" a="1"/>
  <c r="Q1720" i="1" s="1"/>
  <c r="R1720" i="1" s="1"/>
  <c r="Q1721" i="1" a="1"/>
  <c r="Q1721" i="1" s="1"/>
  <c r="R1721" i="1" s="1"/>
  <c r="Q1722" i="1" a="1"/>
  <c r="Q1722" i="1" s="1"/>
  <c r="R1722" i="1" s="1"/>
  <c r="Q1723" i="1" a="1"/>
  <c r="Q1723" i="1" s="1"/>
  <c r="R1723" i="1" s="1"/>
  <c r="Q1724" i="1" a="1"/>
  <c r="Q1724" i="1" s="1"/>
  <c r="R1724" i="1" s="1"/>
  <c r="Q1725" i="1" a="1"/>
  <c r="Q1725" i="1" s="1"/>
  <c r="R1725" i="1" s="1"/>
  <c r="Q1726" i="1" a="1"/>
  <c r="Q1726" i="1" s="1"/>
  <c r="R1726" i="1" s="1"/>
  <c r="Q1727" i="1" a="1"/>
  <c r="Q1727" i="1" s="1"/>
  <c r="R1727" i="1" s="1"/>
  <c r="Q1728" i="1" a="1"/>
  <c r="Q1728" i="1" s="1"/>
  <c r="R1728" i="1" s="1"/>
  <c r="Q1729" i="1" a="1"/>
  <c r="Q1729" i="1" s="1"/>
  <c r="R1729" i="1" s="1"/>
  <c r="Q1730" i="1" a="1"/>
  <c r="Q1730" i="1" s="1"/>
  <c r="R1730" i="1" s="1"/>
  <c r="Q1731" i="1" a="1"/>
  <c r="Q1731" i="1" s="1"/>
  <c r="R1731" i="1" s="1"/>
  <c r="Q1732" i="1" a="1"/>
  <c r="Q1732" i="1" s="1"/>
  <c r="R1732" i="1" s="1"/>
  <c r="Q1733" i="1" a="1"/>
  <c r="Q1733" i="1" s="1"/>
  <c r="R1733" i="1" s="1"/>
  <c r="Q1734" i="1" a="1"/>
  <c r="Q1734" i="1" s="1"/>
  <c r="R1734" i="1" s="1"/>
  <c r="Q1735" i="1" a="1"/>
  <c r="Q1735" i="1" s="1"/>
  <c r="R1735" i="1" s="1"/>
  <c r="Q1736" i="1" a="1"/>
  <c r="Q1736" i="1" s="1"/>
  <c r="R1736" i="1" s="1"/>
  <c r="Q1737" i="1" a="1"/>
  <c r="Q1737" i="1" s="1"/>
  <c r="R1737" i="1" s="1"/>
  <c r="Q1738" i="1" a="1"/>
  <c r="Q1738" i="1" s="1"/>
  <c r="R1738" i="1" s="1"/>
  <c r="Q1739" i="1" a="1"/>
  <c r="Q1739" i="1" s="1"/>
  <c r="R1739" i="1" s="1"/>
  <c r="Q1740" i="1" a="1"/>
  <c r="Q1740" i="1" s="1"/>
  <c r="R1740" i="1" s="1"/>
  <c r="Q1741" i="1" a="1"/>
  <c r="Q1741" i="1" s="1"/>
  <c r="R1741" i="1" s="1"/>
  <c r="Q1742" i="1" a="1"/>
  <c r="Q1742" i="1" s="1"/>
  <c r="R1742" i="1" s="1"/>
  <c r="Q1743" i="1" a="1"/>
  <c r="Q1743" i="1" s="1"/>
  <c r="R1743" i="1" s="1"/>
  <c r="Q1744" i="1" a="1"/>
  <c r="Q1744" i="1" s="1"/>
  <c r="R1744" i="1" s="1"/>
  <c r="Q1745" i="1" a="1"/>
  <c r="Q1745" i="1" s="1"/>
  <c r="R1745" i="1" s="1"/>
  <c r="Q1746" i="1" a="1"/>
  <c r="Q1746" i="1" s="1"/>
  <c r="R1746" i="1" s="1"/>
  <c r="Q1747" i="1" a="1"/>
  <c r="Q1747" i="1" s="1"/>
  <c r="R1747" i="1" s="1"/>
  <c r="Q1748" i="1" a="1"/>
  <c r="Q1748" i="1" s="1"/>
  <c r="R1748" i="1" s="1"/>
  <c r="Q1749" i="1" a="1"/>
  <c r="Q1749" i="1" s="1"/>
  <c r="R1749" i="1" s="1"/>
  <c r="Q1750" i="1" a="1"/>
  <c r="Q1750" i="1" s="1"/>
  <c r="R1750" i="1" s="1"/>
  <c r="Q1751" i="1" a="1"/>
  <c r="Q1751" i="1" s="1"/>
  <c r="R1751" i="1" s="1"/>
  <c r="Q1752" i="1" a="1"/>
  <c r="Q1752" i="1" s="1"/>
  <c r="R1752" i="1" s="1"/>
  <c r="Q1753" i="1" a="1"/>
  <c r="Q1753" i="1" s="1"/>
  <c r="R1753" i="1" s="1"/>
  <c r="Q1754" i="1" a="1"/>
  <c r="Q1754" i="1" s="1"/>
  <c r="R1754" i="1" s="1"/>
  <c r="Q1755" i="1" a="1"/>
  <c r="Q1755" i="1" s="1"/>
  <c r="R1755" i="1" s="1"/>
  <c r="Q1756" i="1" a="1"/>
  <c r="Q1756" i="1" s="1"/>
  <c r="R1756" i="1" s="1"/>
  <c r="Q1757" i="1" a="1"/>
  <c r="Q1757" i="1" s="1"/>
  <c r="R1757" i="1" s="1"/>
  <c r="Q1758" i="1" a="1"/>
  <c r="Q1758" i="1" s="1"/>
  <c r="R1758" i="1" s="1"/>
  <c r="Q1759" i="1" a="1"/>
  <c r="Q1759" i="1" s="1"/>
  <c r="R1759" i="1" s="1"/>
  <c r="Q1760" i="1" a="1"/>
  <c r="Q1760" i="1" s="1"/>
  <c r="R1760" i="1" s="1"/>
  <c r="Q1761" i="1" a="1"/>
  <c r="Q1761" i="1" s="1"/>
  <c r="R1761" i="1" s="1"/>
  <c r="Q1762" i="1" a="1"/>
  <c r="Q1762" i="1" s="1"/>
  <c r="R1762" i="1" s="1"/>
  <c r="Q1763" i="1" a="1"/>
  <c r="Q1763" i="1" s="1"/>
  <c r="R1763" i="1" s="1"/>
  <c r="Q1764" i="1" a="1"/>
  <c r="Q1764" i="1" s="1"/>
  <c r="R1764" i="1" s="1"/>
  <c r="Q1765" i="1" a="1"/>
  <c r="Q1765" i="1" s="1"/>
  <c r="R1765" i="1" s="1"/>
  <c r="Q1766" i="1" a="1"/>
  <c r="Q1766" i="1" s="1"/>
  <c r="R1766" i="1" s="1"/>
  <c r="Q1767" i="1" a="1"/>
  <c r="Q1767" i="1" s="1"/>
  <c r="R1767" i="1" s="1"/>
  <c r="Q1768" i="1" a="1"/>
  <c r="Q1768" i="1" s="1"/>
  <c r="R1768" i="1" s="1"/>
  <c r="Q1769" i="1" a="1"/>
  <c r="Q1769" i="1" s="1"/>
  <c r="R1769" i="1" s="1"/>
  <c r="Q1770" i="1" a="1"/>
  <c r="Q1770" i="1" s="1"/>
  <c r="R1770" i="1" s="1"/>
  <c r="Q1771" i="1" a="1"/>
  <c r="Q1771" i="1" s="1"/>
  <c r="R1771" i="1" s="1"/>
  <c r="Q1772" i="1" a="1"/>
  <c r="Q1772" i="1" s="1"/>
  <c r="R1772" i="1" s="1"/>
  <c r="Q1773" i="1" a="1"/>
  <c r="Q1773" i="1" s="1"/>
  <c r="R1773" i="1" s="1"/>
  <c r="Q1774" i="1" a="1"/>
  <c r="Q1774" i="1" s="1"/>
  <c r="R1774" i="1" s="1"/>
  <c r="Q1775" i="1" a="1"/>
  <c r="Q1775" i="1" s="1"/>
  <c r="R1775" i="1" s="1"/>
  <c r="Q1776" i="1" a="1"/>
  <c r="Q1776" i="1" s="1"/>
  <c r="R1776" i="1" s="1"/>
  <c r="Q1777" i="1" a="1"/>
  <c r="Q1777" i="1" s="1"/>
  <c r="R1777" i="1" s="1"/>
  <c r="Q1778" i="1" a="1"/>
  <c r="Q1778" i="1" s="1"/>
  <c r="R1778" i="1" s="1"/>
  <c r="Q1779" i="1" a="1"/>
  <c r="Q1779" i="1" s="1"/>
  <c r="R1779" i="1" s="1"/>
  <c r="Q1780" i="1" a="1"/>
  <c r="Q1780" i="1" s="1"/>
  <c r="R1780" i="1" s="1"/>
  <c r="Q1781" i="1" a="1"/>
  <c r="Q1781" i="1" s="1"/>
  <c r="R1781" i="1" s="1"/>
  <c r="Q1782" i="1" a="1"/>
  <c r="Q1782" i="1" s="1"/>
  <c r="R1782" i="1" s="1"/>
  <c r="Q1783" i="1" a="1"/>
  <c r="Q1783" i="1" s="1"/>
  <c r="R1783" i="1" s="1"/>
  <c r="Q1784" i="1" a="1"/>
  <c r="Q1784" i="1" s="1"/>
  <c r="R1784" i="1" s="1"/>
  <c r="Q1785" i="1" a="1"/>
  <c r="Q1785" i="1" s="1"/>
  <c r="R1785" i="1" s="1"/>
  <c r="Q1786" i="1" a="1"/>
  <c r="Q1786" i="1" s="1"/>
  <c r="R1786" i="1" s="1"/>
  <c r="Q1787" i="1" a="1"/>
  <c r="Q1787" i="1" s="1"/>
  <c r="R1787" i="1" s="1"/>
  <c r="Q1788" i="1" a="1"/>
  <c r="Q1788" i="1" s="1"/>
  <c r="R1788" i="1" s="1"/>
  <c r="Q1789" i="1" a="1"/>
  <c r="Q1789" i="1" s="1"/>
  <c r="R1789" i="1" s="1"/>
  <c r="Q1790" i="1" a="1"/>
  <c r="Q1790" i="1" s="1"/>
  <c r="R1790" i="1" s="1"/>
  <c r="Q1791" i="1" a="1"/>
  <c r="Q1791" i="1" s="1"/>
  <c r="R1791" i="1" s="1"/>
  <c r="Q1792" i="1" a="1"/>
  <c r="Q1792" i="1" s="1"/>
  <c r="R1792" i="1" s="1"/>
  <c r="Q1793" i="1" a="1"/>
  <c r="Q1793" i="1" s="1"/>
  <c r="R1793" i="1" s="1"/>
  <c r="Q1794" i="1" a="1"/>
  <c r="Q1794" i="1" s="1"/>
  <c r="R1794" i="1" s="1"/>
  <c r="Q1795" i="1" a="1"/>
  <c r="Q1795" i="1" s="1"/>
  <c r="R1795" i="1" s="1"/>
  <c r="Q1796" i="1" a="1"/>
  <c r="Q1796" i="1" s="1"/>
  <c r="R1796" i="1" s="1"/>
  <c r="Q1797" i="1" a="1"/>
  <c r="Q1797" i="1" s="1"/>
  <c r="R1797" i="1" s="1"/>
  <c r="Q1798" i="1" a="1"/>
  <c r="Q1798" i="1" s="1"/>
  <c r="R1798" i="1" s="1"/>
  <c r="Q1799" i="1" a="1"/>
  <c r="Q1799" i="1" s="1"/>
  <c r="R1799" i="1" s="1"/>
  <c r="Q1800" i="1" a="1"/>
  <c r="Q1800" i="1" s="1"/>
  <c r="R1800" i="1" s="1"/>
  <c r="Q1801" i="1" a="1"/>
  <c r="Q1801" i="1" s="1"/>
  <c r="R1801" i="1" s="1"/>
  <c r="Q1802" i="1" a="1"/>
  <c r="Q1802" i="1" s="1"/>
  <c r="R1802" i="1" s="1"/>
  <c r="Q1803" i="1" a="1"/>
  <c r="Q1803" i="1" s="1"/>
  <c r="R1803" i="1" s="1"/>
  <c r="Q1804" i="1" a="1"/>
  <c r="Q1804" i="1" s="1"/>
  <c r="R1804" i="1" s="1"/>
  <c r="Q1805" i="1" a="1"/>
  <c r="Q1805" i="1" s="1"/>
  <c r="R1805" i="1" s="1"/>
  <c r="Q1806" i="1" a="1"/>
  <c r="Q1806" i="1" s="1"/>
  <c r="R1806" i="1" s="1"/>
  <c r="Q1807" i="1" a="1"/>
  <c r="Q1807" i="1" s="1"/>
  <c r="R1807" i="1" s="1"/>
  <c r="Q1808" i="1" a="1"/>
  <c r="Q1808" i="1" s="1"/>
  <c r="R1808" i="1" s="1"/>
  <c r="Q1809" i="1" a="1"/>
  <c r="Q1809" i="1" s="1"/>
  <c r="R1809" i="1" s="1"/>
  <c r="Q1810" i="1" a="1"/>
  <c r="Q1810" i="1" s="1"/>
  <c r="R1810" i="1" s="1"/>
  <c r="Q1811" i="1" a="1"/>
  <c r="Q1811" i="1" s="1"/>
  <c r="R1811" i="1" s="1"/>
  <c r="Q1812" i="1" a="1"/>
  <c r="Q1812" i="1" s="1"/>
  <c r="R1812" i="1" s="1"/>
  <c r="Q1813" i="1" a="1"/>
  <c r="Q1813" i="1" s="1"/>
  <c r="R1813" i="1" s="1"/>
  <c r="Q1814" i="1" a="1"/>
  <c r="Q1814" i="1" s="1"/>
  <c r="R1814" i="1" s="1"/>
  <c r="Q1815" i="1" a="1"/>
  <c r="Q1815" i="1" s="1"/>
  <c r="R1815" i="1" s="1"/>
  <c r="Q1816" i="1" a="1"/>
  <c r="Q1816" i="1" s="1"/>
  <c r="R1816" i="1" s="1"/>
  <c r="Q1817" i="1" a="1"/>
  <c r="Q1817" i="1" s="1"/>
  <c r="R1817" i="1" s="1"/>
  <c r="Q1818" i="1" a="1"/>
  <c r="Q1818" i="1" s="1"/>
  <c r="R1818" i="1" s="1"/>
  <c r="Q1819" i="1" a="1"/>
  <c r="Q1819" i="1" s="1"/>
  <c r="R1819" i="1" s="1"/>
  <c r="Q1820" i="1" a="1"/>
  <c r="Q1820" i="1" s="1"/>
  <c r="R1820" i="1" s="1"/>
  <c r="Q1821" i="1" a="1"/>
  <c r="Q1821" i="1" s="1"/>
  <c r="R1821" i="1" s="1"/>
  <c r="Q1822" i="1" a="1"/>
  <c r="Q1822" i="1" s="1"/>
  <c r="R1822" i="1" s="1"/>
  <c r="Q1823" i="1" a="1"/>
  <c r="Q1823" i="1" s="1"/>
  <c r="R1823" i="1" s="1"/>
  <c r="Q1824" i="1" a="1"/>
  <c r="Q1824" i="1" s="1"/>
  <c r="R1824" i="1" s="1"/>
  <c r="Q1825" i="1" a="1"/>
  <c r="Q1825" i="1" s="1"/>
  <c r="R1825" i="1" s="1"/>
  <c r="Q1826" i="1" a="1"/>
  <c r="Q1826" i="1" s="1"/>
  <c r="R1826" i="1" s="1"/>
  <c r="Q1827" i="1" a="1"/>
  <c r="Q1827" i="1" s="1"/>
  <c r="R1827" i="1" s="1"/>
  <c r="Q1828" i="1" a="1"/>
  <c r="Q1828" i="1" s="1"/>
  <c r="R1828" i="1" s="1"/>
  <c r="Q1829" i="1" a="1"/>
  <c r="Q1829" i="1" s="1"/>
  <c r="R1829" i="1" s="1"/>
  <c r="Q1830" i="1" a="1"/>
  <c r="Q1830" i="1" s="1"/>
  <c r="R1830" i="1" s="1"/>
  <c r="Q1831" i="1" a="1"/>
  <c r="Q1831" i="1" s="1"/>
  <c r="R1831" i="1" s="1"/>
  <c r="Q1832" i="1" a="1"/>
  <c r="Q1832" i="1" s="1"/>
  <c r="R1832" i="1" s="1"/>
  <c r="Q1833" i="1" a="1"/>
  <c r="Q1833" i="1" s="1"/>
  <c r="R1833" i="1" s="1"/>
  <c r="Q1834" i="1" a="1"/>
  <c r="Q1834" i="1" s="1"/>
  <c r="R1834" i="1" s="1"/>
  <c r="Q1835" i="1" a="1"/>
  <c r="Q1835" i="1" s="1"/>
  <c r="R1835" i="1" s="1"/>
  <c r="Q1836" i="1" a="1"/>
  <c r="Q1836" i="1" s="1"/>
  <c r="R1836" i="1" s="1"/>
  <c r="Q1837" i="1" a="1"/>
  <c r="Q1837" i="1" s="1"/>
  <c r="R1837" i="1" s="1"/>
  <c r="Q1838" i="1" a="1"/>
  <c r="Q1838" i="1" s="1"/>
  <c r="R1838" i="1" s="1"/>
  <c r="Q1839" i="1" a="1"/>
  <c r="Q1839" i="1" s="1"/>
  <c r="R1839" i="1" s="1"/>
  <c r="Q1840" i="1" a="1"/>
  <c r="Q1840" i="1" s="1"/>
  <c r="R1840" i="1" s="1"/>
  <c r="Q1841" i="1" a="1"/>
  <c r="Q1841" i="1" s="1"/>
  <c r="R1841" i="1" s="1"/>
  <c r="Q1842" i="1" a="1"/>
  <c r="Q1842" i="1" s="1"/>
  <c r="R1842" i="1" s="1"/>
  <c r="Q1843" i="1" a="1"/>
  <c r="Q1843" i="1" s="1"/>
  <c r="R1843" i="1" s="1"/>
  <c r="Q1844" i="1" a="1"/>
  <c r="Q1844" i="1" s="1"/>
  <c r="R1844" i="1" s="1"/>
  <c r="Q1845" i="1" a="1"/>
  <c r="Q1845" i="1" s="1"/>
  <c r="R1845" i="1" s="1"/>
  <c r="Q1846" i="1" a="1"/>
  <c r="Q1846" i="1" s="1"/>
  <c r="R1846" i="1" s="1"/>
  <c r="Q1847" i="1" a="1"/>
  <c r="Q1847" i="1" s="1"/>
  <c r="R1847" i="1" s="1"/>
  <c r="Q1848" i="1" a="1"/>
  <c r="Q1848" i="1" s="1"/>
  <c r="R1848" i="1" s="1"/>
  <c r="Q1849" i="1" a="1"/>
  <c r="Q1849" i="1" s="1"/>
  <c r="R1849" i="1" s="1"/>
  <c r="Q1850" i="1" a="1"/>
  <c r="Q1850" i="1" s="1"/>
  <c r="R1850" i="1" s="1"/>
  <c r="Q1851" i="1" a="1"/>
  <c r="Q1851" i="1" s="1"/>
  <c r="R1851" i="1" s="1"/>
  <c r="Q1852" i="1" a="1"/>
  <c r="Q1852" i="1" s="1"/>
  <c r="R1852" i="1" s="1"/>
  <c r="Q1853" i="1" a="1"/>
  <c r="Q1853" i="1" s="1"/>
  <c r="R1853" i="1" s="1"/>
  <c r="Q1854" i="1" a="1"/>
  <c r="Q1854" i="1" s="1"/>
  <c r="R1854" i="1" s="1"/>
  <c r="Q1855" i="1" a="1"/>
  <c r="Q1855" i="1" s="1"/>
  <c r="R1855" i="1" s="1"/>
  <c r="Q1856" i="1" a="1"/>
  <c r="Q1856" i="1" s="1"/>
  <c r="R1856" i="1" s="1"/>
  <c r="Q1857" i="1" a="1"/>
  <c r="Q1857" i="1" s="1"/>
  <c r="R1857" i="1" s="1"/>
  <c r="Q1858" i="1" a="1"/>
  <c r="Q1858" i="1" s="1"/>
  <c r="R1858" i="1" s="1"/>
  <c r="Q1859" i="1" a="1"/>
  <c r="Q1859" i="1" s="1"/>
  <c r="R1859" i="1" s="1"/>
  <c r="Q1860" i="1" a="1"/>
  <c r="Q1860" i="1" s="1"/>
  <c r="R1860" i="1" s="1"/>
  <c r="Q1861" i="1" a="1"/>
  <c r="Q1861" i="1" s="1"/>
  <c r="R1861" i="1" s="1"/>
  <c r="Q1862" i="1" a="1"/>
  <c r="Q1862" i="1" s="1"/>
  <c r="R1862" i="1" s="1"/>
  <c r="Q1863" i="1" a="1"/>
  <c r="Q1863" i="1" s="1"/>
  <c r="R1863" i="1" s="1"/>
  <c r="Q1864" i="1" a="1"/>
  <c r="Q1864" i="1" s="1"/>
  <c r="R1864" i="1" s="1"/>
  <c r="Q1865" i="1" a="1"/>
  <c r="Q1865" i="1" s="1"/>
  <c r="R1865" i="1" s="1"/>
  <c r="Q1866" i="1" a="1"/>
  <c r="Q1866" i="1" s="1"/>
  <c r="R1866" i="1" s="1"/>
  <c r="Q1867" i="1" a="1"/>
  <c r="Q1867" i="1" s="1"/>
  <c r="R1867" i="1" s="1"/>
  <c r="Q1868" i="1" a="1"/>
  <c r="Q1868" i="1" s="1"/>
  <c r="R1868" i="1" s="1"/>
  <c r="Q1869" i="1" a="1"/>
  <c r="Q1869" i="1" s="1"/>
  <c r="R1869" i="1" s="1"/>
  <c r="Q1870" i="1" a="1"/>
  <c r="Q1870" i="1" s="1"/>
  <c r="R1870" i="1" s="1"/>
  <c r="Q1871" i="1" a="1"/>
  <c r="Q1871" i="1" s="1"/>
  <c r="R1871" i="1" s="1"/>
  <c r="Q1872" i="1" a="1"/>
  <c r="Q1872" i="1" s="1"/>
  <c r="R1872" i="1" s="1"/>
  <c r="Q1873" i="1" a="1"/>
  <c r="Q1873" i="1" s="1"/>
  <c r="R1873" i="1" s="1"/>
  <c r="Q1874" i="1" a="1"/>
  <c r="Q1874" i="1" s="1"/>
  <c r="R1874" i="1" s="1"/>
  <c r="Q1875" i="1" a="1"/>
  <c r="Q1875" i="1" s="1"/>
  <c r="R1875" i="1" s="1"/>
  <c r="Q1876" i="1" a="1"/>
  <c r="Q1876" i="1" s="1"/>
  <c r="R1876" i="1" s="1"/>
  <c r="Q1877" i="1" a="1"/>
  <c r="Q1877" i="1" s="1"/>
  <c r="R1877" i="1" s="1"/>
  <c r="Q1878" i="1" a="1"/>
  <c r="Q1878" i="1" s="1"/>
  <c r="R1878" i="1" s="1"/>
  <c r="Q1879" i="1" a="1"/>
  <c r="Q1879" i="1" s="1"/>
  <c r="R1879" i="1" s="1"/>
  <c r="Q1880" i="1" a="1"/>
  <c r="Q1880" i="1" s="1"/>
  <c r="R1880" i="1" s="1"/>
  <c r="Q1881" i="1" a="1"/>
  <c r="Q1881" i="1" s="1"/>
  <c r="R1881" i="1" s="1"/>
  <c r="Q1882" i="1" a="1"/>
  <c r="Q1882" i="1" s="1"/>
  <c r="R1882" i="1" s="1"/>
  <c r="Q1883" i="1" a="1"/>
  <c r="Q1883" i="1" s="1"/>
  <c r="R1883" i="1" s="1"/>
  <c r="Q1884" i="1" a="1"/>
  <c r="Q1884" i="1" s="1"/>
  <c r="R1884" i="1" s="1"/>
  <c r="Q1885" i="1" a="1"/>
  <c r="Q1885" i="1" s="1"/>
  <c r="R1885" i="1" s="1"/>
  <c r="Q1886" i="1" a="1"/>
  <c r="Q1886" i="1" s="1"/>
  <c r="R1886" i="1" s="1"/>
  <c r="Q1887" i="1" a="1"/>
  <c r="Q1887" i="1" s="1"/>
  <c r="R1887" i="1" s="1"/>
  <c r="Q1888" i="1" a="1"/>
  <c r="Q1888" i="1" s="1"/>
  <c r="R1888" i="1" s="1"/>
  <c r="Q1889" i="1" a="1"/>
  <c r="Q1889" i="1" s="1"/>
  <c r="R1889" i="1" s="1"/>
  <c r="Q1890" i="1" a="1"/>
  <c r="Q1890" i="1" s="1"/>
  <c r="R1890" i="1" s="1"/>
  <c r="Q1891" i="1" a="1"/>
  <c r="Q1891" i="1" s="1"/>
  <c r="R1891" i="1" s="1"/>
  <c r="Q1892" i="1" a="1"/>
  <c r="Q1892" i="1" s="1"/>
  <c r="R1892" i="1" s="1"/>
  <c r="Q1893" i="1" a="1"/>
  <c r="Q1893" i="1" s="1"/>
  <c r="R1893" i="1" s="1"/>
  <c r="Q1894" i="1" a="1"/>
  <c r="Q1894" i="1" s="1"/>
  <c r="R1894" i="1" s="1"/>
  <c r="Q1895" i="1" a="1"/>
  <c r="Q1895" i="1" s="1"/>
  <c r="R1895" i="1" s="1"/>
  <c r="Q1896" i="1" a="1"/>
  <c r="Q1896" i="1" s="1"/>
  <c r="R1896" i="1" s="1"/>
  <c r="Q1897" i="1" a="1"/>
  <c r="Q1897" i="1" s="1"/>
  <c r="R1897" i="1" s="1"/>
  <c r="Q1898" i="1" a="1"/>
  <c r="Q1898" i="1" s="1"/>
  <c r="R1898" i="1" s="1"/>
  <c r="Q1899" i="1" a="1"/>
  <c r="Q1899" i="1" s="1"/>
  <c r="R1899" i="1" s="1"/>
  <c r="Q1900" i="1" a="1"/>
  <c r="Q1900" i="1" s="1"/>
  <c r="R1900" i="1" s="1"/>
  <c r="Q1901" i="1" a="1"/>
  <c r="Q1901" i="1" s="1"/>
  <c r="R1901" i="1" s="1"/>
  <c r="Q1902" i="1" a="1"/>
  <c r="Q1902" i="1" s="1"/>
  <c r="R1902" i="1" s="1"/>
  <c r="Q1903" i="1" a="1"/>
  <c r="Q1903" i="1" s="1"/>
  <c r="R1903" i="1" s="1"/>
  <c r="Q1904" i="1" a="1"/>
  <c r="Q1904" i="1" s="1"/>
  <c r="R1904" i="1" s="1"/>
  <c r="Q1905" i="1" a="1"/>
  <c r="Q1905" i="1" s="1"/>
  <c r="R1905" i="1" s="1"/>
  <c r="Q1906" i="1" a="1"/>
  <c r="Q1906" i="1" s="1"/>
  <c r="R1906" i="1" s="1"/>
  <c r="Q1907" i="1" a="1"/>
  <c r="Q1907" i="1" s="1"/>
  <c r="R1907" i="1" s="1"/>
  <c r="Q1908" i="1" a="1"/>
  <c r="Q1908" i="1" s="1"/>
  <c r="R1908" i="1" s="1"/>
  <c r="Q1909" i="1" a="1"/>
  <c r="Q1909" i="1" s="1"/>
  <c r="R1909" i="1" s="1"/>
  <c r="Q1910" i="1" a="1"/>
  <c r="Q1910" i="1" s="1"/>
  <c r="R1910" i="1" s="1"/>
  <c r="Q1911" i="1" a="1"/>
  <c r="Q1911" i="1" s="1"/>
  <c r="R1911" i="1" s="1"/>
  <c r="Q1912" i="1" a="1"/>
  <c r="Q1912" i="1" s="1"/>
  <c r="R1912" i="1" s="1"/>
  <c r="Q1913" i="1" a="1"/>
  <c r="Q1913" i="1" s="1"/>
  <c r="R1913" i="1" s="1"/>
  <c r="Q1914" i="1" a="1"/>
  <c r="Q1914" i="1" s="1"/>
  <c r="R1914" i="1" s="1"/>
  <c r="Q1915" i="1" a="1"/>
  <c r="Q1915" i="1" s="1"/>
  <c r="R1915" i="1" s="1"/>
  <c r="Q1916" i="1" a="1"/>
  <c r="Q1916" i="1" s="1"/>
  <c r="R1916" i="1" s="1"/>
  <c r="Q1917" i="1" a="1"/>
  <c r="Q1917" i="1" s="1"/>
  <c r="R1917" i="1" s="1"/>
  <c r="Q1918" i="1" a="1"/>
  <c r="Q1918" i="1" s="1"/>
  <c r="R1918" i="1" s="1"/>
  <c r="Q1919" i="1" a="1"/>
  <c r="Q1919" i="1" s="1"/>
  <c r="R1919" i="1" s="1"/>
  <c r="Q1920" i="1" a="1"/>
  <c r="Q1920" i="1" s="1"/>
  <c r="R1920" i="1" s="1"/>
  <c r="Q1921" i="1" a="1"/>
  <c r="Q1921" i="1" s="1"/>
  <c r="R1921" i="1" s="1"/>
  <c r="Q1922" i="1" a="1"/>
  <c r="Q1922" i="1" s="1"/>
  <c r="R1922" i="1" s="1"/>
  <c r="Q1923" i="1" a="1"/>
  <c r="Q1923" i="1" s="1"/>
  <c r="R1923" i="1" s="1"/>
  <c r="Q1924" i="1" a="1"/>
  <c r="Q1924" i="1" s="1"/>
  <c r="R1924" i="1" s="1"/>
  <c r="Q1925" i="1" a="1"/>
  <c r="Q1925" i="1" s="1"/>
  <c r="R1925" i="1" s="1"/>
  <c r="Q1926" i="1" a="1"/>
  <c r="Q1926" i="1" s="1"/>
  <c r="R1926" i="1" s="1"/>
  <c r="Q1927" i="1" a="1"/>
  <c r="Q1927" i="1" s="1"/>
  <c r="R1927" i="1" s="1"/>
  <c r="Q1928" i="1" a="1"/>
  <c r="Q1928" i="1" s="1"/>
  <c r="R1928" i="1" s="1"/>
  <c r="Q1929" i="1" a="1"/>
  <c r="Q1929" i="1" s="1"/>
  <c r="R1929" i="1" s="1"/>
  <c r="Q1930" i="1" a="1"/>
  <c r="Q1930" i="1" s="1"/>
  <c r="R1930" i="1" s="1"/>
  <c r="Q1931" i="1" a="1"/>
  <c r="Q1931" i="1" s="1"/>
  <c r="R1931" i="1" s="1"/>
  <c r="Q1932" i="1" a="1"/>
  <c r="Q1932" i="1" s="1"/>
  <c r="R1932" i="1" s="1"/>
  <c r="Q1933" i="1" a="1"/>
  <c r="Q1933" i="1" s="1"/>
  <c r="R1933" i="1" s="1"/>
  <c r="Q1934" i="1" a="1"/>
  <c r="Q1934" i="1" s="1"/>
  <c r="R1934" i="1" s="1"/>
  <c r="Q1935" i="1" a="1"/>
  <c r="Q1935" i="1" s="1"/>
  <c r="R1935" i="1" s="1"/>
  <c r="Q1936" i="1" a="1"/>
  <c r="Q1936" i="1" s="1"/>
  <c r="R1936" i="1" s="1"/>
  <c r="Q1937" i="1" a="1"/>
  <c r="Q1937" i="1" s="1"/>
  <c r="R1937" i="1" s="1"/>
  <c r="Q1938" i="1" a="1"/>
  <c r="Q1938" i="1" s="1"/>
  <c r="R1938" i="1" s="1"/>
  <c r="Q1939" i="1" a="1"/>
  <c r="Q1939" i="1" s="1"/>
  <c r="R1939" i="1" s="1"/>
  <c r="Q1940" i="1" a="1"/>
  <c r="Q1940" i="1" s="1"/>
  <c r="R1940" i="1" s="1"/>
  <c r="Q1941" i="1" a="1"/>
  <c r="Q1941" i="1" s="1"/>
  <c r="R1941" i="1" s="1"/>
  <c r="Q1942" i="1" a="1"/>
  <c r="Q1942" i="1" s="1"/>
  <c r="R1942" i="1" s="1"/>
  <c r="Q1943" i="1" a="1"/>
  <c r="Q1943" i="1" s="1"/>
  <c r="R1943" i="1" s="1"/>
  <c r="Q1944" i="1" a="1"/>
  <c r="Q1944" i="1" s="1"/>
  <c r="R1944" i="1" s="1"/>
  <c r="Q1945" i="1" a="1"/>
  <c r="Q1945" i="1" s="1"/>
  <c r="R1945" i="1" s="1"/>
  <c r="Q1946" i="1" a="1"/>
  <c r="Q1946" i="1" s="1"/>
  <c r="R1946" i="1" s="1"/>
  <c r="Q1947" i="1" a="1"/>
  <c r="Q1947" i="1" s="1"/>
  <c r="R1947" i="1" s="1"/>
  <c r="Q1948" i="1" a="1"/>
  <c r="Q1948" i="1" s="1"/>
  <c r="R1948" i="1" s="1"/>
  <c r="Q1949" i="1" a="1"/>
  <c r="Q1949" i="1" s="1"/>
  <c r="R1949" i="1" s="1"/>
  <c r="Q1950" i="1" a="1"/>
  <c r="Q1950" i="1" s="1"/>
  <c r="R1950" i="1" s="1"/>
  <c r="Q1951" i="1" a="1"/>
  <c r="Q1951" i="1" s="1"/>
  <c r="R1951" i="1" s="1"/>
  <c r="Q1952" i="1" a="1"/>
  <c r="Q1952" i="1" s="1"/>
  <c r="R1952" i="1" s="1"/>
  <c r="Q1953" i="1" a="1"/>
  <c r="Q1953" i="1" s="1"/>
  <c r="R1953" i="1" s="1"/>
  <c r="Q1954" i="1" a="1"/>
  <c r="Q1954" i="1" s="1"/>
  <c r="R1954" i="1" s="1"/>
  <c r="Q1955" i="1" a="1"/>
  <c r="Q1955" i="1" s="1"/>
  <c r="R1955" i="1" s="1"/>
  <c r="Q1956" i="1" a="1"/>
  <c r="Q1956" i="1" s="1"/>
  <c r="R1956" i="1" s="1"/>
  <c r="Q1957" i="1" a="1"/>
  <c r="Q1957" i="1" s="1"/>
  <c r="R1957" i="1" s="1"/>
  <c r="Q1958" i="1" a="1"/>
  <c r="Q1958" i="1" s="1"/>
  <c r="R1958" i="1" s="1"/>
  <c r="Q1959" i="1" a="1"/>
  <c r="Q1959" i="1" s="1"/>
  <c r="R1959" i="1" s="1"/>
  <c r="Q1960" i="1" a="1"/>
  <c r="Q1960" i="1" s="1"/>
  <c r="R1960" i="1" s="1"/>
  <c r="Q1961" i="1" a="1"/>
  <c r="Q1961" i="1" s="1"/>
  <c r="R1961" i="1" s="1"/>
  <c r="Q1962" i="1" a="1"/>
  <c r="Q1962" i="1" s="1"/>
  <c r="R1962" i="1" s="1"/>
  <c r="Q1963" i="1" a="1"/>
  <c r="Q1963" i="1" s="1"/>
  <c r="R1963" i="1" s="1"/>
  <c r="Q1964" i="1" a="1"/>
  <c r="Q1964" i="1" s="1"/>
  <c r="R1964" i="1" s="1"/>
  <c r="Q1965" i="1" a="1"/>
  <c r="Q1965" i="1" s="1"/>
  <c r="R1965" i="1" s="1"/>
  <c r="Q1966" i="1" a="1"/>
  <c r="Q1966" i="1" s="1"/>
  <c r="R1966" i="1" s="1"/>
  <c r="Q1967" i="1" a="1"/>
  <c r="Q1967" i="1" s="1"/>
  <c r="R1967" i="1" s="1"/>
  <c r="Q1968" i="1" a="1"/>
  <c r="Q1968" i="1" s="1"/>
  <c r="R1968" i="1" s="1"/>
  <c r="Q1969" i="1" a="1"/>
  <c r="Q1969" i="1" s="1"/>
  <c r="R1969" i="1" s="1"/>
  <c r="Q1970" i="1" a="1"/>
  <c r="Q1970" i="1" s="1"/>
  <c r="R1970" i="1" s="1"/>
  <c r="Q1971" i="1" a="1"/>
  <c r="Q1971" i="1" s="1"/>
  <c r="R1971" i="1" s="1"/>
  <c r="Q1972" i="1" a="1"/>
  <c r="Q1972" i="1" s="1"/>
  <c r="R1972" i="1" s="1"/>
  <c r="Q1973" i="1" a="1"/>
  <c r="Q1973" i="1" s="1"/>
  <c r="R1973" i="1" s="1"/>
  <c r="Q1974" i="1" a="1"/>
  <c r="Q1974" i="1" s="1"/>
  <c r="R1974" i="1" s="1"/>
  <c r="Q1975" i="1" a="1"/>
  <c r="Q1975" i="1" s="1"/>
  <c r="R1975" i="1" s="1"/>
  <c r="Q1976" i="1" a="1"/>
  <c r="Q1976" i="1" s="1"/>
  <c r="R1976" i="1" s="1"/>
  <c r="Q1977" i="1" a="1"/>
  <c r="Q1977" i="1" s="1"/>
  <c r="R1977" i="1" s="1"/>
  <c r="Q1978" i="1" a="1"/>
  <c r="Q1978" i="1" s="1"/>
  <c r="R1978" i="1" s="1"/>
  <c r="Q1979" i="1" a="1"/>
  <c r="Q1979" i="1" s="1"/>
  <c r="R1979" i="1" s="1"/>
  <c r="Q1980" i="1" a="1"/>
  <c r="Q1980" i="1" s="1"/>
  <c r="R1980" i="1" s="1"/>
  <c r="Q1981" i="1" a="1"/>
  <c r="Q1981" i="1" s="1"/>
  <c r="R1981" i="1" s="1"/>
  <c r="Q1982" i="1" a="1"/>
  <c r="Q1982" i="1" s="1"/>
  <c r="R1982" i="1" s="1"/>
  <c r="Q1983" i="1" a="1"/>
  <c r="Q1983" i="1" s="1"/>
  <c r="R1983" i="1" s="1"/>
  <c r="Q1984" i="1" a="1"/>
  <c r="Q1984" i="1" s="1"/>
  <c r="R1984" i="1" s="1"/>
  <c r="Q1985" i="1" a="1"/>
  <c r="Q1985" i="1" s="1"/>
  <c r="R1985" i="1" s="1"/>
  <c r="Q1986" i="1" a="1"/>
  <c r="Q1986" i="1" s="1"/>
  <c r="R1986" i="1" s="1"/>
  <c r="Q1987" i="1" a="1"/>
  <c r="Q1987" i="1" s="1"/>
  <c r="R1987" i="1" s="1"/>
  <c r="Q1988" i="1" a="1"/>
  <c r="Q1988" i="1" s="1"/>
  <c r="R1988" i="1" s="1"/>
  <c r="Q1989" i="1" a="1"/>
  <c r="Q1989" i="1" s="1"/>
  <c r="R1989" i="1" s="1"/>
  <c r="Q1990" i="1" a="1"/>
  <c r="Q1990" i="1" s="1"/>
  <c r="R1990" i="1" s="1"/>
  <c r="Q1991" i="1" a="1"/>
  <c r="Q1991" i="1" s="1"/>
  <c r="R1991" i="1" s="1"/>
  <c r="Q1992" i="1" a="1"/>
  <c r="Q1992" i="1" s="1"/>
  <c r="R1992" i="1" s="1"/>
  <c r="Q1993" i="1" a="1"/>
  <c r="Q1993" i="1" s="1"/>
  <c r="R1993" i="1" s="1"/>
  <c r="Q1994" i="1" a="1"/>
  <c r="Q1994" i="1" s="1"/>
  <c r="R1994" i="1" s="1"/>
  <c r="Q1995" i="1" a="1"/>
  <c r="Q1995" i="1" s="1"/>
  <c r="R1995" i="1" s="1"/>
  <c r="Q1996" i="1" a="1"/>
  <c r="Q1996" i="1" s="1"/>
  <c r="R1996" i="1" s="1"/>
  <c r="Q1997" i="1" a="1"/>
  <c r="Q1997" i="1" s="1"/>
  <c r="R1997" i="1" s="1"/>
  <c r="Q1998" i="1" a="1"/>
  <c r="Q1998" i="1" s="1"/>
  <c r="R1998" i="1" s="1"/>
  <c r="Q1999" i="1" a="1"/>
  <c r="Q1999" i="1" s="1"/>
  <c r="R1999" i="1" s="1"/>
  <c r="Q2000" i="1" a="1"/>
  <c r="Q2000" i="1" s="1"/>
  <c r="R2000" i="1" s="1"/>
  <c r="Q2001" i="1" a="1"/>
  <c r="Q2001" i="1" s="1"/>
  <c r="R2001" i="1" s="1"/>
  <c r="Q2002" i="1" a="1"/>
  <c r="Q2002" i="1" s="1"/>
  <c r="R2002" i="1" s="1"/>
  <c r="Q2003" i="1" a="1"/>
  <c r="Q2003" i="1" s="1"/>
  <c r="R2003" i="1" s="1"/>
  <c r="Q2004" i="1" a="1"/>
  <c r="Q2004" i="1" s="1"/>
  <c r="R2004" i="1" s="1"/>
  <c r="Q2005" i="1" a="1"/>
  <c r="Q2005" i="1" s="1"/>
  <c r="R2005" i="1" s="1"/>
  <c r="Q2006" i="1" a="1"/>
  <c r="Q2006" i="1" s="1"/>
  <c r="R2006" i="1" s="1"/>
  <c r="Q2007" i="1" a="1"/>
  <c r="Q2007" i="1" s="1"/>
  <c r="R2007" i="1" s="1"/>
  <c r="Q2008" i="1" a="1"/>
  <c r="Q2008" i="1" s="1"/>
  <c r="R2008" i="1" s="1"/>
  <c r="Q2009" i="1" a="1"/>
  <c r="Q2009" i="1" s="1"/>
  <c r="R2009" i="1" s="1"/>
  <c r="Q2010" i="1" a="1"/>
  <c r="Q2010" i="1" s="1"/>
  <c r="R2010" i="1" s="1"/>
  <c r="Q2011" i="1" a="1"/>
  <c r="Q2011" i="1" s="1"/>
  <c r="R2011" i="1" s="1"/>
  <c r="Q2012" i="1" a="1"/>
  <c r="Q2012" i="1" s="1"/>
  <c r="R2012" i="1" s="1"/>
  <c r="Q2013" i="1" a="1"/>
  <c r="Q2013" i="1" s="1"/>
  <c r="R2013" i="1" s="1"/>
  <c r="Q2014" i="1" a="1"/>
  <c r="Q2014" i="1" s="1"/>
  <c r="R2014" i="1" s="1"/>
  <c r="Q2015" i="1" a="1"/>
  <c r="Q2015" i="1" s="1"/>
  <c r="R2015" i="1" s="1"/>
  <c r="Q2016" i="1" a="1"/>
  <c r="Q2016" i="1" s="1"/>
  <c r="R2016" i="1" s="1"/>
  <c r="Q2017" i="1" a="1"/>
  <c r="Q2017" i="1" s="1"/>
  <c r="R2017" i="1" s="1"/>
  <c r="Q2018" i="1" a="1"/>
  <c r="Q2018" i="1" s="1"/>
  <c r="R2018" i="1" s="1"/>
  <c r="Q2019" i="1" a="1"/>
  <c r="Q2019" i="1" s="1"/>
  <c r="R2019" i="1" s="1"/>
  <c r="Q2020" i="1" a="1"/>
  <c r="Q2020" i="1" s="1"/>
  <c r="R2020" i="1" s="1"/>
  <c r="Q2021" i="1" a="1"/>
  <c r="Q2021" i="1" s="1"/>
  <c r="R2021" i="1" s="1"/>
  <c r="Q2022" i="1" a="1"/>
  <c r="Q2022" i="1" s="1"/>
  <c r="R2022" i="1" s="1"/>
  <c r="Q2023" i="1" a="1"/>
  <c r="Q2023" i="1" s="1"/>
  <c r="R2023" i="1" s="1"/>
  <c r="Q2024" i="1" a="1"/>
  <c r="Q2024" i="1" s="1"/>
  <c r="R2024" i="1" s="1"/>
  <c r="Q2025" i="1" a="1"/>
  <c r="Q2025" i="1" s="1"/>
  <c r="R2025" i="1" s="1"/>
  <c r="Q2026" i="1" a="1"/>
  <c r="Q2026" i="1" s="1"/>
  <c r="R2026" i="1" s="1"/>
  <c r="Q2027" i="1" a="1"/>
  <c r="Q2027" i="1" s="1"/>
  <c r="R2027" i="1" s="1"/>
  <c r="Q2028" i="1" a="1"/>
  <c r="Q2028" i="1" s="1"/>
  <c r="R2028" i="1" s="1"/>
  <c r="Q2029" i="1" a="1"/>
  <c r="Q2029" i="1" s="1"/>
  <c r="R2029" i="1" s="1"/>
  <c r="Q2030" i="1" a="1"/>
  <c r="Q2030" i="1" s="1"/>
  <c r="R2030" i="1" s="1"/>
  <c r="Q2031" i="1" a="1"/>
  <c r="Q2031" i="1" s="1"/>
  <c r="R2031" i="1" s="1"/>
  <c r="Q2032" i="1" a="1"/>
  <c r="Q2032" i="1" s="1"/>
  <c r="R2032" i="1" s="1"/>
  <c r="Q2033" i="1" a="1"/>
  <c r="Q2033" i="1" s="1"/>
  <c r="R2033" i="1" s="1"/>
  <c r="Q2034" i="1" a="1"/>
  <c r="Q2034" i="1" s="1"/>
  <c r="R2034" i="1" s="1"/>
  <c r="Q2035" i="1" a="1"/>
  <c r="Q2035" i="1" s="1"/>
  <c r="R2035" i="1" s="1"/>
  <c r="Q2036" i="1" a="1"/>
  <c r="Q2036" i="1" s="1"/>
  <c r="R2036" i="1" s="1"/>
  <c r="Q2037" i="1" a="1"/>
  <c r="Q2037" i="1" s="1"/>
  <c r="R2037" i="1" s="1"/>
  <c r="Q2038" i="1" a="1"/>
  <c r="Q2038" i="1" s="1"/>
  <c r="R2038" i="1" s="1"/>
  <c r="Q2039" i="1" a="1"/>
  <c r="Q2039" i="1" s="1"/>
  <c r="R2039" i="1" s="1"/>
  <c r="Q2040" i="1" a="1"/>
  <c r="Q2040" i="1" s="1"/>
  <c r="R2040" i="1" s="1"/>
  <c r="Q2041" i="1" a="1"/>
  <c r="Q2041" i="1" s="1"/>
  <c r="R2041" i="1" s="1"/>
  <c r="Q2042" i="1" a="1"/>
  <c r="Q2042" i="1" s="1"/>
  <c r="R2042" i="1" s="1"/>
  <c r="Q2043" i="1" a="1"/>
  <c r="Q2043" i="1" s="1"/>
  <c r="R2043" i="1" s="1"/>
  <c r="Q2044" i="1" a="1"/>
  <c r="Q2044" i="1" s="1"/>
  <c r="R2044" i="1" s="1"/>
  <c r="Q2045" i="1" a="1"/>
  <c r="Q2045" i="1" s="1"/>
  <c r="R2045" i="1" s="1"/>
  <c r="Q2046" i="1" a="1"/>
  <c r="Q2046" i="1" s="1"/>
  <c r="R2046" i="1" s="1"/>
  <c r="Q2047" i="1" a="1"/>
  <c r="Q2047" i="1" s="1"/>
  <c r="R2047" i="1" s="1"/>
  <c r="Q2048" i="1" a="1"/>
  <c r="Q2048" i="1" s="1"/>
  <c r="R2048" i="1" s="1"/>
  <c r="Q2049" i="1" a="1"/>
  <c r="Q2049" i="1" s="1"/>
  <c r="R2049" i="1" s="1"/>
  <c r="Q2050" i="1" a="1"/>
  <c r="Q2050" i="1" s="1"/>
  <c r="R2050" i="1" s="1"/>
  <c r="Q2051" i="1" a="1"/>
  <c r="Q2051" i="1" s="1"/>
  <c r="R2051" i="1" s="1"/>
  <c r="Q2052" i="1" a="1"/>
  <c r="Q2052" i="1" s="1"/>
  <c r="R2052" i="1" s="1"/>
  <c r="Q2053" i="1" a="1"/>
  <c r="Q2053" i="1" s="1"/>
  <c r="R2053" i="1" s="1"/>
  <c r="Q2054" i="1" a="1"/>
  <c r="Q2054" i="1" s="1"/>
  <c r="R2054" i="1" s="1"/>
  <c r="Q2055" i="1" a="1"/>
  <c r="Q2055" i="1" s="1"/>
  <c r="R2055" i="1" s="1"/>
  <c r="Q2056" i="1" a="1"/>
  <c r="Q2056" i="1" s="1"/>
  <c r="R2056" i="1" s="1"/>
  <c r="Q2057" i="1" a="1"/>
  <c r="Q2057" i="1" s="1"/>
  <c r="R2057" i="1" s="1"/>
  <c r="Q2058" i="1" a="1"/>
  <c r="Q2058" i="1" s="1"/>
  <c r="R2058" i="1" s="1"/>
  <c r="Q2059" i="1" a="1"/>
  <c r="Q2059" i="1" s="1"/>
  <c r="R2059" i="1" s="1"/>
  <c r="Q2060" i="1" a="1"/>
  <c r="Q2060" i="1" s="1"/>
  <c r="R2060" i="1" s="1"/>
  <c r="Q2061" i="1" a="1"/>
  <c r="Q2061" i="1" s="1"/>
  <c r="R2061" i="1" s="1"/>
  <c r="Q2062" i="1" a="1"/>
  <c r="Q2062" i="1" s="1"/>
  <c r="R2062" i="1" s="1"/>
  <c r="Q2063" i="1" a="1"/>
  <c r="Q2063" i="1" s="1"/>
  <c r="R2063" i="1" s="1"/>
  <c r="Q2064" i="1" a="1"/>
  <c r="Q2064" i="1" s="1"/>
  <c r="R2064" i="1" s="1"/>
  <c r="Q2065" i="1" a="1"/>
  <c r="Q2065" i="1" s="1"/>
  <c r="R2065" i="1" s="1"/>
  <c r="Q2066" i="1" a="1"/>
  <c r="Q2066" i="1" s="1"/>
  <c r="R2066" i="1" s="1"/>
  <c r="Q2067" i="1" a="1"/>
  <c r="Q2067" i="1" s="1"/>
  <c r="R2067" i="1" s="1"/>
  <c r="Q2068" i="1" a="1"/>
  <c r="Q2068" i="1" s="1"/>
  <c r="R2068" i="1" s="1"/>
  <c r="Q2069" i="1" a="1"/>
  <c r="Q2069" i="1" s="1"/>
  <c r="R2069" i="1" s="1"/>
  <c r="Q2070" i="1" a="1"/>
  <c r="Q2070" i="1" s="1"/>
  <c r="R2070" i="1" s="1"/>
  <c r="Q2071" i="1" a="1"/>
  <c r="Q2071" i="1" s="1"/>
  <c r="R2071" i="1" s="1"/>
  <c r="Q2072" i="1" a="1"/>
  <c r="Q2072" i="1" s="1"/>
  <c r="R2072" i="1" s="1"/>
  <c r="Q2073" i="1" a="1"/>
  <c r="Q2073" i="1" s="1"/>
  <c r="R2073" i="1" s="1"/>
  <c r="Q2074" i="1" a="1"/>
  <c r="Q2074" i="1" s="1"/>
  <c r="R2074" i="1" s="1"/>
  <c r="Q2075" i="1" a="1"/>
  <c r="Q2075" i="1" s="1"/>
  <c r="R2075" i="1" s="1"/>
  <c r="Q2076" i="1" a="1"/>
  <c r="Q2076" i="1" s="1"/>
  <c r="R2076" i="1" s="1"/>
  <c r="Q2077" i="1" a="1"/>
  <c r="Q2077" i="1" s="1"/>
  <c r="R2077" i="1" s="1"/>
  <c r="Q2078" i="1" a="1"/>
  <c r="Q2078" i="1" s="1"/>
  <c r="R2078" i="1" s="1"/>
  <c r="Q2079" i="1" a="1"/>
  <c r="Q2079" i="1" s="1"/>
  <c r="R2079" i="1" s="1"/>
  <c r="Q2080" i="1" a="1"/>
  <c r="Q2080" i="1" s="1"/>
  <c r="R2080" i="1" s="1"/>
  <c r="Q2081" i="1" a="1"/>
  <c r="Q2081" i="1" s="1"/>
  <c r="R2081" i="1" s="1"/>
  <c r="Q2082" i="1" a="1"/>
  <c r="Q2082" i="1" s="1"/>
  <c r="R2082" i="1" s="1"/>
  <c r="Q2083" i="1" a="1"/>
  <c r="Q2083" i="1" s="1"/>
  <c r="R2083" i="1" s="1"/>
  <c r="Q2084" i="1" a="1"/>
  <c r="Q2084" i="1" s="1"/>
  <c r="R2084" i="1" s="1"/>
  <c r="Q2085" i="1" a="1"/>
  <c r="Q2085" i="1" s="1"/>
  <c r="R2085" i="1" s="1"/>
  <c r="Q2086" i="1" a="1"/>
  <c r="Q2086" i="1" s="1"/>
  <c r="R2086" i="1" s="1"/>
  <c r="Q2087" i="1" a="1"/>
  <c r="Q2087" i="1" s="1"/>
  <c r="R2087" i="1" s="1"/>
  <c r="Q2088" i="1" a="1"/>
  <c r="Q2088" i="1" s="1"/>
  <c r="R2088" i="1" s="1"/>
  <c r="Q2089" i="1" a="1"/>
  <c r="Q2089" i="1" s="1"/>
  <c r="R2089" i="1" s="1"/>
  <c r="Q2090" i="1" a="1"/>
  <c r="Q2090" i="1" s="1"/>
  <c r="R2090" i="1" s="1"/>
  <c r="Q2091" i="1" a="1"/>
  <c r="Q2091" i="1" s="1"/>
  <c r="R2091" i="1" s="1"/>
  <c r="Q2092" i="1" a="1"/>
  <c r="Q2092" i="1" s="1"/>
  <c r="R2092" i="1" s="1"/>
  <c r="Q2093" i="1" a="1"/>
  <c r="Q2093" i="1" s="1"/>
  <c r="R2093" i="1" s="1"/>
  <c r="Q2094" i="1" a="1"/>
  <c r="Q2094" i="1" s="1"/>
  <c r="R2094" i="1" s="1"/>
  <c r="Q2095" i="1" a="1"/>
  <c r="Q2095" i="1" s="1"/>
  <c r="R2095" i="1" s="1"/>
  <c r="Q2096" i="1" a="1"/>
  <c r="Q2096" i="1" s="1"/>
  <c r="R2096" i="1" s="1"/>
  <c r="Q2097" i="1" a="1"/>
  <c r="Q2097" i="1" s="1"/>
  <c r="R2097" i="1" s="1"/>
  <c r="Q2098" i="1" a="1"/>
  <c r="Q2098" i="1" s="1"/>
  <c r="R2098" i="1" s="1"/>
  <c r="Q2099" i="1" a="1"/>
  <c r="Q2099" i="1" s="1"/>
  <c r="R2099" i="1" s="1"/>
  <c r="Q2100" i="1" a="1"/>
  <c r="Q2100" i="1" s="1"/>
  <c r="R2100" i="1" s="1"/>
  <c r="Q2101" i="1" a="1"/>
  <c r="Q2101" i="1" s="1"/>
  <c r="R2101" i="1" s="1"/>
  <c r="Q2102" i="1" a="1"/>
  <c r="Q2102" i="1" s="1"/>
  <c r="R2102" i="1" s="1"/>
  <c r="Q2103" i="1" a="1"/>
  <c r="Q2103" i="1" s="1"/>
  <c r="R2103" i="1" s="1"/>
  <c r="Q2104" i="1" a="1"/>
  <c r="Q2104" i="1" s="1"/>
  <c r="R2104" i="1" s="1"/>
  <c r="Q2105" i="1" a="1"/>
  <c r="Q2105" i="1" s="1"/>
  <c r="R2105" i="1" s="1"/>
  <c r="Q2106" i="1" a="1"/>
  <c r="Q2106" i="1" s="1"/>
  <c r="R2106" i="1" s="1"/>
  <c r="Q2107" i="1" a="1"/>
  <c r="Q2107" i="1" s="1"/>
  <c r="R2107" i="1" s="1"/>
  <c r="Q2108" i="1" a="1"/>
  <c r="Q2108" i="1" s="1"/>
  <c r="R2108" i="1" s="1"/>
  <c r="Q2109" i="1" a="1"/>
  <c r="Q2109" i="1" s="1"/>
  <c r="R2109" i="1" s="1"/>
  <c r="Q2110" i="1" a="1"/>
  <c r="Q2110" i="1" s="1"/>
  <c r="R2110" i="1" s="1"/>
  <c r="Q2111" i="1" a="1"/>
  <c r="Q2111" i="1" s="1"/>
  <c r="R2111" i="1" s="1"/>
  <c r="Q2112" i="1" a="1"/>
  <c r="Q2112" i="1" s="1"/>
  <c r="R2112" i="1" s="1"/>
  <c r="Q2113" i="1" a="1"/>
  <c r="Q2113" i="1" s="1"/>
  <c r="R2113" i="1" s="1"/>
  <c r="Q2114" i="1" a="1"/>
  <c r="Q2114" i="1" s="1"/>
  <c r="R2114" i="1" s="1"/>
  <c r="Q2115" i="1" a="1"/>
  <c r="Q2115" i="1" s="1"/>
  <c r="R2115" i="1" s="1"/>
  <c r="Q2116" i="1" a="1"/>
  <c r="Q2116" i="1" s="1"/>
  <c r="R2116" i="1" s="1"/>
  <c r="Q2117" i="1" a="1"/>
  <c r="Q2117" i="1" s="1"/>
  <c r="R2117" i="1" s="1"/>
  <c r="Q2118" i="1" a="1"/>
  <c r="Q2118" i="1" s="1"/>
  <c r="R2118" i="1" s="1"/>
  <c r="Q2119" i="1" a="1"/>
  <c r="Q2119" i="1" s="1"/>
  <c r="R2119" i="1" s="1"/>
  <c r="Q2120" i="1" a="1"/>
  <c r="Q2120" i="1" s="1"/>
  <c r="R2120" i="1" s="1"/>
  <c r="Q2121" i="1" a="1"/>
  <c r="Q2121" i="1" s="1"/>
  <c r="R2121" i="1" s="1"/>
  <c r="Q2122" i="1" a="1"/>
  <c r="Q2122" i="1" s="1"/>
  <c r="R2122" i="1" s="1"/>
  <c r="Q2123" i="1" a="1"/>
  <c r="Q2123" i="1" s="1"/>
  <c r="R2123" i="1" s="1"/>
  <c r="Q2124" i="1" a="1"/>
  <c r="Q2124" i="1" s="1"/>
  <c r="R2124" i="1" s="1"/>
  <c r="Q2125" i="1" a="1"/>
  <c r="Q2125" i="1" s="1"/>
  <c r="R2125" i="1" s="1"/>
  <c r="Q2126" i="1" a="1"/>
  <c r="Q2126" i="1" s="1"/>
  <c r="R2126" i="1" s="1"/>
  <c r="Q2127" i="1" a="1"/>
  <c r="Q2127" i="1" s="1"/>
  <c r="R2127" i="1" s="1"/>
  <c r="Q2128" i="1" a="1"/>
  <c r="Q2128" i="1" s="1"/>
  <c r="R2128" i="1" s="1"/>
  <c r="Q2129" i="1" a="1"/>
  <c r="Q2129" i="1" s="1"/>
  <c r="R2129" i="1" s="1"/>
  <c r="Q2130" i="1" a="1"/>
  <c r="Q2130" i="1" s="1"/>
  <c r="R2130" i="1" s="1"/>
  <c r="Q2131" i="1" a="1"/>
  <c r="Q2131" i="1" s="1"/>
  <c r="R2131" i="1" s="1"/>
  <c r="Q2132" i="1" a="1"/>
  <c r="Q2132" i="1" s="1"/>
  <c r="R2132" i="1" s="1"/>
  <c r="Q2133" i="1" a="1"/>
  <c r="Q2133" i="1" s="1"/>
  <c r="R2133" i="1" s="1"/>
  <c r="Q2134" i="1" a="1"/>
  <c r="Q2134" i="1" s="1"/>
  <c r="R2134" i="1" s="1"/>
  <c r="Q2135" i="1" a="1"/>
  <c r="Q2135" i="1" s="1"/>
  <c r="R2135" i="1" s="1"/>
  <c r="Q2136" i="1" a="1"/>
  <c r="Q2136" i="1" s="1"/>
  <c r="R2136" i="1" s="1"/>
  <c r="Q2137" i="1" a="1"/>
  <c r="Q2137" i="1" s="1"/>
  <c r="R2137" i="1" s="1"/>
  <c r="Q2138" i="1" a="1"/>
  <c r="Q2138" i="1" s="1"/>
  <c r="R2138" i="1" s="1"/>
  <c r="Q2139" i="1" a="1"/>
  <c r="Q2139" i="1" s="1"/>
  <c r="R2139" i="1" s="1"/>
  <c r="Q2140" i="1" a="1"/>
  <c r="Q2140" i="1" s="1"/>
  <c r="R2140" i="1" s="1"/>
  <c r="Q2141" i="1" a="1"/>
  <c r="Q2141" i="1" s="1"/>
  <c r="R2141" i="1" s="1"/>
  <c r="Q2142" i="1" a="1"/>
  <c r="Q2142" i="1" s="1"/>
  <c r="R2142" i="1" s="1"/>
  <c r="Q2143" i="1" a="1"/>
  <c r="Q2143" i="1" s="1"/>
  <c r="R2143" i="1" s="1"/>
  <c r="Q2144" i="1" a="1"/>
  <c r="Q2144" i="1" s="1"/>
  <c r="R2144" i="1" s="1"/>
  <c r="Q2145" i="1" a="1"/>
  <c r="Q2145" i="1" s="1"/>
  <c r="R2145" i="1" s="1"/>
  <c r="Q2146" i="1" a="1"/>
  <c r="Q2146" i="1" s="1"/>
  <c r="R2146" i="1" s="1"/>
  <c r="Q2147" i="1" a="1"/>
  <c r="Q2147" i="1" s="1"/>
  <c r="R2147" i="1" s="1"/>
  <c r="Q2148" i="1" a="1"/>
  <c r="Q2148" i="1" s="1"/>
  <c r="R2148" i="1" s="1"/>
  <c r="Q2149" i="1" a="1"/>
  <c r="Q2149" i="1" s="1"/>
  <c r="R2149" i="1" s="1"/>
  <c r="Q2150" i="1" a="1"/>
  <c r="Q2150" i="1" s="1"/>
  <c r="R2150" i="1" s="1"/>
  <c r="Q2151" i="1" a="1"/>
  <c r="Q2151" i="1" s="1"/>
  <c r="R2151" i="1" s="1"/>
  <c r="Q2152" i="1" a="1"/>
  <c r="Q2152" i="1" s="1"/>
  <c r="R2152" i="1" s="1"/>
  <c r="Q2153" i="1" a="1"/>
  <c r="Q2153" i="1" s="1"/>
  <c r="R2153" i="1" s="1"/>
  <c r="Q2154" i="1" a="1"/>
  <c r="Q2154" i="1" s="1"/>
  <c r="R2154" i="1" s="1"/>
  <c r="Q2155" i="1" a="1"/>
  <c r="Q2155" i="1" s="1"/>
  <c r="R2155" i="1" s="1"/>
  <c r="Q2156" i="1" a="1"/>
  <c r="Q2156" i="1" s="1"/>
  <c r="R2156" i="1" s="1"/>
  <c r="Q2157" i="1" a="1"/>
  <c r="Q2157" i="1" s="1"/>
  <c r="R2157" i="1" s="1"/>
  <c r="Q2158" i="1" a="1"/>
  <c r="Q2158" i="1" s="1"/>
  <c r="R2158" i="1" s="1"/>
  <c r="Q2159" i="1" a="1"/>
  <c r="Q2159" i="1" s="1"/>
  <c r="R2159" i="1" s="1"/>
  <c r="Q2160" i="1" a="1"/>
  <c r="Q2160" i="1" s="1"/>
  <c r="R2160" i="1" s="1"/>
  <c r="Q2161" i="1" a="1"/>
  <c r="Q2161" i="1" s="1"/>
  <c r="R2161" i="1" s="1"/>
  <c r="Q2162" i="1" a="1"/>
  <c r="Q2162" i="1" s="1"/>
  <c r="R2162" i="1" s="1"/>
  <c r="Q2163" i="1" a="1"/>
  <c r="Q2163" i="1" s="1"/>
  <c r="R2163" i="1" s="1"/>
  <c r="Q2164" i="1" a="1"/>
  <c r="Q2164" i="1" s="1"/>
  <c r="R2164" i="1" s="1"/>
  <c r="Q2165" i="1" a="1"/>
  <c r="Q2165" i="1" s="1"/>
  <c r="R2165" i="1" s="1"/>
  <c r="Q2166" i="1" a="1"/>
  <c r="Q2166" i="1" s="1"/>
  <c r="R2166" i="1" s="1"/>
  <c r="Q2167" i="1" a="1"/>
  <c r="Q2167" i="1" s="1"/>
  <c r="R2167" i="1" s="1"/>
  <c r="Q2168" i="1" a="1"/>
  <c r="Q2168" i="1" s="1"/>
  <c r="R2168" i="1" s="1"/>
  <c r="Q2169" i="1" a="1"/>
  <c r="Q2169" i="1" s="1"/>
  <c r="R2169" i="1" s="1"/>
  <c r="Q2170" i="1" a="1"/>
  <c r="Q2170" i="1" s="1"/>
  <c r="R2170" i="1" s="1"/>
  <c r="Q2171" i="1" a="1"/>
  <c r="Q2171" i="1" s="1"/>
  <c r="R2171" i="1" s="1"/>
  <c r="Q2172" i="1" a="1"/>
  <c r="Q2172" i="1" s="1"/>
  <c r="R2172" i="1" s="1"/>
  <c r="Q2173" i="1" a="1"/>
  <c r="Q2173" i="1" s="1"/>
  <c r="R2173" i="1" s="1"/>
  <c r="Q2174" i="1" a="1"/>
  <c r="Q2174" i="1" s="1"/>
  <c r="R2174" i="1" s="1"/>
  <c r="Q2175" i="1" a="1"/>
  <c r="Q2175" i="1" s="1"/>
  <c r="R2175" i="1" s="1"/>
  <c r="Q2176" i="1" a="1"/>
  <c r="Q2176" i="1" s="1"/>
  <c r="R2176" i="1" s="1"/>
  <c r="Q2177" i="1" a="1"/>
  <c r="Q2177" i="1" s="1"/>
  <c r="R2177" i="1" s="1"/>
  <c r="Q2178" i="1" a="1"/>
  <c r="Q2178" i="1" s="1"/>
  <c r="R2178" i="1" s="1"/>
  <c r="Q2179" i="1" a="1"/>
  <c r="Q2179" i="1" s="1"/>
  <c r="R2179" i="1" s="1"/>
  <c r="Q2180" i="1" a="1"/>
  <c r="Q2180" i="1" s="1"/>
  <c r="R2180" i="1" s="1"/>
  <c r="Q2181" i="1" a="1"/>
  <c r="Q2181" i="1" s="1"/>
  <c r="R2181" i="1" s="1"/>
  <c r="Q2182" i="1" a="1"/>
  <c r="Q2182" i="1" s="1"/>
  <c r="R2182" i="1" s="1"/>
  <c r="Q2183" i="1" a="1"/>
  <c r="Q2183" i="1" s="1"/>
  <c r="R2183" i="1" s="1"/>
  <c r="Q2184" i="1" a="1"/>
  <c r="Q2184" i="1" s="1"/>
  <c r="R2184" i="1" s="1"/>
  <c r="Q2185" i="1" a="1"/>
  <c r="Q2185" i="1" s="1"/>
  <c r="R2185" i="1" s="1"/>
  <c r="Q2186" i="1" a="1"/>
  <c r="Q2186" i="1" s="1"/>
  <c r="R2186" i="1" s="1"/>
  <c r="Q2187" i="1" a="1"/>
  <c r="Q2187" i="1" s="1"/>
  <c r="R2187" i="1" s="1"/>
  <c r="Q2188" i="1" a="1"/>
  <c r="Q2188" i="1" s="1"/>
  <c r="R2188" i="1" s="1"/>
  <c r="Q2189" i="1" a="1"/>
  <c r="Q2189" i="1" s="1"/>
  <c r="R2189" i="1" s="1"/>
  <c r="Q2190" i="1" a="1"/>
  <c r="Q2190" i="1" s="1"/>
  <c r="R2190" i="1" s="1"/>
  <c r="Q2191" i="1" a="1"/>
  <c r="Q2191" i="1" s="1"/>
  <c r="R2191" i="1" s="1"/>
  <c r="Q2192" i="1" a="1"/>
  <c r="Q2192" i="1" s="1"/>
  <c r="R2192" i="1" s="1"/>
  <c r="Q2193" i="1" a="1"/>
  <c r="Q2193" i="1" s="1"/>
  <c r="R2193" i="1" s="1"/>
  <c r="Q2194" i="1" a="1"/>
  <c r="Q2194" i="1" s="1"/>
  <c r="R2194" i="1" s="1"/>
  <c r="Q2195" i="1" a="1"/>
  <c r="Q2195" i="1" s="1"/>
  <c r="R2195" i="1" s="1"/>
  <c r="Q2196" i="1" a="1"/>
  <c r="Q2196" i="1" s="1"/>
  <c r="R2196" i="1" s="1"/>
  <c r="Q2197" i="1" a="1"/>
  <c r="Q2197" i="1" s="1"/>
  <c r="R2197" i="1" s="1"/>
  <c r="Q2198" i="1" a="1"/>
  <c r="Q2198" i="1" s="1"/>
  <c r="R2198" i="1" s="1"/>
  <c r="Q2199" i="1" a="1"/>
  <c r="Q2199" i="1" s="1"/>
  <c r="R2199" i="1" s="1"/>
  <c r="Q2200" i="1" a="1"/>
  <c r="Q2200" i="1" s="1"/>
  <c r="R2200" i="1" s="1"/>
  <c r="Q2201" i="1" a="1"/>
  <c r="Q2201" i="1" s="1"/>
  <c r="R2201" i="1" s="1"/>
  <c r="Q2202" i="1" a="1"/>
  <c r="Q2202" i="1" s="1"/>
  <c r="R2202" i="1" s="1"/>
  <c r="Q2203" i="1" a="1"/>
  <c r="Q2203" i="1" s="1"/>
  <c r="R2203" i="1" s="1"/>
  <c r="Q2204" i="1" a="1"/>
  <c r="Q2204" i="1" s="1"/>
  <c r="R2204" i="1" s="1"/>
  <c r="Q2205" i="1" a="1"/>
  <c r="Q2205" i="1" s="1"/>
  <c r="R2205" i="1" s="1"/>
  <c r="Q2206" i="1" a="1"/>
  <c r="Q2206" i="1" s="1"/>
  <c r="R2206" i="1" s="1"/>
  <c r="Q2207" i="1" a="1"/>
  <c r="Q2207" i="1" s="1"/>
  <c r="R2207" i="1" s="1"/>
  <c r="Q2208" i="1" a="1"/>
  <c r="Q2208" i="1" s="1"/>
  <c r="R2208" i="1" s="1"/>
  <c r="Q2209" i="1" a="1"/>
  <c r="Q2209" i="1" s="1"/>
  <c r="R2209" i="1" s="1"/>
  <c r="Q2210" i="1" a="1"/>
  <c r="Q2210" i="1" s="1"/>
  <c r="R2210" i="1" s="1"/>
  <c r="Q2211" i="1" a="1"/>
  <c r="Q2211" i="1" s="1"/>
  <c r="R2211" i="1" s="1"/>
  <c r="Q2212" i="1" a="1"/>
  <c r="Q2212" i="1" s="1"/>
  <c r="R2212" i="1" s="1"/>
  <c r="Q2213" i="1" a="1"/>
  <c r="Q2213" i="1" s="1"/>
  <c r="R2213" i="1" s="1"/>
  <c r="Q2214" i="1" a="1"/>
  <c r="Q2214" i="1" s="1"/>
  <c r="R2214" i="1" s="1"/>
  <c r="Q2215" i="1" a="1"/>
  <c r="Q2215" i="1" s="1"/>
  <c r="R2215" i="1" s="1"/>
  <c r="Q2216" i="1" a="1"/>
  <c r="Q2216" i="1" s="1"/>
  <c r="R2216" i="1" s="1"/>
  <c r="Q2217" i="1" a="1"/>
  <c r="Q2217" i="1" s="1"/>
  <c r="R2217" i="1" s="1"/>
  <c r="Q2218" i="1" a="1"/>
  <c r="Q2218" i="1" s="1"/>
  <c r="R2218" i="1" s="1"/>
  <c r="Q2219" i="1" a="1"/>
  <c r="Q2219" i="1" s="1"/>
  <c r="R2219" i="1" s="1"/>
  <c r="Q2220" i="1" a="1"/>
  <c r="Q2220" i="1" s="1"/>
  <c r="R2220" i="1" s="1"/>
  <c r="Q2221" i="1" a="1"/>
  <c r="Q2221" i="1" s="1"/>
  <c r="R2221" i="1" s="1"/>
  <c r="Q2222" i="1" a="1"/>
  <c r="Q2222" i="1" s="1"/>
  <c r="R2222" i="1" s="1"/>
  <c r="Q2223" i="1" a="1"/>
  <c r="Q2223" i="1" s="1"/>
  <c r="R2223" i="1" s="1"/>
  <c r="Q2224" i="1" a="1"/>
  <c r="Q2224" i="1" s="1"/>
  <c r="R2224" i="1" s="1"/>
  <c r="Q2225" i="1" a="1"/>
  <c r="Q2225" i="1" s="1"/>
  <c r="R2225" i="1" s="1"/>
  <c r="Q2226" i="1" a="1"/>
  <c r="Q2226" i="1" s="1"/>
  <c r="R2226" i="1" s="1"/>
  <c r="Q2227" i="1" a="1"/>
  <c r="Q2227" i="1" s="1"/>
  <c r="R2227" i="1" s="1"/>
  <c r="Q2228" i="1" a="1"/>
  <c r="Q2228" i="1" s="1"/>
  <c r="R2228" i="1" s="1"/>
  <c r="Q2229" i="1" a="1"/>
  <c r="Q2229" i="1" s="1"/>
  <c r="R2229" i="1" s="1"/>
  <c r="Q2230" i="1" a="1"/>
  <c r="Q2230" i="1" s="1"/>
  <c r="R2230" i="1" s="1"/>
  <c r="Q2231" i="1" a="1"/>
  <c r="Q2231" i="1" s="1"/>
  <c r="R2231" i="1" s="1"/>
  <c r="Q2232" i="1" a="1"/>
  <c r="Q2232" i="1" s="1"/>
  <c r="R2232" i="1" s="1"/>
  <c r="Q2233" i="1" a="1"/>
  <c r="Q2233" i="1" s="1"/>
  <c r="R2233" i="1" s="1"/>
  <c r="Q2234" i="1" a="1"/>
  <c r="Q2234" i="1" s="1"/>
  <c r="R2234" i="1" s="1"/>
  <c r="Q2235" i="1" a="1"/>
  <c r="Q2235" i="1" s="1"/>
  <c r="R2235" i="1" s="1"/>
  <c r="Q2236" i="1" a="1"/>
  <c r="Q2236" i="1" s="1"/>
  <c r="R2236" i="1" s="1"/>
  <c r="Q2237" i="1" a="1"/>
  <c r="Q2237" i="1" s="1"/>
  <c r="R2237" i="1" s="1"/>
  <c r="Q2238" i="1" a="1"/>
  <c r="Q2238" i="1" s="1"/>
  <c r="R2238" i="1" s="1"/>
  <c r="Q2239" i="1" a="1"/>
  <c r="Q2239" i="1" s="1"/>
  <c r="R2239" i="1" s="1"/>
  <c r="Q2240" i="1" a="1"/>
  <c r="Q2240" i="1" s="1"/>
  <c r="R2240" i="1" s="1"/>
  <c r="Q2241" i="1" a="1"/>
  <c r="Q2241" i="1" s="1"/>
  <c r="R2241" i="1" s="1"/>
  <c r="Q2242" i="1" a="1"/>
  <c r="Q2242" i="1" s="1"/>
  <c r="R2242" i="1" s="1"/>
  <c r="Q2243" i="1" a="1"/>
  <c r="Q2243" i="1" s="1"/>
  <c r="R2243" i="1" s="1"/>
  <c r="Q2244" i="1" a="1"/>
  <c r="Q2244" i="1" s="1"/>
  <c r="R2244" i="1" s="1"/>
  <c r="Q2245" i="1" a="1"/>
  <c r="Q2245" i="1" s="1"/>
  <c r="R2245" i="1" s="1"/>
  <c r="Q2246" i="1" a="1"/>
  <c r="Q2246" i="1" s="1"/>
  <c r="R2246" i="1" s="1"/>
  <c r="Q2247" i="1" a="1"/>
  <c r="Q2247" i="1" s="1"/>
  <c r="R2247" i="1" s="1"/>
  <c r="Q2248" i="1" a="1"/>
  <c r="Q2248" i="1" s="1"/>
  <c r="R2248" i="1" s="1"/>
  <c r="Q2249" i="1" a="1"/>
  <c r="Q2249" i="1" s="1"/>
  <c r="R2249" i="1" s="1"/>
  <c r="Q2250" i="1" a="1"/>
  <c r="Q2250" i="1" s="1"/>
  <c r="R2250" i="1" s="1"/>
  <c r="Q2251" i="1" a="1"/>
  <c r="Q2251" i="1" s="1"/>
  <c r="R2251" i="1" s="1"/>
  <c r="Q2252" i="1" a="1"/>
  <c r="Q2252" i="1" s="1"/>
  <c r="R2252" i="1" s="1"/>
  <c r="Q2253" i="1" a="1"/>
  <c r="Q2253" i="1" s="1"/>
  <c r="R2253" i="1" s="1"/>
  <c r="Q2254" i="1" a="1"/>
  <c r="Q2254" i="1" s="1"/>
  <c r="R2254" i="1" s="1"/>
  <c r="Q2255" i="1" a="1"/>
  <c r="Q2255" i="1" s="1"/>
  <c r="R2255" i="1" s="1"/>
  <c r="Q2256" i="1" a="1"/>
  <c r="Q2256" i="1" s="1"/>
  <c r="R2256" i="1" s="1"/>
  <c r="Q2257" i="1" a="1"/>
  <c r="Q2257" i="1" s="1"/>
  <c r="R2257" i="1" s="1"/>
  <c r="Q2258" i="1" a="1"/>
  <c r="Q2258" i="1" s="1"/>
  <c r="R2258" i="1" s="1"/>
  <c r="Q2259" i="1" a="1"/>
  <c r="Q2259" i="1" s="1"/>
  <c r="R2259" i="1" s="1"/>
  <c r="Q2260" i="1" a="1"/>
  <c r="Q2260" i="1" s="1"/>
  <c r="R2260" i="1" s="1"/>
  <c r="Q2261" i="1" a="1"/>
  <c r="Q2261" i="1" s="1"/>
  <c r="R2261" i="1" s="1"/>
  <c r="Q2262" i="1" a="1"/>
  <c r="Q2262" i="1" s="1"/>
  <c r="R2262" i="1" s="1"/>
  <c r="Q2263" i="1" a="1"/>
  <c r="Q2263" i="1" s="1"/>
  <c r="R2263" i="1" s="1"/>
  <c r="Q2264" i="1" a="1"/>
  <c r="Q2264" i="1" s="1"/>
  <c r="R2264" i="1" s="1"/>
  <c r="Q2265" i="1" a="1"/>
  <c r="Q2265" i="1" s="1"/>
  <c r="R2265" i="1" s="1"/>
  <c r="Q2266" i="1" a="1"/>
  <c r="Q2266" i="1" s="1"/>
  <c r="R2266" i="1" s="1"/>
  <c r="Q2267" i="1" a="1"/>
  <c r="Q2267" i="1" s="1"/>
  <c r="R2267" i="1" s="1"/>
  <c r="Q2268" i="1" a="1"/>
  <c r="Q2268" i="1" s="1"/>
  <c r="R2268" i="1" s="1"/>
  <c r="Q2269" i="1" a="1"/>
  <c r="Q2269" i="1" s="1"/>
  <c r="R2269" i="1" s="1"/>
  <c r="Q2270" i="1" a="1"/>
  <c r="Q2270" i="1" s="1"/>
  <c r="R2270" i="1" s="1"/>
  <c r="Q2271" i="1" a="1"/>
  <c r="Q2271" i="1" s="1"/>
  <c r="R2271" i="1" s="1"/>
  <c r="Q2272" i="1" a="1"/>
  <c r="Q2272" i="1" s="1"/>
  <c r="R2272" i="1" s="1"/>
  <c r="Q2273" i="1" a="1"/>
  <c r="Q2273" i="1" s="1"/>
  <c r="R2273" i="1" s="1"/>
  <c r="Q2274" i="1" a="1"/>
  <c r="Q2274" i="1" s="1"/>
  <c r="R2274" i="1" s="1"/>
  <c r="Q2275" i="1" a="1"/>
  <c r="Q2275" i="1" s="1"/>
  <c r="R2275" i="1" s="1"/>
  <c r="Q2276" i="1" a="1"/>
  <c r="Q2276" i="1" s="1"/>
  <c r="R2276" i="1" s="1"/>
  <c r="Q2277" i="1" a="1"/>
  <c r="Q2277" i="1" s="1"/>
  <c r="R2277" i="1" s="1"/>
  <c r="Q2278" i="1" a="1"/>
  <c r="Q2278" i="1" s="1"/>
  <c r="R2278" i="1" s="1"/>
  <c r="Q2279" i="1" a="1"/>
  <c r="Q2279" i="1" s="1"/>
  <c r="R2279" i="1" s="1"/>
  <c r="Q2280" i="1" a="1"/>
  <c r="Q2280" i="1" s="1"/>
  <c r="R2280" i="1" s="1"/>
  <c r="Q2281" i="1" a="1"/>
  <c r="Q2281" i="1" s="1"/>
  <c r="R2281" i="1" s="1"/>
  <c r="Q2282" i="1" a="1"/>
  <c r="Q2282" i="1" s="1"/>
  <c r="R2282" i="1" s="1"/>
  <c r="Q2283" i="1" a="1"/>
  <c r="Q2283" i="1" s="1"/>
  <c r="R2283" i="1" s="1"/>
  <c r="Q2284" i="1" a="1"/>
  <c r="Q2284" i="1" s="1"/>
  <c r="R2284" i="1" s="1"/>
  <c r="Q2285" i="1" a="1"/>
  <c r="Q2285" i="1" s="1"/>
  <c r="R2285" i="1" s="1"/>
  <c r="Q2286" i="1" a="1"/>
  <c r="Q2286" i="1" s="1"/>
  <c r="R2286" i="1" s="1"/>
  <c r="Q2287" i="1" a="1"/>
  <c r="Q2287" i="1" s="1"/>
  <c r="R2287" i="1" s="1"/>
  <c r="Q2288" i="1" a="1"/>
  <c r="Q2288" i="1" s="1"/>
  <c r="R2288" i="1" s="1"/>
  <c r="Q2289" i="1" a="1"/>
  <c r="Q2289" i="1" s="1"/>
  <c r="R2289" i="1" s="1"/>
  <c r="Q2290" i="1" a="1"/>
  <c r="Q2290" i="1" s="1"/>
  <c r="R2290" i="1" s="1"/>
  <c r="Q2291" i="1" a="1"/>
  <c r="Q2291" i="1" s="1"/>
  <c r="R2291" i="1" s="1"/>
  <c r="Q2292" i="1" a="1"/>
  <c r="Q2292" i="1" s="1"/>
  <c r="R2292" i="1" s="1"/>
  <c r="Q2293" i="1" a="1"/>
  <c r="Q2293" i="1" s="1"/>
  <c r="R2293" i="1" s="1"/>
  <c r="Q2294" i="1" a="1"/>
  <c r="Q2294" i="1" s="1"/>
  <c r="R2294" i="1" s="1"/>
  <c r="Q2295" i="1" a="1"/>
  <c r="Q2295" i="1" s="1"/>
  <c r="R2295" i="1" s="1"/>
  <c r="Q2296" i="1" a="1"/>
  <c r="Q2296" i="1" s="1"/>
  <c r="R2296" i="1" s="1"/>
  <c r="Q2297" i="1" a="1"/>
  <c r="Q2297" i="1" s="1"/>
  <c r="R2297" i="1" s="1"/>
  <c r="Q2298" i="1" a="1"/>
  <c r="Q2298" i="1" s="1"/>
  <c r="R2298" i="1" s="1"/>
  <c r="Q2299" i="1" a="1"/>
  <c r="Q2299" i="1" s="1"/>
  <c r="R2299" i="1" s="1"/>
  <c r="Q2300" i="1" a="1"/>
  <c r="Q2300" i="1" s="1"/>
  <c r="R2300" i="1" s="1"/>
  <c r="Q2301" i="1" a="1"/>
  <c r="Q2301" i="1" s="1"/>
  <c r="R2301" i="1" s="1"/>
  <c r="Q2302" i="1" a="1"/>
  <c r="Q2302" i="1" s="1"/>
  <c r="R2302" i="1" s="1"/>
  <c r="Q2303" i="1" a="1"/>
  <c r="Q2303" i="1" s="1"/>
  <c r="R2303" i="1" s="1"/>
  <c r="Q2304" i="1" a="1"/>
  <c r="Q2304" i="1" s="1"/>
  <c r="R2304" i="1" s="1"/>
  <c r="Q2305" i="1" a="1"/>
  <c r="Q2305" i="1" s="1"/>
  <c r="R2305" i="1" s="1"/>
  <c r="Q2306" i="1" a="1"/>
  <c r="Q2306" i="1" s="1"/>
  <c r="R2306" i="1" s="1"/>
  <c r="Q2307" i="1" a="1"/>
  <c r="Q2307" i="1" s="1"/>
  <c r="R2307" i="1" s="1"/>
  <c r="Q2308" i="1" a="1"/>
  <c r="Q2308" i="1" s="1"/>
  <c r="R2308" i="1" s="1"/>
  <c r="Q2309" i="1" a="1"/>
  <c r="Q2309" i="1" s="1"/>
  <c r="R2309" i="1" s="1"/>
  <c r="Q2310" i="1" a="1"/>
  <c r="Q2310" i="1" s="1"/>
  <c r="R2310" i="1" s="1"/>
  <c r="Q2311" i="1" a="1"/>
  <c r="Q2311" i="1" s="1"/>
  <c r="R2311" i="1" s="1"/>
  <c r="Q2312" i="1" a="1"/>
  <c r="Q2312" i="1" s="1"/>
  <c r="R2312" i="1" s="1"/>
  <c r="Q2313" i="1" a="1"/>
  <c r="Q2313" i="1" s="1"/>
  <c r="R2313" i="1" s="1"/>
  <c r="Q2314" i="1" a="1"/>
  <c r="Q2314" i="1" s="1"/>
  <c r="R2314" i="1" s="1"/>
  <c r="Q2315" i="1" a="1"/>
  <c r="Q2315" i="1" s="1"/>
  <c r="R2315" i="1" s="1"/>
  <c r="Q2316" i="1" a="1"/>
  <c r="Q2316" i="1" s="1"/>
  <c r="R2316" i="1" s="1"/>
  <c r="Q2317" i="1" a="1"/>
  <c r="Q2317" i="1" s="1"/>
  <c r="R2317" i="1" s="1"/>
  <c r="Q2318" i="1" a="1"/>
  <c r="Q2318" i="1" s="1"/>
  <c r="R2318" i="1" s="1"/>
  <c r="Q2319" i="1" a="1"/>
  <c r="Q2319" i="1" s="1"/>
  <c r="R2319" i="1" s="1"/>
  <c r="Q2320" i="1" a="1"/>
  <c r="Q2320" i="1" s="1"/>
  <c r="R2320" i="1" s="1"/>
  <c r="Q2321" i="1" a="1"/>
  <c r="Q2321" i="1" s="1"/>
  <c r="R2321" i="1" s="1"/>
  <c r="Q2322" i="1" a="1"/>
  <c r="Q2322" i="1" s="1"/>
  <c r="R2322" i="1" s="1"/>
  <c r="Q2323" i="1" a="1"/>
  <c r="Q2323" i="1" s="1"/>
  <c r="R2323" i="1" s="1"/>
  <c r="Q2324" i="1" a="1"/>
  <c r="Q2324" i="1" s="1"/>
  <c r="R2324" i="1" s="1"/>
  <c r="Q2325" i="1" a="1"/>
  <c r="Q2325" i="1" s="1"/>
  <c r="R2325" i="1" s="1"/>
  <c r="Q2326" i="1" a="1"/>
  <c r="Q2326" i="1" s="1"/>
  <c r="R2326" i="1" s="1"/>
  <c r="Q2327" i="1" a="1"/>
  <c r="Q2327" i="1" s="1"/>
  <c r="R2327" i="1" s="1"/>
  <c r="Q2328" i="1" a="1"/>
  <c r="Q2328" i="1" s="1"/>
  <c r="R2328" i="1" s="1"/>
  <c r="Q2329" i="1" a="1"/>
  <c r="Q2329" i="1" s="1"/>
  <c r="R2329" i="1" s="1"/>
  <c r="Q2330" i="1" a="1"/>
  <c r="Q2330" i="1" s="1"/>
  <c r="R2330" i="1" s="1"/>
  <c r="Q2331" i="1" a="1"/>
  <c r="Q2331" i="1" s="1"/>
  <c r="R2331" i="1" s="1"/>
  <c r="Q2332" i="1" a="1"/>
  <c r="Q2332" i="1" s="1"/>
  <c r="R2332" i="1" s="1"/>
  <c r="Q2333" i="1" a="1"/>
  <c r="Q2333" i="1" s="1"/>
  <c r="R2333" i="1" s="1"/>
  <c r="Q2334" i="1" a="1"/>
  <c r="Q2334" i="1" s="1"/>
  <c r="R2334" i="1" s="1"/>
  <c r="Q2335" i="1" a="1"/>
  <c r="Q2335" i="1" s="1"/>
  <c r="R2335" i="1" s="1"/>
  <c r="Q2336" i="1" a="1"/>
  <c r="Q2336" i="1" s="1"/>
  <c r="R2336" i="1" s="1"/>
  <c r="Q2337" i="1" a="1"/>
  <c r="Q2337" i="1" s="1"/>
  <c r="R2337" i="1" s="1"/>
  <c r="Q2338" i="1" a="1"/>
  <c r="Q2338" i="1" s="1"/>
  <c r="R2338" i="1" s="1"/>
  <c r="Q2339" i="1" a="1"/>
  <c r="Q2339" i="1" s="1"/>
  <c r="R2339" i="1" s="1"/>
  <c r="Q2340" i="1" a="1"/>
  <c r="Q2340" i="1" s="1"/>
  <c r="R2340" i="1" s="1"/>
  <c r="Q2341" i="1" a="1"/>
  <c r="Q2341" i="1" s="1"/>
  <c r="R2341" i="1" s="1"/>
  <c r="Q2342" i="1" a="1"/>
  <c r="Q2342" i="1" s="1"/>
  <c r="R2342" i="1" s="1"/>
  <c r="Q2343" i="1" a="1"/>
  <c r="Q2343" i="1" s="1"/>
  <c r="R2343" i="1" s="1"/>
  <c r="Q2344" i="1" a="1"/>
  <c r="Q2344" i="1" s="1"/>
  <c r="R2344" i="1" s="1"/>
  <c r="Q2345" i="1" a="1"/>
  <c r="Q2345" i="1" s="1"/>
  <c r="R2345" i="1" s="1"/>
  <c r="Q2346" i="1" a="1"/>
  <c r="Q2346" i="1" s="1"/>
  <c r="R2346" i="1" s="1"/>
  <c r="Q2347" i="1" a="1"/>
  <c r="Q2347" i="1" s="1"/>
  <c r="R2347" i="1" s="1"/>
  <c r="Q2348" i="1" a="1"/>
  <c r="Q2348" i="1" s="1"/>
  <c r="R2348" i="1" s="1"/>
  <c r="Q2349" i="1" a="1"/>
  <c r="Q2349" i="1" s="1"/>
  <c r="R2349" i="1" s="1"/>
  <c r="Q2350" i="1" a="1"/>
  <c r="Q2350" i="1" s="1"/>
  <c r="R2350" i="1" s="1"/>
  <c r="Q2351" i="1" a="1"/>
  <c r="Q2351" i="1" s="1"/>
  <c r="R2351" i="1" s="1"/>
  <c r="Q2352" i="1" a="1"/>
  <c r="Q2352" i="1" s="1"/>
  <c r="R2352" i="1" s="1"/>
  <c r="Q2353" i="1" a="1"/>
  <c r="Q2353" i="1" s="1"/>
  <c r="R2353" i="1" s="1"/>
  <c r="Q2354" i="1" a="1"/>
  <c r="Q2354" i="1" s="1"/>
  <c r="R2354" i="1" s="1"/>
  <c r="Q2355" i="1" a="1"/>
  <c r="Q2355" i="1" s="1"/>
  <c r="R2355" i="1" s="1"/>
  <c r="Q2356" i="1" a="1"/>
  <c r="Q2356" i="1" s="1"/>
  <c r="R2356" i="1" s="1"/>
  <c r="Q2357" i="1" a="1"/>
  <c r="Q2357" i="1" s="1"/>
  <c r="R2357" i="1" s="1"/>
  <c r="Q2358" i="1" a="1"/>
  <c r="Q2358" i="1" s="1"/>
  <c r="R2358" i="1" s="1"/>
  <c r="Q2359" i="1" a="1"/>
  <c r="Q2359" i="1" s="1"/>
  <c r="R2359" i="1" s="1"/>
  <c r="Q2360" i="1" a="1"/>
  <c r="Q2360" i="1" s="1"/>
  <c r="R2360" i="1" s="1"/>
  <c r="Q2361" i="1" a="1"/>
  <c r="Q2361" i="1" s="1"/>
  <c r="R2361" i="1" s="1"/>
  <c r="Q2362" i="1" a="1"/>
  <c r="Q2362" i="1" s="1"/>
  <c r="R2362" i="1" s="1"/>
  <c r="Q2363" i="1" a="1"/>
  <c r="Q2363" i="1" s="1"/>
  <c r="R2363" i="1" s="1"/>
  <c r="Q2364" i="1" a="1"/>
  <c r="Q2364" i="1" s="1"/>
  <c r="R2364" i="1" s="1"/>
  <c r="Q2365" i="1" a="1"/>
  <c r="Q2365" i="1" s="1"/>
  <c r="R2365" i="1" s="1"/>
  <c r="Q2366" i="1" a="1"/>
  <c r="Q2366" i="1" s="1"/>
  <c r="R2366" i="1" s="1"/>
  <c r="Q2367" i="1" a="1"/>
  <c r="Q2367" i="1" s="1"/>
  <c r="R2367" i="1" s="1"/>
  <c r="Q2368" i="1" a="1"/>
  <c r="Q2368" i="1" s="1"/>
  <c r="R2368" i="1" s="1"/>
  <c r="Q2369" i="1" a="1"/>
  <c r="Q2369" i="1" s="1"/>
  <c r="R2369" i="1" s="1"/>
  <c r="Q2370" i="1" a="1"/>
  <c r="Q2370" i="1" s="1"/>
  <c r="R2370" i="1" s="1"/>
  <c r="Q2371" i="1" a="1"/>
  <c r="Q2371" i="1" s="1"/>
  <c r="R2371" i="1" s="1"/>
  <c r="Q2372" i="1" a="1"/>
  <c r="Q2372" i="1" s="1"/>
  <c r="R2372" i="1" s="1"/>
  <c r="Q2373" i="1" a="1"/>
  <c r="Q2373" i="1" s="1"/>
  <c r="R2373" i="1" s="1"/>
  <c r="Q2374" i="1" a="1"/>
  <c r="Q2374" i="1" s="1"/>
  <c r="R2374" i="1" s="1"/>
  <c r="Q2375" i="1" a="1"/>
  <c r="Q2375" i="1" s="1"/>
  <c r="R2375" i="1" s="1"/>
  <c r="Q2376" i="1" a="1"/>
  <c r="Q2376" i="1" s="1"/>
  <c r="R2376" i="1" s="1"/>
  <c r="Q2377" i="1" a="1"/>
  <c r="Q2377" i="1" s="1"/>
  <c r="R2377" i="1" s="1"/>
  <c r="Q2378" i="1" a="1"/>
  <c r="Q2378" i="1" s="1"/>
  <c r="R2378" i="1" s="1"/>
  <c r="Q2379" i="1" a="1"/>
  <c r="Q2379" i="1" s="1"/>
  <c r="R2379" i="1" s="1"/>
  <c r="Q2380" i="1" a="1"/>
  <c r="Q2380" i="1" s="1"/>
  <c r="R2380" i="1" s="1"/>
  <c r="Q2381" i="1" a="1"/>
  <c r="Q2381" i="1" s="1"/>
  <c r="R2381" i="1" s="1"/>
  <c r="Q2382" i="1" a="1"/>
  <c r="Q2382" i="1" s="1"/>
  <c r="R2382" i="1" s="1"/>
  <c r="Q2383" i="1" a="1"/>
  <c r="Q2383" i="1" s="1"/>
  <c r="R2383" i="1" s="1"/>
  <c r="Q2384" i="1" a="1"/>
  <c r="Q2384" i="1" s="1"/>
  <c r="R2384" i="1" s="1"/>
  <c r="Q2385" i="1" a="1"/>
  <c r="Q2385" i="1" s="1"/>
  <c r="R2385" i="1" s="1"/>
  <c r="Q2386" i="1" a="1"/>
  <c r="Q2386" i="1" s="1"/>
  <c r="R2386" i="1" s="1"/>
  <c r="Q2387" i="1" a="1"/>
  <c r="Q2387" i="1" s="1"/>
  <c r="R2387" i="1" s="1"/>
  <c r="Q2388" i="1" a="1"/>
  <c r="Q2388" i="1" s="1"/>
  <c r="R2388" i="1" s="1"/>
  <c r="Q2389" i="1" a="1"/>
  <c r="Q2389" i="1" s="1"/>
  <c r="R2389" i="1" s="1"/>
  <c r="Q2390" i="1" a="1"/>
  <c r="Q2390" i="1" s="1"/>
  <c r="R2390" i="1" s="1"/>
  <c r="Q2391" i="1" a="1"/>
  <c r="Q2391" i="1" s="1"/>
  <c r="R2391" i="1" s="1"/>
  <c r="Q2392" i="1" a="1"/>
  <c r="Q2392" i="1" s="1"/>
  <c r="R2392" i="1" s="1"/>
  <c r="Q2393" i="1" a="1"/>
  <c r="Q2393" i="1" s="1"/>
  <c r="R2393" i="1" s="1"/>
  <c r="Q2394" i="1" a="1"/>
  <c r="Q2394" i="1" s="1"/>
  <c r="R2394" i="1" s="1"/>
  <c r="Q2395" i="1" a="1"/>
  <c r="Q2395" i="1" s="1"/>
  <c r="R2395" i="1" s="1"/>
  <c r="Q2396" i="1" a="1"/>
  <c r="Q2396" i="1" s="1"/>
  <c r="R2396" i="1" s="1"/>
  <c r="Q2397" i="1" a="1"/>
  <c r="Q2397" i="1" s="1"/>
  <c r="R2397" i="1" s="1"/>
  <c r="Q2398" i="1" a="1"/>
  <c r="Q2398" i="1" s="1"/>
  <c r="R2398" i="1" s="1"/>
  <c r="Q2399" i="1" a="1"/>
  <c r="Q2399" i="1" s="1"/>
  <c r="R2399" i="1" s="1"/>
  <c r="Q2400" i="1" a="1"/>
  <c r="Q2400" i="1" s="1"/>
  <c r="R2400" i="1" s="1"/>
  <c r="Q2401" i="1" a="1"/>
  <c r="Q2401" i="1" s="1"/>
  <c r="R2401" i="1" s="1"/>
  <c r="Q2402" i="1" a="1"/>
  <c r="Q2402" i="1" s="1"/>
  <c r="R2402" i="1" s="1"/>
  <c r="Q2403" i="1" a="1"/>
  <c r="Q2403" i="1" s="1"/>
  <c r="R2403" i="1" s="1"/>
  <c r="Q2404" i="1" a="1"/>
  <c r="Q2404" i="1" s="1"/>
  <c r="R2404" i="1" s="1"/>
  <c r="Q2405" i="1" a="1"/>
  <c r="Q2405" i="1" s="1"/>
  <c r="R2405" i="1" s="1"/>
  <c r="Q2406" i="1" a="1"/>
  <c r="Q2406" i="1" s="1"/>
  <c r="R2406" i="1" s="1"/>
  <c r="Q2407" i="1" a="1"/>
  <c r="Q2407" i="1" s="1"/>
  <c r="R2407" i="1" s="1"/>
  <c r="Q2408" i="1" a="1"/>
  <c r="Q2408" i="1" s="1"/>
  <c r="R2408" i="1" s="1"/>
  <c r="Q2409" i="1" a="1"/>
  <c r="Q2409" i="1" s="1"/>
  <c r="R2409" i="1" s="1"/>
  <c r="Q2410" i="1" a="1"/>
  <c r="Q2410" i="1" s="1"/>
  <c r="R2410" i="1" s="1"/>
  <c r="Q2411" i="1" a="1"/>
  <c r="Q2411" i="1" s="1"/>
  <c r="R2411" i="1" s="1"/>
  <c r="Q2412" i="1" a="1"/>
  <c r="Q2412" i="1" s="1"/>
  <c r="R2412" i="1" s="1"/>
  <c r="Q2413" i="1" a="1"/>
  <c r="Q2413" i="1" s="1"/>
  <c r="R2413" i="1" s="1"/>
  <c r="Q2414" i="1" a="1"/>
  <c r="Q2414" i="1" s="1"/>
  <c r="R2414" i="1" s="1"/>
  <c r="Q2415" i="1" a="1"/>
  <c r="Q2415" i="1" s="1"/>
  <c r="R2415" i="1" s="1"/>
  <c r="Q2416" i="1" a="1"/>
  <c r="Q2416" i="1" s="1"/>
  <c r="R2416" i="1" s="1"/>
  <c r="Q2417" i="1" a="1"/>
  <c r="Q2417" i="1" s="1"/>
  <c r="R2417" i="1" s="1"/>
  <c r="Q2418" i="1" a="1"/>
  <c r="Q2418" i="1" s="1"/>
  <c r="R2418" i="1" s="1"/>
  <c r="Q2419" i="1" a="1"/>
  <c r="Q2419" i="1" s="1"/>
  <c r="R2419" i="1" s="1"/>
  <c r="Q2420" i="1" a="1"/>
  <c r="Q2420" i="1" s="1"/>
  <c r="R2420" i="1" s="1"/>
  <c r="Q2421" i="1" a="1"/>
  <c r="Q2421" i="1" s="1"/>
  <c r="R2421" i="1" s="1"/>
  <c r="Q2422" i="1" a="1"/>
  <c r="Q2422" i="1" s="1"/>
  <c r="R2422" i="1" s="1"/>
  <c r="Q2423" i="1" a="1"/>
  <c r="Q2423" i="1" s="1"/>
  <c r="R2423" i="1" s="1"/>
  <c r="Q2424" i="1" a="1"/>
  <c r="Q2424" i="1" s="1"/>
  <c r="R2424" i="1" s="1"/>
  <c r="Q2425" i="1" a="1"/>
  <c r="Q2425" i="1" s="1"/>
  <c r="R2425" i="1" s="1"/>
  <c r="Q2426" i="1" a="1"/>
  <c r="Q2426" i="1" s="1"/>
  <c r="R2426" i="1" s="1"/>
  <c r="Q2427" i="1" a="1"/>
  <c r="Q2427" i="1" s="1"/>
  <c r="R2427" i="1" s="1"/>
  <c r="Q2428" i="1" a="1"/>
  <c r="Q2428" i="1" s="1"/>
  <c r="R2428" i="1" s="1"/>
  <c r="Q2429" i="1" a="1"/>
  <c r="Q2429" i="1" s="1"/>
  <c r="R2429" i="1" s="1"/>
  <c r="Q2430" i="1" a="1"/>
  <c r="Q2430" i="1" s="1"/>
  <c r="R2430" i="1" s="1"/>
  <c r="Q2431" i="1" a="1"/>
  <c r="Q2431" i="1" s="1"/>
  <c r="R2431" i="1" s="1"/>
  <c r="Q2432" i="1" a="1"/>
  <c r="Q2432" i="1" s="1"/>
  <c r="R2432" i="1" s="1"/>
  <c r="Q2433" i="1" a="1"/>
  <c r="Q2433" i="1" s="1"/>
  <c r="R2433" i="1" s="1"/>
  <c r="Q2434" i="1" a="1"/>
  <c r="Q2434" i="1" s="1"/>
  <c r="R2434" i="1" s="1"/>
  <c r="Q2435" i="1" a="1"/>
  <c r="Q2435" i="1" s="1"/>
  <c r="R2435" i="1" s="1"/>
  <c r="Q2436" i="1" a="1"/>
  <c r="Q2436" i="1" s="1"/>
  <c r="R2436" i="1" s="1"/>
  <c r="Q2437" i="1" a="1"/>
  <c r="Q2437" i="1" s="1"/>
  <c r="R2437" i="1" s="1"/>
  <c r="Q2438" i="1" a="1"/>
  <c r="Q2438" i="1" s="1"/>
  <c r="R2438" i="1" s="1"/>
  <c r="Q2439" i="1" a="1"/>
  <c r="Q2439" i="1" s="1"/>
  <c r="R2439" i="1" s="1"/>
  <c r="Q2440" i="1" a="1"/>
  <c r="Q2440" i="1" s="1"/>
  <c r="R2440" i="1" s="1"/>
  <c r="Q2441" i="1" a="1"/>
  <c r="Q2441" i="1" s="1"/>
  <c r="R2441" i="1" s="1"/>
  <c r="Q2442" i="1" a="1"/>
  <c r="Q2442" i="1" s="1"/>
  <c r="R2442" i="1" s="1"/>
  <c r="Q2443" i="1" a="1"/>
  <c r="Q2443" i="1" s="1"/>
  <c r="R2443" i="1" s="1"/>
  <c r="Q2444" i="1" a="1"/>
  <c r="Q2444" i="1" s="1"/>
  <c r="R2444" i="1" s="1"/>
  <c r="Q2445" i="1" a="1"/>
  <c r="Q2445" i="1" s="1"/>
  <c r="R2445" i="1" s="1"/>
  <c r="Q2446" i="1" a="1"/>
  <c r="Q2446" i="1" s="1"/>
  <c r="R2446" i="1" s="1"/>
  <c r="Q2447" i="1" a="1"/>
  <c r="Q2447" i="1" s="1"/>
  <c r="R2447" i="1" s="1"/>
  <c r="Q2448" i="1" a="1"/>
  <c r="Q2448" i="1" s="1"/>
  <c r="R2448" i="1" s="1"/>
  <c r="Q2449" i="1" a="1"/>
  <c r="Q2449" i="1" s="1"/>
  <c r="R2449" i="1" s="1"/>
  <c r="Q2450" i="1" a="1"/>
  <c r="Q2450" i="1" s="1"/>
  <c r="R2450" i="1" s="1"/>
  <c r="Q2451" i="1" a="1"/>
  <c r="Q2451" i="1" s="1"/>
  <c r="R2451" i="1" s="1"/>
  <c r="Q2452" i="1" a="1"/>
  <c r="Q2452" i="1" s="1"/>
  <c r="R2452" i="1" s="1"/>
  <c r="Q2453" i="1" a="1"/>
  <c r="Q2453" i="1" s="1"/>
  <c r="R2453" i="1" s="1"/>
  <c r="Q2454" i="1" a="1"/>
  <c r="Q2454" i="1" s="1"/>
  <c r="R2454" i="1" s="1"/>
  <c r="Q2455" i="1" a="1"/>
  <c r="Q2455" i="1" s="1"/>
  <c r="R2455" i="1" s="1"/>
  <c r="Q2456" i="1" a="1"/>
  <c r="Q2456" i="1" s="1"/>
  <c r="R2456" i="1" s="1"/>
  <c r="Q2457" i="1" a="1"/>
  <c r="Q2457" i="1" s="1"/>
  <c r="R2457" i="1" s="1"/>
  <c r="Q2458" i="1" a="1"/>
  <c r="Q2458" i="1" s="1"/>
  <c r="R2458" i="1" s="1"/>
  <c r="Q2459" i="1" a="1"/>
  <c r="Q2459" i="1" s="1"/>
  <c r="R2459" i="1" s="1"/>
  <c r="Q2460" i="1" a="1"/>
  <c r="Q2460" i="1" s="1"/>
  <c r="R2460" i="1" s="1"/>
  <c r="Q2461" i="1" a="1"/>
  <c r="Q2461" i="1" s="1"/>
  <c r="R2461" i="1" s="1"/>
  <c r="Q2462" i="1" a="1"/>
  <c r="Q2462" i="1" s="1"/>
  <c r="R2462" i="1" s="1"/>
  <c r="Q2463" i="1" a="1"/>
  <c r="Q2463" i="1" s="1"/>
  <c r="R2463" i="1" s="1"/>
  <c r="Q2464" i="1" a="1"/>
  <c r="Q2464" i="1" s="1"/>
  <c r="R2464" i="1" s="1"/>
  <c r="Q2465" i="1" a="1"/>
  <c r="Q2465" i="1" s="1"/>
  <c r="R2465" i="1" s="1"/>
  <c r="Q2466" i="1" a="1"/>
  <c r="Q2466" i="1" s="1"/>
  <c r="R2466" i="1" s="1"/>
  <c r="Q2467" i="1" a="1"/>
  <c r="Q2467" i="1" s="1"/>
  <c r="R2467" i="1" s="1"/>
  <c r="Q2468" i="1" a="1"/>
  <c r="Q2468" i="1" s="1"/>
  <c r="R2468" i="1" s="1"/>
  <c r="Q2469" i="1" a="1"/>
  <c r="Q2469" i="1" s="1"/>
  <c r="R2469" i="1" s="1"/>
  <c r="Q2470" i="1" a="1"/>
  <c r="Q2470" i="1" s="1"/>
  <c r="R2470" i="1" s="1"/>
  <c r="Q2471" i="1" a="1"/>
  <c r="Q2471" i="1" s="1"/>
  <c r="R2471" i="1" s="1"/>
  <c r="Q2472" i="1" a="1"/>
  <c r="Q2472" i="1" s="1"/>
  <c r="R2472" i="1" s="1"/>
  <c r="Q2473" i="1" a="1"/>
  <c r="Q2473" i="1" s="1"/>
  <c r="R2473" i="1" s="1"/>
  <c r="Q2474" i="1" a="1"/>
  <c r="Q2474" i="1" s="1"/>
  <c r="R2474" i="1" s="1"/>
  <c r="Q2475" i="1" a="1"/>
  <c r="Q2475" i="1" s="1"/>
  <c r="R2475" i="1" s="1"/>
  <c r="Q2476" i="1" a="1"/>
  <c r="Q2476" i="1" s="1"/>
  <c r="R2476" i="1" s="1"/>
  <c r="Q2477" i="1" a="1"/>
  <c r="Q2477" i="1" s="1"/>
  <c r="R2477" i="1" s="1"/>
  <c r="Q2478" i="1" a="1"/>
  <c r="Q2478" i="1" s="1"/>
  <c r="R2478" i="1" s="1"/>
  <c r="Q2479" i="1" a="1"/>
  <c r="Q2479" i="1" s="1"/>
  <c r="R2479" i="1" s="1"/>
  <c r="Q2480" i="1" a="1"/>
  <c r="Q2480" i="1" s="1"/>
  <c r="R2480" i="1" s="1"/>
  <c r="Q2481" i="1" a="1"/>
  <c r="Q2481" i="1" s="1"/>
  <c r="R2481" i="1" s="1"/>
  <c r="Q2482" i="1" a="1"/>
  <c r="Q2482" i="1" s="1"/>
  <c r="R2482" i="1" s="1"/>
  <c r="Q2483" i="1" a="1"/>
  <c r="Q2483" i="1" s="1"/>
  <c r="R2483" i="1" s="1"/>
  <c r="Q2484" i="1" a="1"/>
  <c r="Q2484" i="1" s="1"/>
  <c r="R2484" i="1" s="1"/>
  <c r="Q2485" i="1" a="1"/>
  <c r="Q2485" i="1" s="1"/>
  <c r="R2485" i="1" s="1"/>
  <c r="Q2486" i="1" a="1"/>
  <c r="Q2486" i="1" s="1"/>
  <c r="R2486" i="1" s="1"/>
  <c r="Q2487" i="1" a="1"/>
  <c r="Q2487" i="1" s="1"/>
  <c r="R2487" i="1" s="1"/>
  <c r="Q2488" i="1" a="1"/>
  <c r="Q2488" i="1" s="1"/>
  <c r="R2488" i="1" s="1"/>
  <c r="Q2489" i="1" a="1"/>
  <c r="Q2489" i="1" s="1"/>
  <c r="R2489" i="1" s="1"/>
  <c r="Q2490" i="1" a="1"/>
  <c r="Q2490" i="1" s="1"/>
  <c r="R2490" i="1" s="1"/>
  <c r="Q2491" i="1" a="1"/>
  <c r="Q2491" i="1" s="1"/>
  <c r="R2491" i="1" s="1"/>
  <c r="Q2492" i="1" a="1"/>
  <c r="Q2492" i="1" s="1"/>
  <c r="R2492" i="1" s="1"/>
  <c r="Q2493" i="1" a="1"/>
  <c r="Q2493" i="1" s="1"/>
  <c r="R2493" i="1" s="1"/>
  <c r="Q2494" i="1" a="1"/>
  <c r="Q2494" i="1" s="1"/>
  <c r="R2494" i="1" s="1"/>
  <c r="Q2495" i="1" a="1"/>
  <c r="Q2495" i="1" s="1"/>
  <c r="R2495" i="1" s="1"/>
  <c r="Q2496" i="1" a="1"/>
  <c r="Q2496" i="1" s="1"/>
  <c r="R2496" i="1" s="1"/>
  <c r="Q2497" i="1" a="1"/>
  <c r="Q2497" i="1" s="1"/>
  <c r="R2497" i="1" s="1"/>
  <c r="Q2498" i="1" a="1"/>
  <c r="Q2498" i="1" s="1"/>
  <c r="R2498" i="1" s="1"/>
  <c r="Q2499" i="1" a="1"/>
  <c r="Q2499" i="1" s="1"/>
  <c r="R2499" i="1" s="1"/>
  <c r="Q2500" i="1" a="1"/>
  <c r="Q2500" i="1" s="1"/>
  <c r="R2500" i="1" s="1"/>
  <c r="Q2501" i="1" a="1"/>
  <c r="Q2501" i="1" s="1"/>
  <c r="R2501" i="1" s="1"/>
  <c r="Q2502" i="1" a="1"/>
  <c r="Q2502" i="1" s="1"/>
  <c r="R2502" i="1" s="1"/>
  <c r="Q2503" i="1" a="1"/>
  <c r="Q2503" i="1" s="1"/>
  <c r="R2503" i="1" s="1"/>
  <c r="Q2504" i="1" a="1"/>
  <c r="Q2504" i="1" s="1"/>
  <c r="R2504" i="1" s="1"/>
  <c r="Q2505" i="1" a="1"/>
  <c r="Q2505" i="1" s="1"/>
  <c r="R2505" i="1" s="1"/>
  <c r="Q2506" i="1" a="1"/>
  <c r="Q2506" i="1" s="1"/>
  <c r="R2506" i="1" s="1"/>
  <c r="Q2507" i="1" a="1"/>
  <c r="Q2507" i="1" s="1"/>
  <c r="R2507" i="1" s="1"/>
  <c r="Q2508" i="1" a="1"/>
  <c r="Q2508" i="1" s="1"/>
  <c r="R2508" i="1" s="1"/>
  <c r="Q2509" i="1" a="1"/>
  <c r="Q2509" i="1" s="1"/>
  <c r="R2509" i="1" s="1"/>
  <c r="Q2510" i="1" a="1"/>
  <c r="Q2510" i="1" s="1"/>
  <c r="R2510" i="1" s="1"/>
  <c r="Q2511" i="1" a="1"/>
  <c r="Q2511" i="1" s="1"/>
  <c r="R2511" i="1" s="1"/>
  <c r="Q2512" i="1" a="1"/>
  <c r="Q2512" i="1" s="1"/>
  <c r="R2512" i="1" s="1"/>
  <c r="Q2513" i="1" a="1"/>
  <c r="Q2513" i="1" s="1"/>
  <c r="R2513" i="1" s="1"/>
  <c r="Q2514" i="1" a="1"/>
  <c r="Q2514" i="1" s="1"/>
  <c r="R2514" i="1" s="1"/>
  <c r="Q2515" i="1" a="1"/>
  <c r="Q2515" i="1" s="1"/>
  <c r="R2515" i="1" s="1"/>
  <c r="Q2516" i="1" a="1"/>
  <c r="Q2516" i="1" s="1"/>
  <c r="R2516" i="1" s="1"/>
  <c r="Q2517" i="1" a="1"/>
  <c r="Q2517" i="1" s="1"/>
  <c r="R2517" i="1" s="1"/>
  <c r="Q2518" i="1" a="1"/>
  <c r="Q2518" i="1" s="1"/>
  <c r="R2518" i="1" s="1"/>
  <c r="Q2519" i="1" a="1"/>
  <c r="Q2519" i="1" s="1"/>
  <c r="R2519" i="1" s="1"/>
  <c r="Q2520" i="1" a="1"/>
  <c r="Q2520" i="1" s="1"/>
  <c r="R2520" i="1" s="1"/>
  <c r="Q2521" i="1" a="1"/>
  <c r="Q2521" i="1" s="1"/>
  <c r="R2521" i="1" s="1"/>
  <c r="Q2522" i="1" a="1"/>
  <c r="Q2522" i="1" s="1"/>
  <c r="R2522" i="1" s="1"/>
  <c r="Q2523" i="1" a="1"/>
  <c r="Q2523" i="1" s="1"/>
  <c r="R2523" i="1" s="1"/>
  <c r="Q2524" i="1" a="1"/>
  <c r="Q2524" i="1" s="1"/>
  <c r="R2524" i="1" s="1"/>
  <c r="Q2525" i="1" a="1"/>
  <c r="Q2525" i="1" s="1"/>
  <c r="R2525" i="1" s="1"/>
  <c r="Q2526" i="1" a="1"/>
  <c r="Q2526" i="1" s="1"/>
  <c r="R2526" i="1" s="1"/>
  <c r="Q2527" i="1" a="1"/>
  <c r="Q2527" i="1" s="1"/>
  <c r="R2527" i="1" s="1"/>
  <c r="Q2528" i="1" a="1"/>
  <c r="Q2528" i="1" s="1"/>
  <c r="R2528" i="1" s="1"/>
  <c r="Q2529" i="1" a="1"/>
  <c r="Q2529" i="1" s="1"/>
  <c r="R2529" i="1" s="1"/>
  <c r="Q2530" i="1" a="1"/>
  <c r="Q2530" i="1" s="1"/>
  <c r="R2530" i="1" s="1"/>
  <c r="Q2531" i="1" a="1"/>
  <c r="Q2531" i="1" s="1"/>
  <c r="R2531" i="1" s="1"/>
  <c r="Q2532" i="1" a="1"/>
  <c r="Q2532" i="1" s="1"/>
  <c r="R2532" i="1" s="1"/>
  <c r="Q2533" i="1" a="1"/>
  <c r="Q2533" i="1" s="1"/>
  <c r="R2533" i="1" s="1"/>
  <c r="Q2534" i="1" a="1"/>
  <c r="Q2534" i="1" s="1"/>
  <c r="R2534" i="1" s="1"/>
  <c r="Q2535" i="1" a="1"/>
  <c r="Q2535" i="1" s="1"/>
  <c r="R2535" i="1" s="1"/>
  <c r="Q2536" i="1" a="1"/>
  <c r="Q2536" i="1" s="1"/>
  <c r="R2536" i="1" s="1"/>
  <c r="Q2537" i="1" a="1"/>
  <c r="Q2537" i="1" s="1"/>
  <c r="R2537" i="1" s="1"/>
  <c r="Q2538" i="1" a="1"/>
  <c r="Q2538" i="1" s="1"/>
  <c r="R2538" i="1" s="1"/>
  <c r="Q2539" i="1" a="1"/>
  <c r="Q2539" i="1" s="1"/>
  <c r="R2539" i="1" s="1"/>
  <c r="Q2540" i="1" a="1"/>
  <c r="Q2540" i="1" s="1"/>
  <c r="R2540" i="1" s="1"/>
  <c r="Q2541" i="1" a="1"/>
  <c r="Q2541" i="1" s="1"/>
  <c r="R2541" i="1" s="1"/>
  <c r="Q2542" i="1" a="1"/>
  <c r="Q2542" i="1" s="1"/>
  <c r="R2542" i="1" s="1"/>
  <c r="Q2543" i="1" a="1"/>
  <c r="Q2543" i="1" s="1"/>
  <c r="R2543" i="1" s="1"/>
  <c r="Q2544" i="1" a="1"/>
  <c r="Q2544" i="1" s="1"/>
  <c r="R2544" i="1" s="1"/>
  <c r="Q2545" i="1" a="1"/>
  <c r="Q2545" i="1" s="1"/>
  <c r="R2545" i="1" s="1"/>
  <c r="Q2546" i="1" a="1"/>
  <c r="Q2546" i="1" s="1"/>
  <c r="R2546" i="1" s="1"/>
  <c r="Q2547" i="1" a="1"/>
  <c r="Q2547" i="1" s="1"/>
  <c r="R2547" i="1" s="1"/>
  <c r="Q2548" i="1" a="1"/>
  <c r="Q2548" i="1" s="1"/>
  <c r="R2548" i="1" s="1"/>
  <c r="Q2549" i="1" a="1"/>
  <c r="Q2549" i="1" s="1"/>
  <c r="R2549" i="1" s="1"/>
  <c r="Q2550" i="1" a="1"/>
  <c r="Q2550" i="1" s="1"/>
  <c r="R2550" i="1" s="1"/>
  <c r="Q2551" i="1" a="1"/>
  <c r="Q2551" i="1" s="1"/>
  <c r="R2551" i="1" s="1"/>
  <c r="Q2552" i="1" a="1"/>
  <c r="Q2552" i="1" s="1"/>
  <c r="R2552" i="1" s="1"/>
  <c r="Q2553" i="1" a="1"/>
  <c r="Q2553" i="1" s="1"/>
  <c r="R2553" i="1" s="1"/>
  <c r="Q2554" i="1" a="1"/>
  <c r="Q2554" i="1" s="1"/>
  <c r="R2554" i="1" s="1"/>
  <c r="Q2555" i="1" a="1"/>
  <c r="Q2555" i="1" s="1"/>
  <c r="R2555" i="1" s="1"/>
  <c r="Q2556" i="1" a="1"/>
  <c r="Q2556" i="1" s="1"/>
  <c r="R2556" i="1" s="1"/>
  <c r="Q2557" i="1" a="1"/>
  <c r="Q2557" i="1" s="1"/>
  <c r="R2557" i="1" s="1"/>
  <c r="N2" i="1" a="1"/>
  <c r="N2" i="1" s="1"/>
  <c r="O2" i="1" s="1" a="1"/>
  <c r="O2" i="1" s="1"/>
  <c r="AF2" i="1" l="1"/>
  <c r="R22" i="2"/>
  <c r="R23" i="2"/>
  <c r="R24" i="2"/>
  <c r="R25" i="2"/>
  <c r="R21" i="2"/>
  <c r="J22" i="2"/>
  <c r="J21" i="2"/>
  <c r="J25" i="2"/>
  <c r="J24" i="2"/>
  <c r="J23" i="2"/>
  <c r="C7" i="2"/>
  <c r="S21" i="2" l="1"/>
  <c r="K21" i="2"/>
  <c r="N836" i="1" a="1"/>
  <c r="N836" i="1" s="1"/>
  <c r="N2501" i="1" a="1"/>
  <c r="N2501" i="1" s="1"/>
  <c r="N2542" i="1" a="1"/>
  <c r="N2542" i="1" s="1"/>
  <c r="N2532" i="1" a="1"/>
  <c r="N2532" i="1" s="1"/>
  <c r="N1489" i="1" a="1"/>
  <c r="N1489" i="1" s="1"/>
  <c r="N752" i="1" a="1"/>
  <c r="N752" i="1" s="1"/>
  <c r="N1506" i="1" a="1"/>
  <c r="N1506" i="1" s="1"/>
  <c r="N639" i="1" a="1"/>
  <c r="N639" i="1" s="1"/>
  <c r="N1298" i="1" a="1"/>
  <c r="N1298" i="1" s="1"/>
  <c r="N2518" i="1" a="1"/>
  <c r="N2518" i="1" s="1"/>
  <c r="N733" i="1" a="1"/>
  <c r="N733" i="1" s="1"/>
  <c r="N2431" i="1" a="1"/>
  <c r="N2431" i="1" s="1"/>
  <c r="N1201" i="1" a="1"/>
  <c r="N1201" i="1" s="1"/>
  <c r="N2432" i="1" a="1"/>
  <c r="N2432" i="1" s="1"/>
  <c r="N2424" i="1" a="1"/>
  <c r="N2424" i="1" s="1"/>
  <c r="N2465" i="1" a="1"/>
  <c r="N2465" i="1" s="1"/>
  <c r="N2466" i="1" a="1"/>
  <c r="N2466" i="1" s="1"/>
  <c r="N2214" i="1" a="1"/>
  <c r="N2214" i="1" s="1"/>
  <c r="N267" i="1" a="1"/>
  <c r="N267" i="1" s="1"/>
  <c r="N1788" i="1" a="1"/>
  <c r="N1788" i="1" s="1"/>
  <c r="N2429" i="1" a="1"/>
  <c r="N2429" i="1" s="1"/>
  <c r="N2430" i="1" a="1"/>
  <c r="N2430" i="1" s="1"/>
  <c r="N2481" i="1" a="1"/>
  <c r="N2481" i="1" s="1"/>
  <c r="N2496" i="1" a="1"/>
  <c r="N2496" i="1" s="1"/>
  <c r="N1552" i="1" a="1"/>
  <c r="N1552" i="1" s="1"/>
  <c r="N2206" i="1" a="1"/>
  <c r="N2206" i="1" s="1"/>
  <c r="N2259" i="1" a="1"/>
  <c r="N2259" i="1" s="1"/>
  <c r="N513" i="1" a="1"/>
  <c r="N513" i="1" s="1"/>
  <c r="N431" i="1" a="1"/>
  <c r="N431" i="1" s="1"/>
  <c r="N2534" i="1" a="1"/>
  <c r="N2534" i="1" s="1"/>
  <c r="N2246" i="1" a="1"/>
  <c r="N2246" i="1" s="1"/>
  <c r="N1110" i="1" a="1"/>
  <c r="N1110" i="1" s="1"/>
  <c r="N396" i="1" a="1"/>
  <c r="N396" i="1" s="1"/>
  <c r="N2131" i="1" a="1"/>
  <c r="N2131" i="1" s="1"/>
  <c r="N1596" i="1" a="1"/>
  <c r="N1596" i="1" s="1"/>
  <c r="N2488" i="1" a="1"/>
  <c r="N2488" i="1" s="1"/>
  <c r="N2427" i="1" a="1"/>
  <c r="N2427" i="1" s="1"/>
  <c r="N2428" i="1" a="1"/>
  <c r="N2428" i="1" s="1"/>
  <c r="N1817" i="1" a="1"/>
  <c r="N1817" i="1" s="1"/>
  <c r="N2434" i="1" a="1"/>
  <c r="N2434" i="1" s="1"/>
  <c r="N2435" i="1" a="1"/>
  <c r="N2435" i="1" s="1"/>
  <c r="N2480" i="1" a="1"/>
  <c r="N2480" i="1" s="1"/>
  <c r="N636" i="1" a="1"/>
  <c r="N636" i="1" s="1"/>
  <c r="N2294" i="1" a="1"/>
  <c r="N2294" i="1" s="1"/>
  <c r="N730" i="1" a="1"/>
  <c r="N730" i="1" s="1"/>
  <c r="N1101" i="1" a="1"/>
  <c r="N1101" i="1" s="1"/>
  <c r="N1728" i="1" a="1"/>
  <c r="N1728" i="1" s="1"/>
  <c r="N447" i="1" a="1"/>
  <c r="N447" i="1" s="1"/>
  <c r="N2037" i="1" a="1"/>
  <c r="N2037" i="1" s="1"/>
  <c r="N2118" i="1" a="1"/>
  <c r="N2118" i="1" s="1"/>
  <c r="N2462" i="1" a="1"/>
  <c r="N2462" i="1" s="1"/>
  <c r="N2093" i="1" a="1"/>
  <c r="N2093" i="1" s="1"/>
  <c r="N2096" i="1" a="1"/>
  <c r="N2096" i="1" s="1"/>
  <c r="N761" i="1" a="1"/>
  <c r="N761" i="1" s="1"/>
  <c r="N1873" i="1" a="1"/>
  <c r="N1873" i="1" s="1"/>
  <c r="N1709" i="1" a="1"/>
  <c r="N1709" i="1" s="1"/>
  <c r="N1119" i="1" a="1"/>
  <c r="N1119" i="1" s="1"/>
  <c r="N581" i="1" a="1"/>
  <c r="N581" i="1" s="1"/>
  <c r="N346" i="1" a="1"/>
  <c r="N346" i="1" s="1"/>
  <c r="N1216" i="1" a="1"/>
  <c r="N1216" i="1" s="1"/>
  <c r="N2105" i="1" a="1"/>
  <c r="N2105" i="1" s="1"/>
  <c r="N1998" i="1" a="1"/>
  <c r="N1998" i="1" s="1"/>
  <c r="N706" i="1" a="1"/>
  <c r="N706" i="1" s="1"/>
  <c r="N2207" i="1" a="1"/>
  <c r="N2207" i="1" s="1"/>
  <c r="N820" i="1" a="1"/>
  <c r="N820" i="1" s="1"/>
  <c r="N1345" i="1" a="1"/>
  <c r="N1345" i="1" s="1"/>
  <c r="N122" i="1" a="1"/>
  <c r="N122" i="1" s="1"/>
  <c r="N337" i="1" a="1"/>
  <c r="N337" i="1" s="1"/>
  <c r="N880" i="1" a="1"/>
  <c r="N880" i="1" s="1"/>
  <c r="N1652" i="1" a="1"/>
  <c r="N1652" i="1" s="1"/>
  <c r="N934" i="1" a="1"/>
  <c r="N934" i="1" s="1"/>
  <c r="N1869" i="1" a="1"/>
  <c r="N1869" i="1" s="1"/>
  <c r="N2119" i="1" a="1"/>
  <c r="N2119" i="1" s="1"/>
  <c r="N898" i="1" a="1"/>
  <c r="N898" i="1" s="1"/>
  <c r="N2064" i="1" a="1"/>
  <c r="N2064" i="1" s="1"/>
  <c r="N2205" i="1" a="1"/>
  <c r="N2205" i="1" s="1"/>
  <c r="N1427" i="1" a="1"/>
  <c r="N1427" i="1" s="1"/>
  <c r="N703" i="1" a="1"/>
  <c r="N703" i="1" s="1"/>
  <c r="N2094" i="1" a="1"/>
  <c r="N2094" i="1" s="1"/>
  <c r="N1586" i="1" a="1"/>
  <c r="N1586" i="1" s="1"/>
  <c r="N2095" i="1" a="1"/>
  <c r="N2095" i="1" s="1"/>
  <c r="N2533" i="1" a="1"/>
  <c r="N2533" i="1" s="1"/>
  <c r="N2123" i="1" a="1"/>
  <c r="N2123" i="1" s="1"/>
  <c r="N1829" i="1" a="1"/>
  <c r="N1829" i="1" s="1"/>
  <c r="N869" i="1" a="1"/>
  <c r="N869" i="1" s="1"/>
  <c r="N1414" i="1" a="1"/>
  <c r="N1414" i="1" s="1"/>
  <c r="N2261" i="1" a="1"/>
  <c r="N2261" i="1" s="1"/>
  <c r="N899" i="1" a="1"/>
  <c r="N899" i="1" s="1"/>
  <c r="N2122" i="1" a="1"/>
  <c r="N2122" i="1" s="1"/>
  <c r="N1911" i="1" a="1"/>
  <c r="N1911" i="1" s="1"/>
  <c r="N1335" i="1" a="1"/>
  <c r="N1335" i="1" s="1"/>
  <c r="N1705" i="1" a="1"/>
  <c r="N1705" i="1" s="1"/>
  <c r="N892" i="1" a="1"/>
  <c r="N892" i="1" s="1"/>
  <c r="N1429" i="1" a="1"/>
  <c r="N1429" i="1" s="1"/>
  <c r="N1779" i="1" a="1"/>
  <c r="N1779" i="1" s="1"/>
  <c r="N2208" i="1" a="1"/>
  <c r="N2208" i="1" s="1"/>
  <c r="N1629" i="1" a="1"/>
  <c r="N1629" i="1" s="1"/>
  <c r="N66" i="1" a="1"/>
  <c r="N66" i="1" s="1"/>
  <c r="N312" i="1" a="1"/>
  <c r="N312" i="1" s="1"/>
  <c r="N762" i="1" a="1"/>
  <c r="N762" i="1" s="1"/>
  <c r="N806" i="1" a="1"/>
  <c r="N806" i="1" s="1"/>
  <c r="N1839" i="1" a="1"/>
  <c r="N1839" i="1" s="1"/>
  <c r="N900" i="1" a="1"/>
  <c r="N900" i="1" s="1"/>
  <c r="N1868" i="1" a="1"/>
  <c r="N1868" i="1" s="1"/>
  <c r="N2140" i="1" a="1"/>
  <c r="N2140" i="1" s="1"/>
  <c r="N901" i="1" a="1"/>
  <c r="N901" i="1" s="1"/>
  <c r="N174" i="1" a="1"/>
  <c r="N174" i="1" s="1"/>
  <c r="N2550" i="1" a="1"/>
  <c r="N2550" i="1" s="1"/>
  <c r="N2146" i="1" a="1"/>
  <c r="N2146" i="1" s="1"/>
  <c r="N361" i="1" a="1"/>
  <c r="N361" i="1" s="1"/>
  <c r="N634" i="1" a="1"/>
  <c r="N634" i="1" s="1"/>
  <c r="N2110" i="1" a="1"/>
  <c r="N2110" i="1" s="1"/>
  <c r="N2505" i="1" a="1"/>
  <c r="N2505" i="1" s="1"/>
  <c r="N2051" i="1" a="1"/>
  <c r="N2051" i="1" s="1"/>
  <c r="N2553" i="1" a="1"/>
  <c r="N2553" i="1" s="1"/>
  <c r="N1682" i="1" a="1"/>
  <c r="N1682" i="1" s="1"/>
  <c r="N2260" i="1" a="1"/>
  <c r="N2260" i="1" s="1"/>
  <c r="N2139" i="1" a="1"/>
  <c r="N2139" i="1" s="1"/>
  <c r="N2493" i="1" a="1"/>
  <c r="N2493" i="1" s="1"/>
  <c r="N1853" i="1" a="1"/>
  <c r="N1853" i="1" s="1"/>
  <c r="N2124" i="1" a="1"/>
  <c r="N2124" i="1" s="1"/>
  <c r="N1721" i="1" a="1"/>
  <c r="N1721" i="1" s="1"/>
  <c r="N1818" i="1" a="1"/>
  <c r="N1818" i="1" s="1"/>
  <c r="N1273" i="1" a="1"/>
  <c r="N1273" i="1" s="1"/>
  <c r="N1215" i="1" a="1"/>
  <c r="N1215" i="1" s="1"/>
  <c r="N2125" i="1" a="1"/>
  <c r="N2125" i="1" s="1"/>
  <c r="N778" i="1" a="1"/>
  <c r="N778" i="1" s="1"/>
  <c r="N97" i="1" a="1"/>
  <c r="N97" i="1" s="1"/>
  <c r="N1789" i="1" a="1"/>
  <c r="N1789" i="1" s="1"/>
  <c r="N1787" i="1" a="1"/>
  <c r="N1787" i="1" s="1"/>
  <c r="N2500" i="1" a="1"/>
  <c r="N2500" i="1" s="1"/>
  <c r="N619" i="1" a="1"/>
  <c r="N619" i="1" s="1"/>
  <c r="N1507" i="1" a="1"/>
  <c r="N1507" i="1" s="1"/>
  <c r="N1650" i="1" a="1"/>
  <c r="N1650" i="1" s="1"/>
  <c r="N1270" i="1" a="1"/>
  <c r="N1270" i="1" s="1"/>
  <c r="N780" i="1" a="1"/>
  <c r="N780" i="1" s="1"/>
  <c r="N1854" i="1" a="1"/>
  <c r="N1854" i="1" s="1"/>
  <c r="N2403" i="1" a="1"/>
  <c r="N2403" i="1" s="1"/>
  <c r="N1279" i="1" a="1"/>
  <c r="N1279" i="1" s="1"/>
  <c r="N754" i="1" a="1"/>
  <c r="N754" i="1" s="1"/>
  <c r="N2552" i="1" a="1"/>
  <c r="N2552" i="1" s="1"/>
  <c r="N2145" i="1" a="1"/>
  <c r="N2145" i="1" s="1"/>
  <c r="N1866" i="1" a="1"/>
  <c r="N1866" i="1" s="1"/>
  <c r="N452" i="1" a="1"/>
  <c r="N452" i="1" s="1"/>
  <c r="N640" i="1" a="1"/>
  <c r="N640" i="1" s="1"/>
  <c r="N738" i="1" a="1"/>
  <c r="N738" i="1" s="1"/>
  <c r="N785" i="1" a="1"/>
  <c r="N785" i="1" s="1"/>
  <c r="N786" i="1" a="1"/>
  <c r="N786" i="1" s="1"/>
  <c r="N2081" i="1" a="1"/>
  <c r="N2081" i="1" s="1"/>
  <c r="N728" i="1" a="1"/>
  <c r="N728" i="1" s="1"/>
  <c r="N837" i="1" a="1"/>
  <c r="N837" i="1" s="1"/>
  <c r="N1616" i="1" a="1"/>
  <c r="N1616" i="1" s="1"/>
  <c r="N2099" i="1" a="1"/>
  <c r="N2099" i="1" s="1"/>
  <c r="N751" i="1" a="1"/>
  <c r="N751" i="1" s="1"/>
  <c r="N1654" i="1" a="1"/>
  <c r="N1654" i="1" s="1"/>
  <c r="N2523" i="1" a="1"/>
  <c r="N2523" i="1" s="1"/>
  <c r="N1467" i="1" a="1"/>
  <c r="N1467" i="1" s="1"/>
  <c r="N727" i="1" a="1"/>
  <c r="N727" i="1" s="1"/>
  <c r="N847" i="1" a="1"/>
  <c r="N847" i="1" s="1"/>
  <c r="N1625" i="1" a="1"/>
  <c r="N1625" i="1" s="1"/>
  <c r="N2098" i="1" a="1"/>
  <c r="N2098" i="1" s="1"/>
  <c r="N753" i="1" a="1"/>
  <c r="N753" i="1" s="1"/>
  <c r="N1231" i="1" a="1"/>
  <c r="N1231" i="1" s="1"/>
  <c r="N1832" i="1" a="1"/>
  <c r="N1832" i="1" s="1"/>
  <c r="N2226" i="1" a="1"/>
  <c r="N2226" i="1" s="1"/>
  <c r="N633" i="1" a="1"/>
  <c r="N633" i="1" s="1"/>
  <c r="N2080" i="1" a="1"/>
  <c r="N2080" i="1" s="1"/>
  <c r="N2121" i="1" a="1"/>
  <c r="N2121" i="1" s="1"/>
  <c r="N130" i="1" a="1"/>
  <c r="N130" i="1" s="1"/>
  <c r="N137" i="1" a="1"/>
  <c r="N137" i="1" s="1"/>
  <c r="N704" i="1" a="1"/>
  <c r="N704" i="1" s="1"/>
  <c r="N891" i="1" a="1"/>
  <c r="N891" i="1" s="1"/>
  <c r="N1026" i="1" a="1"/>
  <c r="N1026" i="1" s="1"/>
  <c r="N1587" i="1" a="1"/>
  <c r="N1587" i="1" s="1"/>
  <c r="N1964" i="1" a="1"/>
  <c r="N1964" i="1" s="1"/>
  <c r="N2548" i="1" a="1"/>
  <c r="N2548" i="1" s="1"/>
  <c r="N1683" i="1" a="1"/>
  <c r="N1683" i="1" s="1"/>
  <c r="N250" i="1" a="1"/>
  <c r="N250" i="1" s="1"/>
  <c r="N818" i="1" a="1"/>
  <c r="N818" i="1" s="1"/>
  <c r="N2281" i="1" a="1"/>
  <c r="N2281" i="1" s="1"/>
  <c r="N332" i="1" a="1"/>
  <c r="N332" i="1" s="1"/>
  <c r="N821" i="1" a="1"/>
  <c r="N821" i="1" s="1"/>
  <c r="N349" i="1" a="1"/>
  <c r="N349" i="1" s="1"/>
  <c r="N406" i="1" a="1"/>
  <c r="N406" i="1" s="1"/>
  <c r="N760" i="1" a="1"/>
  <c r="N760" i="1" s="1"/>
  <c r="N2358" i="1" a="1"/>
  <c r="N2358" i="1" s="1"/>
  <c r="N819" i="1" a="1"/>
  <c r="N819" i="1" s="1"/>
  <c r="N1944" i="1" a="1"/>
  <c r="N1944" i="1" s="1"/>
  <c r="N1508" i="1" a="1"/>
  <c r="N1508" i="1" s="1"/>
  <c r="N177" i="1" a="1"/>
  <c r="N177" i="1" s="1"/>
  <c r="N347" i="1" a="1"/>
  <c r="N347" i="1" s="1"/>
  <c r="N936" i="1" a="1"/>
  <c r="N936" i="1" s="1"/>
  <c r="N1605" i="1" a="1"/>
  <c r="N1605" i="1" s="1"/>
  <c r="N2065" i="1" a="1"/>
  <c r="N2065" i="1" s="1"/>
  <c r="N1428" i="1" a="1"/>
  <c r="N1428" i="1" s="1"/>
  <c r="N1471" i="1" a="1"/>
  <c r="N1471" i="1" s="1"/>
  <c r="N1734" i="1" a="1"/>
  <c r="N1734" i="1" s="1"/>
  <c r="N1927" i="1" a="1"/>
  <c r="N1927" i="1" s="1"/>
  <c r="N667" i="1" a="1"/>
  <c r="N667" i="1" s="1"/>
  <c r="N779" i="1" a="1"/>
  <c r="N779" i="1" s="1"/>
  <c r="N1604" i="1" a="1"/>
  <c r="N1604" i="1" s="1"/>
  <c r="N2142" i="1" a="1"/>
  <c r="N2142" i="1" s="1"/>
  <c r="N2282" i="1" a="1"/>
  <c r="N2282" i="1" s="1"/>
  <c r="N129" i="1" a="1"/>
  <c r="N129" i="1" s="1"/>
  <c r="N131" i="1" a="1"/>
  <c r="N131" i="1" s="1"/>
  <c r="N560" i="1" a="1"/>
  <c r="N560" i="1" s="1"/>
  <c r="N1135" i="1" a="1"/>
  <c r="N1135" i="1" s="1"/>
  <c r="N1957" i="1" a="1"/>
  <c r="N1957" i="1" s="1"/>
  <c r="N2138" i="1" a="1"/>
  <c r="N2138" i="1" s="1"/>
  <c r="N1548" i="1" a="1"/>
  <c r="N1548" i="1" s="1"/>
  <c r="N2000" i="1" a="1"/>
  <c r="N2000" i="1" s="1"/>
  <c r="N2120" i="1" a="1"/>
  <c r="N2120" i="1" s="1"/>
  <c r="N1816" i="1" a="1"/>
  <c r="N1816" i="1" s="1"/>
  <c r="N937" i="1" a="1"/>
  <c r="N937" i="1" s="1"/>
  <c r="N972" i="1" a="1"/>
  <c r="N972" i="1" s="1"/>
  <c r="N1278" i="1" a="1"/>
  <c r="N1278" i="1" s="1"/>
  <c r="N1480" i="1" a="1"/>
  <c r="N1480" i="1" s="1"/>
  <c r="N306" i="1" a="1"/>
  <c r="N306" i="1" s="1"/>
  <c r="N459" i="1" a="1"/>
  <c r="N459" i="1" s="1"/>
  <c r="N471" i="1" a="1"/>
  <c r="N471" i="1" s="1"/>
  <c r="N472" i="1" a="1"/>
  <c r="N472" i="1" s="1"/>
  <c r="N525" i="1" a="1"/>
  <c r="N525" i="1" s="1"/>
  <c r="N538" i="1" a="1"/>
  <c r="N538" i="1" s="1"/>
  <c r="N770" i="1" a="1"/>
  <c r="N770" i="1" s="1"/>
  <c r="N1363" i="1" a="1"/>
  <c r="N1363" i="1" s="1"/>
  <c r="N1819" i="1" a="1"/>
  <c r="N1819" i="1" s="1"/>
  <c r="N1916" i="1" a="1"/>
  <c r="N1916" i="1" s="1"/>
  <c r="N1917" i="1" a="1"/>
  <c r="N1917" i="1" s="1"/>
  <c r="N1364" i="1" a="1"/>
  <c r="N1364" i="1" s="1"/>
  <c r="N2079" i="1" a="1"/>
  <c r="N2079" i="1" s="1"/>
  <c r="N453" i="1" a="1"/>
  <c r="N453" i="1" s="1"/>
  <c r="N95" i="1" a="1"/>
  <c r="N95" i="1" s="1"/>
  <c r="N882" i="1" a="1"/>
  <c r="N882" i="1" s="1"/>
  <c r="N1465" i="1" a="1"/>
  <c r="N1465" i="1" s="1"/>
  <c r="N1303" i="1" a="1"/>
  <c r="N1303" i="1" s="1"/>
  <c r="N991" i="1" a="1"/>
  <c r="N991" i="1" s="1"/>
  <c r="N1025" i="1" a="1"/>
  <c r="N1025" i="1" s="1"/>
  <c r="N1894" i="1" a="1"/>
  <c r="N1894" i="1" s="1"/>
  <c r="N2554" i="1" a="1"/>
  <c r="N2554" i="1" s="1"/>
  <c r="N1464" i="1" a="1"/>
  <c r="N1464" i="1" s="1"/>
  <c r="N1477" i="1" a="1"/>
  <c r="N1477" i="1" s="1"/>
  <c r="N2086" i="1" a="1"/>
  <c r="N2086" i="1" s="1"/>
  <c r="N2225" i="1" a="1"/>
  <c r="N2225" i="1" s="1"/>
  <c r="N54" i="1" a="1"/>
  <c r="N54" i="1" s="1"/>
  <c r="N1588" i="1" a="1"/>
  <c r="N1588" i="1" s="1"/>
  <c r="N1893" i="1" a="1"/>
  <c r="N1893" i="1" s="1"/>
  <c r="N407" i="1" a="1"/>
  <c r="N407" i="1" s="1"/>
  <c r="N428" i="1" a="1"/>
  <c r="N428" i="1" s="1"/>
  <c r="N559" i="1" a="1"/>
  <c r="N559" i="1" s="1"/>
  <c r="N720" i="1" a="1"/>
  <c r="N720" i="1" s="1"/>
  <c r="N1049" i="1" a="1"/>
  <c r="N1049" i="1" s="1"/>
  <c r="N1620" i="1" a="1"/>
  <c r="N1620" i="1" s="1"/>
  <c r="N1704" i="1" a="1"/>
  <c r="N1704" i="1" s="1"/>
  <c r="N197" i="1" a="1"/>
  <c r="N197" i="1" s="1"/>
  <c r="N1939" i="1" a="1"/>
  <c r="N1939" i="1" s="1"/>
  <c r="N402" i="1" a="1"/>
  <c r="N402" i="1" s="1"/>
  <c r="N528" i="1" a="1"/>
  <c r="N528" i="1" s="1"/>
  <c r="N1393" i="1" a="1"/>
  <c r="N1393" i="1" s="1"/>
  <c r="N1878" i="1" a="1"/>
  <c r="N1878" i="1" s="1"/>
  <c r="N2141" i="1" a="1"/>
  <c r="N2141" i="1" s="1"/>
  <c r="N2373" i="1" a="1"/>
  <c r="N2373" i="1" s="1"/>
  <c r="N491" i="1" a="1"/>
  <c r="N491" i="1" s="1"/>
  <c r="N835" i="1" a="1"/>
  <c r="N835" i="1" s="1"/>
  <c r="N1468" i="1" a="1"/>
  <c r="N1468" i="1" s="1"/>
  <c r="N2073" i="1" a="1"/>
  <c r="N2073" i="1" s="1"/>
  <c r="N2243" i="1" a="1"/>
  <c r="N2243" i="1" s="1"/>
  <c r="N2536" i="1" a="1"/>
  <c r="N2536" i="1" s="1"/>
  <c r="N1175" i="1" a="1"/>
  <c r="N1175" i="1" s="1"/>
  <c r="N1550" i="1" a="1"/>
  <c r="N1550" i="1" s="1"/>
  <c r="N234" i="1" a="1"/>
  <c r="N234" i="1" s="1"/>
  <c r="N1055" i="1" a="1"/>
  <c r="N1055" i="1" s="1"/>
  <c r="N1057" i="1" a="1"/>
  <c r="N1057" i="1" s="1"/>
  <c r="N2209" i="1" a="1"/>
  <c r="N2209" i="1" s="1"/>
  <c r="N9" i="1" a="1"/>
  <c r="N9" i="1" s="1"/>
  <c r="N134" i="1" a="1"/>
  <c r="N134" i="1" s="1"/>
  <c r="N859" i="1" a="1"/>
  <c r="N859" i="1" s="1"/>
  <c r="N1017" i="1" a="1"/>
  <c r="N1017" i="1" s="1"/>
  <c r="N1416" i="1" a="1"/>
  <c r="N1416" i="1" s="1"/>
  <c r="N2090" i="1" a="1"/>
  <c r="N2090" i="1" s="1"/>
  <c r="N2097" i="1" a="1"/>
  <c r="N2097" i="1" s="1"/>
  <c r="N1424" i="1" a="1"/>
  <c r="N1424" i="1" s="1"/>
  <c r="N2371" i="1" a="1"/>
  <c r="N2371" i="1" s="1"/>
  <c r="N1701" i="1" a="1"/>
  <c r="N1701" i="1" s="1"/>
  <c r="N783" i="1" a="1"/>
  <c r="N783" i="1" s="1"/>
  <c r="N1527" i="1" a="1"/>
  <c r="N1527" i="1" s="1"/>
  <c r="N2379" i="1" a="1"/>
  <c r="N2379" i="1" s="1"/>
  <c r="N845" i="1" a="1"/>
  <c r="N845" i="1" s="1"/>
  <c r="N2276" i="1" a="1"/>
  <c r="N2276" i="1" s="1"/>
  <c r="N853" i="1" a="1"/>
  <c r="N853" i="1" s="1"/>
  <c r="N1341" i="1" a="1"/>
  <c r="N1341" i="1" s="1"/>
  <c r="N1474" i="1" a="1"/>
  <c r="N1474" i="1" s="1"/>
  <c r="N1556" i="1" a="1"/>
  <c r="N1556" i="1" s="1"/>
  <c r="N1810" i="1" a="1"/>
  <c r="N1810" i="1" s="1"/>
  <c r="N1975" i="1" a="1"/>
  <c r="N1975" i="1" s="1"/>
  <c r="N405" i="1" a="1"/>
  <c r="N405" i="1" s="1"/>
  <c r="N701" i="1" a="1"/>
  <c r="N701" i="1" s="1"/>
  <c r="N1659" i="1" a="1"/>
  <c r="N1659" i="1" s="1"/>
  <c r="N2232" i="1" a="1"/>
  <c r="N2232" i="1" s="1"/>
  <c r="N2241" i="1" a="1"/>
  <c r="N2241" i="1" s="1"/>
  <c r="N629" i="1" a="1"/>
  <c r="N629" i="1" s="1"/>
  <c r="N1472" i="1" a="1"/>
  <c r="N1472" i="1" s="1"/>
  <c r="N2237" i="1" a="1"/>
  <c r="N2237" i="1" s="1"/>
  <c r="N2457" i="1" a="1"/>
  <c r="N2457" i="1" s="1"/>
  <c r="N2280" i="1" a="1"/>
  <c r="N2280" i="1" s="1"/>
  <c r="N615" i="1" a="1"/>
  <c r="N615" i="1" s="1"/>
  <c r="N2216" i="1" a="1"/>
  <c r="N2216" i="1" s="1"/>
  <c r="N1937" i="1" a="1"/>
  <c r="N1937" i="1" s="1"/>
  <c r="N2070" i="1" a="1"/>
  <c r="N2070" i="1" s="1"/>
  <c r="N2366" i="1" a="1"/>
  <c r="N2366" i="1" s="1"/>
  <c r="N1910" i="1" a="1"/>
  <c r="N1910" i="1" s="1"/>
  <c r="N739" i="1" a="1"/>
  <c r="N739" i="1" s="1"/>
  <c r="N2399" i="1" a="1"/>
  <c r="N2399" i="1" s="1"/>
  <c r="N2229" i="1" a="1"/>
  <c r="N2229" i="1" s="1"/>
  <c r="N726" i="1" a="1"/>
  <c r="N726" i="1" s="1"/>
  <c r="N1912" i="1" a="1"/>
  <c r="N1912" i="1" s="1"/>
  <c r="N184" i="1" a="1"/>
  <c r="N184" i="1" s="1"/>
  <c r="N408" i="1" a="1"/>
  <c r="N408" i="1" s="1"/>
  <c r="N700" i="1" a="1"/>
  <c r="N700" i="1" s="1"/>
  <c r="N1444" i="1" a="1"/>
  <c r="N1444" i="1" s="1"/>
  <c r="N2219" i="1" a="1"/>
  <c r="N2219" i="1" s="1"/>
  <c r="N2372" i="1" a="1"/>
  <c r="N2372" i="1" s="1"/>
  <c r="N1419" i="1" a="1"/>
  <c r="N1419" i="1" s="1"/>
  <c r="N28" i="1" a="1"/>
  <c r="N28" i="1" s="1"/>
  <c r="N1011" i="1" a="1"/>
  <c r="N1011" i="1" s="1"/>
  <c r="N2378" i="1" a="1"/>
  <c r="N2378" i="1" s="1"/>
  <c r="N2418" i="1" a="1"/>
  <c r="N2418" i="1" s="1"/>
  <c r="N1590" i="1" a="1"/>
  <c r="N1590" i="1" s="1"/>
  <c r="N552" i="1" a="1"/>
  <c r="N552" i="1" s="1"/>
  <c r="N1056" i="1" a="1"/>
  <c r="N1056" i="1" s="1"/>
  <c r="N2196" i="1" a="1"/>
  <c r="N2196" i="1" s="1"/>
  <c r="N841" i="1" a="1"/>
  <c r="N841" i="1" s="1"/>
  <c r="N489" i="1" a="1"/>
  <c r="N489" i="1" s="1"/>
  <c r="N885" i="1" a="1"/>
  <c r="N885" i="1" s="1"/>
  <c r="N2194" i="1" a="1"/>
  <c r="N2194" i="1" s="1"/>
  <c r="N718" i="1" a="1"/>
  <c r="N718" i="1" s="1"/>
  <c r="N475" i="1" a="1"/>
  <c r="N475" i="1" s="1"/>
  <c r="N2557" i="1" a="1"/>
  <c r="N2557" i="1" s="1"/>
  <c r="N879" i="1" a="1"/>
  <c r="N879" i="1" s="1"/>
  <c r="N101" i="1" a="1"/>
  <c r="N101" i="1" s="1"/>
  <c r="N363" i="1" a="1"/>
  <c r="N363" i="1" s="1"/>
  <c r="N404" i="1" a="1"/>
  <c r="N404" i="1" s="1"/>
  <c r="N955" i="1" a="1"/>
  <c r="N955" i="1" s="1"/>
  <c r="N1378" i="1" a="1"/>
  <c r="N1378" i="1" s="1"/>
  <c r="N1387" i="1" a="1"/>
  <c r="N1387" i="1" s="1"/>
  <c r="N1469" i="1" a="1"/>
  <c r="N1469" i="1" s="1"/>
  <c r="N1534" i="1" a="1"/>
  <c r="N1534" i="1" s="1"/>
  <c r="N2062" i="1" a="1"/>
  <c r="N2062" i="1" s="1"/>
  <c r="N2425" i="1" a="1"/>
  <c r="N2425" i="1" s="1"/>
  <c r="N2321" i="1" a="1"/>
  <c r="N2321" i="1" s="1"/>
  <c r="N1595" i="1" a="1"/>
  <c r="N1595" i="1" s="1"/>
  <c r="N2224" i="1" a="1"/>
  <c r="N2224" i="1" s="1"/>
  <c r="N895" i="1" a="1"/>
  <c r="N895" i="1" s="1"/>
  <c r="N1171" i="1" a="1"/>
  <c r="N1171" i="1" s="1"/>
  <c r="N1172" i="1" a="1"/>
  <c r="N1172" i="1" s="1"/>
  <c r="N60" i="1" a="1"/>
  <c r="N60" i="1" s="1"/>
  <c r="N322" i="1" a="1"/>
  <c r="N322" i="1" s="1"/>
  <c r="N481" i="1" a="1"/>
  <c r="N481" i="1" s="1"/>
  <c r="N1073" i="1" a="1"/>
  <c r="N1073" i="1" s="1"/>
  <c r="N982" i="1" a="1"/>
  <c r="N982" i="1" s="1"/>
  <c r="N2541" i="1" a="1"/>
  <c r="N2541" i="1" s="1"/>
  <c r="N2057" i="1" a="1"/>
  <c r="N2057" i="1" s="1"/>
  <c r="N2320" i="1" a="1"/>
  <c r="N2320" i="1" s="1"/>
  <c r="N2551" i="1" a="1"/>
  <c r="N2551" i="1" s="1"/>
  <c r="N293" i="1" a="1"/>
  <c r="N293" i="1" s="1"/>
  <c r="N1370" i="1" a="1"/>
  <c r="N1370" i="1" s="1"/>
  <c r="N759" i="1" a="1"/>
  <c r="N759" i="1" s="1"/>
  <c r="N2549" i="1" a="1"/>
  <c r="N2549" i="1" s="1"/>
  <c r="N2195" i="1" a="1"/>
  <c r="N2195" i="1" s="1"/>
  <c r="N766" i="1" a="1"/>
  <c r="N766" i="1" s="1"/>
  <c r="N1377" i="1" a="1"/>
  <c r="N1377" i="1" s="1"/>
  <c r="N2256" i="1" a="1"/>
  <c r="N2256" i="1" s="1"/>
  <c r="N971" i="1" a="1"/>
  <c r="N971" i="1" s="1"/>
  <c r="N1376" i="1" a="1"/>
  <c r="N1376" i="1" s="1"/>
  <c r="N781" i="1" a="1"/>
  <c r="N781" i="1" s="1"/>
  <c r="N1488" i="1" a="1"/>
  <c r="N1488" i="1" s="1"/>
  <c r="N775" i="1" a="1"/>
  <c r="N775" i="1" s="1"/>
  <c r="N61" i="1" a="1"/>
  <c r="N61" i="1" s="1"/>
  <c r="N539" i="1" a="1"/>
  <c r="N539" i="1" s="1"/>
  <c r="N596" i="1" a="1"/>
  <c r="N596" i="1" s="1"/>
  <c r="N1462" i="1" a="1"/>
  <c r="N1462" i="1" s="1"/>
  <c r="N1470" i="1" a="1"/>
  <c r="N1470" i="1" s="1"/>
  <c r="N2262" i="1" a="1"/>
  <c r="N2262" i="1" s="1"/>
  <c r="N887" i="1" a="1"/>
  <c r="N887" i="1" s="1"/>
  <c r="N1923" i="1" a="1"/>
  <c r="N1923" i="1" s="1"/>
  <c r="N2450" i="1" a="1"/>
  <c r="N2450" i="1" s="1"/>
  <c r="N1974" i="1" a="1"/>
  <c r="N1974" i="1" s="1"/>
  <c r="N2005" i="1" a="1"/>
  <c r="N2005" i="1" s="1"/>
  <c r="N180" i="1" a="1"/>
  <c r="N180" i="1" s="1"/>
  <c r="N292" i="1" a="1"/>
  <c r="N292" i="1" s="1"/>
  <c r="N527" i="1" a="1"/>
  <c r="N527" i="1" s="1"/>
  <c r="N807" i="1" a="1"/>
  <c r="N807" i="1" s="1"/>
  <c r="N858" i="1" a="1"/>
  <c r="N858" i="1" s="1"/>
  <c r="N954" i="1" a="1"/>
  <c r="N954" i="1" s="1"/>
  <c r="N1202" i="1" a="1"/>
  <c r="N1202" i="1" s="1"/>
  <c r="N1305" i="1" a="1"/>
  <c r="N1305" i="1" s="1"/>
  <c r="N1555" i="1" a="1"/>
  <c r="N1555" i="1" s="1"/>
  <c r="N1559" i="1" a="1"/>
  <c r="N1559" i="1" s="1"/>
  <c r="N1571" i="1" a="1"/>
  <c r="N1571" i="1" s="1"/>
  <c r="N1574" i="1" a="1"/>
  <c r="N1574" i="1" s="1"/>
  <c r="N2166" i="1" a="1"/>
  <c r="N2166" i="1" s="1"/>
  <c r="N2202" i="1" a="1"/>
  <c r="N2202" i="1" s="1"/>
  <c r="N1626" i="1" a="1"/>
  <c r="N1626" i="1" s="1"/>
  <c r="N1833" i="1" a="1"/>
  <c r="N1833" i="1" s="1"/>
  <c r="N2193" i="1" a="1"/>
  <c r="N2193" i="1" s="1"/>
  <c r="N2227" i="1" a="1"/>
  <c r="N2227" i="1" s="1"/>
  <c r="N2092" i="1" a="1"/>
  <c r="N2092" i="1" s="1"/>
  <c r="N333" i="1" a="1"/>
  <c r="N333" i="1" s="1"/>
  <c r="N1865" i="1" a="1"/>
  <c r="N1865" i="1" s="1"/>
  <c r="N2036" i="1" a="1"/>
  <c r="N2036" i="1" s="1"/>
  <c r="N981" i="1" a="1"/>
  <c r="N981" i="1" s="1"/>
  <c r="N1852" i="1" a="1"/>
  <c r="N1852" i="1" s="1"/>
  <c r="N2283" i="1" a="1"/>
  <c r="N2283" i="1" s="1"/>
  <c r="N271" i="1" a="1"/>
  <c r="N271" i="1" s="1"/>
  <c r="N702" i="1" a="1"/>
  <c r="N702" i="1" s="1"/>
  <c r="N1938" i="1" a="1"/>
  <c r="N1938" i="1" s="1"/>
  <c r="N2402" i="1" a="1"/>
  <c r="N2402" i="1" s="1"/>
  <c r="N175" i="1" a="1"/>
  <c r="N175" i="1" s="1"/>
  <c r="N477" i="1" a="1"/>
  <c r="N477" i="1" s="1"/>
  <c r="N2240" i="1" a="1"/>
  <c r="N2240" i="1" s="1"/>
  <c r="N7" i="1" a="1"/>
  <c r="N7" i="1" s="1"/>
  <c r="N1397" i="1" a="1"/>
  <c r="N1397" i="1" s="1"/>
  <c r="N2412" i="1" a="1"/>
  <c r="N2412" i="1" s="1"/>
  <c r="N2220" i="1" a="1"/>
  <c r="N2220" i="1" s="1"/>
  <c r="N365" i="1" a="1"/>
  <c r="N365" i="1" s="1"/>
  <c r="N370" i="1" a="1"/>
  <c r="N370" i="1" s="1"/>
  <c r="N1016" i="1" a="1"/>
  <c r="N1016" i="1" s="1"/>
  <c r="N1823" i="1" a="1"/>
  <c r="N1823" i="1" s="1"/>
  <c r="N2400" i="1" a="1"/>
  <c r="N2400" i="1" s="1"/>
  <c r="N1319" i="1" a="1"/>
  <c r="N1319" i="1" s="1"/>
  <c r="N1102" i="1" a="1"/>
  <c r="N1102" i="1" s="1"/>
  <c r="N1417" i="1" a="1"/>
  <c r="N1417" i="1" s="1"/>
  <c r="N2278" i="1" a="1"/>
  <c r="N2278" i="1" s="1"/>
  <c r="N2100" i="1" a="1"/>
  <c r="N2100" i="1" s="1"/>
  <c r="N517" i="1" a="1"/>
  <c r="N517" i="1" s="1"/>
  <c r="N974" i="1" a="1"/>
  <c r="N974" i="1" s="1"/>
  <c r="N1855" i="1" a="1"/>
  <c r="N1855" i="1" s="1"/>
  <c r="N2228" i="1" a="1"/>
  <c r="N2228" i="1" s="1"/>
  <c r="N2521" i="1" a="1"/>
  <c r="N2521" i="1" s="1"/>
  <c r="N1602" i="1" a="1"/>
  <c r="N1602" i="1" s="1"/>
  <c r="N187" i="1" a="1"/>
  <c r="N187" i="1" s="1"/>
  <c r="N327" i="1" a="1"/>
  <c r="N327" i="1" s="1"/>
  <c r="N888" i="1" a="1"/>
  <c r="N888" i="1" s="1"/>
  <c r="N2088" i="1" a="1"/>
  <c r="N2088" i="1" s="1"/>
  <c r="N2344" i="1" a="1"/>
  <c r="N2344" i="1" s="1"/>
  <c r="N1316" i="1" a="1"/>
  <c r="N1316" i="1" s="1"/>
  <c r="N1980" i="1" a="1"/>
  <c r="N1980" i="1" s="1"/>
  <c r="N2069" i="1" a="1"/>
  <c r="N2069" i="1" s="1"/>
  <c r="N367" i="1" a="1"/>
  <c r="N367" i="1" s="1"/>
  <c r="N973" i="1" a="1"/>
  <c r="N973" i="1" s="1"/>
  <c r="N2401" i="1" a="1"/>
  <c r="N2401" i="1" s="1"/>
  <c r="N2056" i="1" a="1"/>
  <c r="N2056" i="1" s="1"/>
  <c r="N140" i="1" a="1"/>
  <c r="N140" i="1" s="1"/>
  <c r="N179" i="1" a="1"/>
  <c r="N179" i="1" s="1"/>
  <c r="N186" i="1" a="1"/>
  <c r="N186" i="1" s="1"/>
  <c r="N403" i="1" a="1"/>
  <c r="N403" i="1" s="1"/>
  <c r="N409" i="1" a="1"/>
  <c r="N409" i="1" s="1"/>
  <c r="N642" i="1" a="1"/>
  <c r="N642" i="1" s="1"/>
  <c r="N697" i="1" a="1"/>
  <c r="N697" i="1" s="1"/>
  <c r="N881" i="1" a="1"/>
  <c r="N881" i="1" s="1"/>
  <c r="N889" i="1" a="1"/>
  <c r="N889" i="1" s="1"/>
  <c r="N957" i="1" a="1"/>
  <c r="N957" i="1" s="1"/>
  <c r="N1021" i="1" a="1"/>
  <c r="N1021" i="1" s="1"/>
  <c r="N1118" i="1" a="1"/>
  <c r="N1118" i="1" s="1"/>
  <c r="N1374" i="1" a="1"/>
  <c r="N1374" i="1" s="1"/>
  <c r="N1453" i="1" a="1"/>
  <c r="N1453" i="1" s="1"/>
  <c r="N1512" i="1" a="1"/>
  <c r="N1512" i="1" s="1"/>
  <c r="N1368" i="1" a="1"/>
  <c r="N1368" i="1" s="1"/>
  <c r="N2189" i="1" a="1"/>
  <c r="N2189" i="1" s="1"/>
  <c r="N372" i="1" a="1"/>
  <c r="N372" i="1" s="1"/>
  <c r="N872" i="1" a="1"/>
  <c r="N872" i="1" s="1"/>
  <c r="N1208" i="1" a="1"/>
  <c r="N1208" i="1" s="1"/>
  <c r="N1342" i="1" a="1"/>
  <c r="N1342" i="1" s="1"/>
  <c r="N2315" i="1" a="1"/>
  <c r="N2315" i="1" s="1"/>
  <c r="N2380" i="1" a="1"/>
  <c r="N2380" i="1" s="1"/>
  <c r="N1153" i="1" a="1"/>
  <c r="N1153" i="1" s="1"/>
  <c r="N2213" i="1" a="1"/>
  <c r="N2213" i="1" s="1"/>
  <c r="N2112" i="1" a="1"/>
  <c r="N2112" i="1" s="1"/>
  <c r="N2513" i="1" a="1"/>
  <c r="N2513" i="1" s="1"/>
  <c r="N103" i="1" a="1"/>
  <c r="N103" i="1" s="1"/>
  <c r="N209" i="1" a="1"/>
  <c r="N209" i="1" s="1"/>
  <c r="N678" i="1" a="1"/>
  <c r="N678" i="1" s="1"/>
  <c r="N1069" i="1" a="1"/>
  <c r="N1069" i="1" s="1"/>
  <c r="N2143" i="1" a="1"/>
  <c r="N2143" i="1" s="1"/>
  <c r="N2264" i="1" a="1"/>
  <c r="N2264" i="1" s="1"/>
  <c r="N2314" i="1" a="1"/>
  <c r="N2314" i="1" s="1"/>
  <c r="N2381" i="1" a="1"/>
  <c r="N2381" i="1" s="1"/>
  <c r="N2393" i="1" a="1"/>
  <c r="N2393" i="1" s="1"/>
  <c r="N2509" i="1" a="1"/>
  <c r="N2509" i="1" s="1"/>
  <c r="N1882" i="1" a="1"/>
  <c r="N1882" i="1" s="1"/>
  <c r="N2511" i="1" a="1"/>
  <c r="N2511" i="1" s="1"/>
  <c r="N65" i="1" a="1"/>
  <c r="N65" i="1" s="1"/>
  <c r="N213" i="1" a="1"/>
  <c r="N213" i="1" s="1"/>
  <c r="N1002" i="1" a="1"/>
  <c r="N1002" i="1" s="1"/>
  <c r="N1211" i="1" a="1"/>
  <c r="N1211" i="1" s="1"/>
  <c r="N2153" i="1" a="1"/>
  <c r="N2153" i="1" s="1"/>
  <c r="N2182" i="1" a="1"/>
  <c r="N2182" i="1" s="1"/>
  <c r="N2319" i="1" a="1"/>
  <c r="N2319" i="1" s="1"/>
  <c r="N2362" i="1" a="1"/>
  <c r="N2362" i="1" s="1"/>
  <c r="N2376" i="1" a="1"/>
  <c r="N2376" i="1" s="1"/>
  <c r="N1120" i="1" a="1"/>
  <c r="N1120" i="1" s="1"/>
  <c r="N2263" i="1" a="1"/>
  <c r="N2263" i="1" s="1"/>
  <c r="N1861" i="1" a="1"/>
  <c r="N1861" i="1" s="1"/>
  <c r="N192" i="1" a="1"/>
  <c r="N192" i="1" s="1"/>
  <c r="N413" i="1" a="1"/>
  <c r="N413" i="1" s="1"/>
  <c r="N1060" i="1" a="1"/>
  <c r="N1060" i="1" s="1"/>
  <c r="N1492" i="1" a="1"/>
  <c r="N1492" i="1" s="1"/>
  <c r="N2364" i="1" a="1"/>
  <c r="N2364" i="1" s="1"/>
  <c r="N1181" i="1" a="1"/>
  <c r="N1181" i="1" s="1"/>
  <c r="N2215" i="1" a="1"/>
  <c r="N2215" i="1" s="1"/>
  <c r="N2223" i="1" a="1"/>
  <c r="N2223" i="1" s="1"/>
  <c r="N2008" i="1" a="1"/>
  <c r="N2008" i="1" s="1"/>
  <c r="N795" i="1" a="1"/>
  <c r="N795" i="1" s="1"/>
  <c r="N2507" i="1" a="1"/>
  <c r="N2507" i="1" s="1"/>
  <c r="N138" i="1" a="1"/>
  <c r="N138" i="1" s="1"/>
  <c r="N143" i="1" a="1"/>
  <c r="N143" i="1" s="1"/>
  <c r="N201" i="1" a="1"/>
  <c r="N201" i="1" s="1"/>
  <c r="N329" i="1" a="1"/>
  <c r="N329" i="1" s="1"/>
  <c r="N485" i="1" a="1"/>
  <c r="N485" i="1" s="1"/>
  <c r="N956" i="1" a="1"/>
  <c r="N956" i="1" s="1"/>
  <c r="N1087" i="1" a="1"/>
  <c r="N1087" i="1" s="1"/>
  <c r="N1719" i="1" a="1"/>
  <c r="N1719" i="1" s="1"/>
  <c r="N1821" i="1" a="1"/>
  <c r="N1821" i="1" s="1"/>
  <c r="N2055" i="1" a="1"/>
  <c r="N2055" i="1" s="1"/>
  <c r="N2357" i="1" a="1"/>
  <c r="N2357" i="1" s="1"/>
  <c r="N696" i="1" a="1"/>
  <c r="N696" i="1" s="1"/>
  <c r="N2515" i="1" a="1"/>
  <c r="N2515" i="1" s="1"/>
  <c r="N2221" i="1" a="1"/>
  <c r="N2221" i="1" s="1"/>
  <c r="N1523" i="1" a="1"/>
  <c r="N1523" i="1" s="1"/>
  <c r="N147" i="1" a="1"/>
  <c r="N147" i="1" s="1"/>
  <c r="N217" i="1" a="1"/>
  <c r="N217" i="1" s="1"/>
  <c r="N715" i="1" a="1"/>
  <c r="N715" i="1" s="1"/>
  <c r="N1138" i="1" a="1"/>
  <c r="N1138" i="1" s="1"/>
  <c r="N1275" i="1" a="1"/>
  <c r="N1275" i="1" s="1"/>
  <c r="N2061" i="1" a="1"/>
  <c r="N2061" i="1" s="1"/>
  <c r="N2300" i="1" a="1"/>
  <c r="N2300" i="1" s="1"/>
  <c r="N2341" i="1" a="1"/>
  <c r="N2341" i="1" s="1"/>
  <c r="N2484" i="1" a="1"/>
  <c r="N2484" i="1" s="1"/>
  <c r="N1712" i="1" a="1"/>
  <c r="N1712" i="1" s="1"/>
  <c r="N2277" i="1" a="1"/>
  <c r="N2277" i="1" s="1"/>
  <c r="N2218" i="1" a="1"/>
  <c r="N2218" i="1" s="1"/>
  <c r="N157" i="1" a="1"/>
  <c r="N157" i="1" s="1"/>
  <c r="N320" i="1" a="1"/>
  <c r="N320" i="1" s="1"/>
  <c r="N1940" i="1" a="1"/>
  <c r="N1940" i="1" s="1"/>
  <c r="N2520" i="1" a="1"/>
  <c r="N2520" i="1" s="1"/>
  <c r="N121" i="1" a="1"/>
  <c r="N121" i="1" s="1"/>
  <c r="N158" i="1" a="1"/>
  <c r="N158" i="1" s="1"/>
  <c r="N464" i="1" a="1"/>
  <c r="N464" i="1" s="1"/>
  <c r="N958" i="1" a="1"/>
  <c r="N958" i="1" s="1"/>
  <c r="N1053" i="1" a="1"/>
  <c r="N1053" i="1" s="1"/>
  <c r="N1131" i="1" a="1"/>
  <c r="N1131" i="1" s="1"/>
  <c r="N2085" i="1" a="1"/>
  <c r="N2085" i="1" s="1"/>
  <c r="N2154" i="1" a="1"/>
  <c r="N2154" i="1" s="1"/>
  <c r="N2346" i="1" a="1"/>
  <c r="N2346" i="1" s="1"/>
  <c r="N2510" i="1" a="1"/>
  <c r="N2510" i="1" s="1"/>
  <c r="N975" i="1" a="1"/>
  <c r="N975" i="1" s="1"/>
  <c r="N1476" i="1" a="1"/>
  <c r="N1476" i="1" s="1"/>
  <c r="N2235" i="1" a="1"/>
  <c r="N2235" i="1" s="1"/>
  <c r="N124" i="1" a="1"/>
  <c r="N124" i="1" s="1"/>
  <c r="N239" i="1" a="1"/>
  <c r="N239" i="1" s="1"/>
  <c r="N257" i="1" a="1"/>
  <c r="N257" i="1" s="1"/>
  <c r="N321" i="1" a="1"/>
  <c r="N321" i="1" s="1"/>
  <c r="N389" i="1" a="1"/>
  <c r="N389" i="1" s="1"/>
  <c r="N435" i="1" a="1"/>
  <c r="N435" i="1" s="1"/>
  <c r="N482" i="1" a="1"/>
  <c r="N482" i="1" s="1"/>
  <c r="N716" i="1" a="1"/>
  <c r="N716" i="1" s="1"/>
  <c r="N1029" i="1" a="1"/>
  <c r="N1029" i="1" s="1"/>
  <c r="N1409" i="1" a="1"/>
  <c r="N1409" i="1" s="1"/>
  <c r="N1554" i="1" a="1"/>
  <c r="N1554" i="1" s="1"/>
  <c r="N2058" i="1" a="1"/>
  <c r="N2058" i="1" s="1"/>
  <c r="N2127" i="1" a="1"/>
  <c r="N2127" i="1" s="1"/>
  <c r="N2133" i="1" a="1"/>
  <c r="N2133" i="1" s="1"/>
  <c r="N1889" i="1" a="1"/>
  <c r="N1889" i="1" s="1"/>
  <c r="N2083" i="1" a="1"/>
  <c r="N2083" i="1" s="1"/>
  <c r="N1714" i="1" a="1"/>
  <c r="N1714" i="1" s="1"/>
  <c r="N1842" i="1" a="1"/>
  <c r="N1842" i="1" s="1"/>
  <c r="N466" i="1" a="1"/>
  <c r="N466" i="1" s="1"/>
  <c r="N498" i="1" a="1"/>
  <c r="N498" i="1" s="1"/>
  <c r="N1375" i="1" a="1"/>
  <c r="N1375" i="1" s="1"/>
  <c r="N2190" i="1" a="1"/>
  <c r="N2190" i="1" s="1"/>
  <c r="N211" i="1" a="1"/>
  <c r="N211" i="1" s="1"/>
  <c r="N291" i="1" a="1"/>
  <c r="N291" i="1" s="1"/>
  <c r="N1618" i="1" a="1"/>
  <c r="N1618" i="1" s="1"/>
  <c r="N2517" i="1" a="1"/>
  <c r="N2517" i="1" s="1"/>
  <c r="N2279" i="1" a="1"/>
  <c r="N2279" i="1" s="1"/>
  <c r="N149" i="1" a="1"/>
  <c r="N149" i="1" s="1"/>
  <c r="N150" i="1" a="1"/>
  <c r="N150" i="1" s="1"/>
  <c r="N173" i="1" a="1"/>
  <c r="N173" i="1" s="1"/>
  <c r="N236" i="1" a="1"/>
  <c r="N236" i="1" s="1"/>
  <c r="N310" i="1" a="1"/>
  <c r="N310" i="1" s="1"/>
  <c r="N316" i="1" a="1"/>
  <c r="N316" i="1" s="1"/>
  <c r="N326" i="1" a="1"/>
  <c r="N326" i="1" s="1"/>
  <c r="N410" i="1" a="1"/>
  <c r="N410" i="1" s="1"/>
  <c r="N411" i="1" a="1"/>
  <c r="N411" i="1" s="1"/>
  <c r="N412" i="1" a="1"/>
  <c r="N412" i="1" s="1"/>
  <c r="N421" i="1" a="1"/>
  <c r="N421" i="1" s="1"/>
  <c r="N496" i="1" a="1"/>
  <c r="N496" i="1" s="1"/>
  <c r="N497" i="1" a="1"/>
  <c r="N497" i="1" s="1"/>
  <c r="N614" i="1" a="1"/>
  <c r="N614" i="1" s="1"/>
  <c r="N705" i="1" a="1"/>
  <c r="N705" i="1" s="1"/>
  <c r="N826" i="1" a="1"/>
  <c r="N826" i="1" s="1"/>
  <c r="N854" i="1" a="1"/>
  <c r="N854" i="1" s="1"/>
  <c r="N996" i="1" a="1"/>
  <c r="N996" i="1" s="1"/>
  <c r="N1757" i="1" a="1"/>
  <c r="N1757" i="1" s="1"/>
  <c r="N1773" i="1" a="1"/>
  <c r="N1773" i="1" s="1"/>
  <c r="N1792" i="1" a="1"/>
  <c r="N1792" i="1" s="1"/>
  <c r="N1880" i="1" a="1"/>
  <c r="N1880" i="1" s="1"/>
  <c r="N1881" i="1" a="1"/>
  <c r="N1881" i="1" s="1"/>
  <c r="N2052" i="1" a="1"/>
  <c r="N2052" i="1" s="1"/>
  <c r="N2192" i="1" a="1"/>
  <c r="N2192" i="1" s="1"/>
  <c r="N2211" i="1" a="1"/>
  <c r="N2211" i="1" s="1"/>
  <c r="N2336" i="1" a="1"/>
  <c r="N2336" i="1" s="1"/>
  <c r="N2394" i="1" a="1"/>
  <c r="N2394" i="1" s="1"/>
  <c r="N1396" i="1" a="1"/>
  <c r="N1396" i="1" s="1"/>
  <c r="N2257" i="1" a="1"/>
  <c r="N2257" i="1" s="1"/>
  <c r="N1126" i="1" a="1"/>
  <c r="N1126" i="1" s="1"/>
  <c r="N1157" i="1" a="1"/>
  <c r="N1157" i="1" s="1"/>
  <c r="N1606" i="1" a="1"/>
  <c r="N1606" i="1" s="1"/>
  <c r="N2113" i="1" a="1"/>
  <c r="N2113" i="1" s="1"/>
  <c r="N277" i="1" a="1"/>
  <c r="N277" i="1" s="1"/>
  <c r="N1699" i="1" a="1"/>
  <c r="N1699" i="1" s="1"/>
  <c r="N1735" i="1" a="1"/>
  <c r="N1735" i="1" s="1"/>
  <c r="N216" i="1" a="1"/>
  <c r="N216" i="1" s="1"/>
  <c r="N355" i="1" a="1"/>
  <c r="N355" i="1" s="1"/>
  <c r="N461" i="1" a="1"/>
  <c r="N461" i="1" s="1"/>
  <c r="N500" i="1" a="1"/>
  <c r="N500" i="1" s="1"/>
  <c r="N501" i="1" a="1"/>
  <c r="N501" i="1" s="1"/>
  <c r="N1081" i="1" a="1"/>
  <c r="N1081" i="1" s="1"/>
  <c r="N1244" i="1" a="1"/>
  <c r="N1244" i="1" s="1"/>
  <c r="N1245" i="1" a="1"/>
  <c r="N1245" i="1" s="1"/>
  <c r="N1884" i="1" a="1"/>
  <c r="N1884" i="1" s="1"/>
  <c r="N2104" i="1" a="1"/>
  <c r="N2104" i="1" s="1"/>
  <c r="N2359" i="1" a="1"/>
  <c r="N2359" i="1" s="1"/>
  <c r="N2449" i="1" a="1"/>
  <c r="N2449" i="1" s="1"/>
  <c r="N2524" i="1" a="1"/>
  <c r="N2524" i="1" s="1"/>
  <c r="N824" i="1" a="1"/>
  <c r="N824" i="1" s="1"/>
  <c r="N2158" i="1" a="1"/>
  <c r="N2158" i="1" s="1"/>
  <c r="N2129" i="1" a="1"/>
  <c r="N2129" i="1" s="1"/>
  <c r="N1708" i="1" a="1"/>
  <c r="N1708" i="1" s="1"/>
  <c r="N90" i="1" a="1"/>
  <c r="N90" i="1" s="1"/>
  <c r="N467" i="1" a="1"/>
  <c r="N467" i="1" s="1"/>
  <c r="N470" i="1" a="1"/>
  <c r="N470" i="1" s="1"/>
  <c r="N644" i="1" a="1"/>
  <c r="N644" i="1" s="1"/>
  <c r="N961" i="1" a="1"/>
  <c r="N961" i="1" s="1"/>
  <c r="N1219" i="1" a="1"/>
  <c r="N1219" i="1" s="1"/>
  <c r="N1365" i="1" a="1"/>
  <c r="N1365" i="1" s="1"/>
  <c r="N2302" i="1" a="1"/>
  <c r="N2302" i="1" s="1"/>
  <c r="N2334" i="1" a="1"/>
  <c r="N2334" i="1" s="1"/>
  <c r="N2547" i="1" a="1"/>
  <c r="N2547" i="1" s="1"/>
  <c r="N123" i="1" a="1"/>
  <c r="N123" i="1" s="1"/>
  <c r="N1455" i="1" a="1"/>
  <c r="N1455" i="1" s="1"/>
  <c r="N1277" i="1" a="1"/>
  <c r="N1277" i="1" s="1"/>
  <c r="N2072" i="1" a="1"/>
  <c r="N2072" i="1" s="1"/>
  <c r="N1030" i="1" a="1"/>
  <c r="N1030" i="1" s="1"/>
  <c r="N38" i="1" a="1"/>
  <c r="N38" i="1" s="1"/>
  <c r="N1050" i="1" a="1"/>
  <c r="N1050" i="1" s="1"/>
  <c r="N1058" i="1" a="1"/>
  <c r="N1058" i="1" s="1"/>
  <c r="N1117" i="1" a="1"/>
  <c r="N1117" i="1" s="1"/>
  <c r="N1267" i="1" a="1"/>
  <c r="N1267" i="1" s="1"/>
  <c r="N1304" i="1" a="1"/>
  <c r="N1304" i="1" s="1"/>
  <c r="N1466" i="1" a="1"/>
  <c r="N1466" i="1" s="1"/>
  <c r="N1531" i="1" a="1"/>
  <c r="N1531" i="1" s="1"/>
  <c r="N1941" i="1" a="1"/>
  <c r="N1941" i="1" s="1"/>
  <c r="N2067" i="1" a="1"/>
  <c r="N2067" i="1" s="1"/>
  <c r="N2128" i="1" a="1"/>
  <c r="N2128" i="1" s="1"/>
  <c r="N2231" i="1" a="1"/>
  <c r="N2231" i="1" s="1"/>
  <c r="N2363" i="1" a="1"/>
  <c r="N2363" i="1" s="1"/>
  <c r="N507" i="1" a="1"/>
  <c r="N507" i="1" s="1"/>
  <c r="N2132" i="1" a="1"/>
  <c r="N2132" i="1" s="1"/>
  <c r="N1760" i="1" a="1"/>
  <c r="N1760" i="1" s="1"/>
  <c r="N1834" i="1" a="1"/>
  <c r="N1834" i="1" s="1"/>
  <c r="N1860" i="1" a="1"/>
  <c r="N1860" i="1" s="1"/>
  <c r="N1883" i="1" a="1"/>
  <c r="N1883" i="1" s="1"/>
  <c r="N2089" i="1" a="1"/>
  <c r="N2089" i="1" s="1"/>
  <c r="N2009" i="1" a="1"/>
  <c r="N2009" i="1" s="1"/>
  <c r="N1272" i="1" a="1"/>
  <c r="N1272" i="1" s="1"/>
  <c r="N1836" i="1" a="1"/>
  <c r="N1836" i="1" s="1"/>
  <c r="N162" i="1" a="1"/>
  <c r="N162" i="1" s="1"/>
  <c r="N193" i="1" a="1"/>
  <c r="N193" i="1" s="1"/>
  <c r="N260" i="1" a="1"/>
  <c r="N260" i="1" s="1"/>
  <c r="N443" i="1" a="1"/>
  <c r="N443" i="1" s="1"/>
  <c r="N723" i="1" a="1"/>
  <c r="N723" i="1" s="1"/>
  <c r="N1075" i="1" a="1"/>
  <c r="N1075" i="1" s="1"/>
  <c r="N1164" i="1" a="1"/>
  <c r="N1164" i="1" s="1"/>
  <c r="N1448" i="1" a="1"/>
  <c r="N1448" i="1" s="1"/>
  <c r="N1840" i="1" a="1"/>
  <c r="N1840" i="1" s="1"/>
  <c r="N1847" i="1" a="1"/>
  <c r="N1847" i="1" s="1"/>
  <c r="N2071" i="1" a="1"/>
  <c r="N2071" i="1" s="1"/>
  <c r="N2130" i="1" a="1"/>
  <c r="N2130" i="1" s="1"/>
  <c r="N838" i="1" a="1"/>
  <c r="N838" i="1" s="1"/>
  <c r="N1024" i="1" a="1"/>
  <c r="N1024" i="1" s="1"/>
  <c r="N1841" i="1" a="1"/>
  <c r="N1841" i="1" s="1"/>
  <c r="N1265" i="1" a="1"/>
  <c r="N1265" i="1" s="1"/>
  <c r="N2011" i="1" a="1"/>
  <c r="N2011" i="1" s="1"/>
  <c r="N190" i="1" a="1"/>
  <c r="N190" i="1" s="1"/>
  <c r="N371" i="1" a="1"/>
  <c r="N371" i="1" s="1"/>
  <c r="N474" i="1" a="1"/>
  <c r="N474" i="1" s="1"/>
  <c r="N490" i="1" a="1"/>
  <c r="N490" i="1" s="1"/>
  <c r="N494" i="1" a="1"/>
  <c r="N494" i="1" s="1"/>
  <c r="N598" i="1" a="1"/>
  <c r="N598" i="1" s="1"/>
  <c r="N669" i="1" a="1"/>
  <c r="N669" i="1" s="1"/>
  <c r="N966" i="1" a="1"/>
  <c r="N966" i="1" s="1"/>
  <c r="N980" i="1" a="1"/>
  <c r="N980" i="1" s="1"/>
  <c r="N1258" i="1" a="1"/>
  <c r="N1258" i="1" s="1"/>
  <c r="N1347" i="1" a="1"/>
  <c r="N1347" i="1" s="1"/>
  <c r="N1434" i="1" a="1"/>
  <c r="N1434" i="1" s="1"/>
  <c r="N1676" i="1" a="1"/>
  <c r="N1676" i="1" s="1"/>
  <c r="N1814" i="1" a="1"/>
  <c r="N1814" i="1" s="1"/>
  <c r="N1820" i="1" a="1"/>
  <c r="N1820" i="1" s="1"/>
  <c r="N1845" i="1" a="1"/>
  <c r="N1845" i="1" s="1"/>
  <c r="N1922" i="1" a="1"/>
  <c r="N1922" i="1" s="1"/>
  <c r="N2066" i="1" a="1"/>
  <c r="N2066" i="1" s="1"/>
  <c r="N2068" i="1" a="1"/>
  <c r="N2068" i="1" s="1"/>
  <c r="N2077" i="1" a="1"/>
  <c r="N2077" i="1" s="1"/>
  <c r="N2084" i="1" a="1"/>
  <c r="N2084" i="1" s="1"/>
  <c r="N2323" i="1" a="1"/>
  <c r="N2323" i="1" s="1"/>
  <c r="N2426" i="1" a="1"/>
  <c r="N2426" i="1" s="1"/>
  <c r="N2525" i="1" a="1"/>
  <c r="N2525" i="1" s="1"/>
  <c r="N2516" i="1" a="1"/>
  <c r="N2516" i="1" s="1"/>
  <c r="N1035" i="1" a="1"/>
  <c r="N1035" i="1" s="1"/>
  <c r="N155" i="1" a="1"/>
  <c r="N155" i="1" s="1"/>
  <c r="N1475" i="1" a="1"/>
  <c r="N1475" i="1" s="1"/>
  <c r="N1909" i="1" a="1"/>
  <c r="N1909" i="1" s="1"/>
  <c r="N1913" i="1" a="1"/>
  <c r="N1913" i="1" s="1"/>
  <c r="N1430" i="1" a="1"/>
  <c r="N1430" i="1" s="1"/>
  <c r="N1936" i="1" a="1"/>
  <c r="N1936" i="1" s="1"/>
  <c r="N2012" i="1" a="1"/>
  <c r="N2012" i="1" s="1"/>
  <c r="N331" i="1" a="1"/>
  <c r="N331" i="1" s="1"/>
  <c r="N446" i="1" a="1"/>
  <c r="N446" i="1" s="1"/>
  <c r="N535" i="1" a="1"/>
  <c r="N535" i="1" s="1"/>
  <c r="N579" i="1" a="1"/>
  <c r="N579" i="1" s="1"/>
  <c r="N1214" i="1" a="1"/>
  <c r="N1214" i="1" s="1"/>
  <c r="N1394" i="1" a="1"/>
  <c r="N1394" i="1" s="1"/>
  <c r="N2042" i="1" a="1"/>
  <c r="N2042" i="1" s="1"/>
  <c r="N2151" i="1" a="1"/>
  <c r="N2151" i="1" s="1"/>
  <c r="N2377" i="1" a="1"/>
  <c r="N2377" i="1" s="1"/>
  <c r="N830" i="1" a="1"/>
  <c r="N830" i="1" s="1"/>
  <c r="N2201" i="1" a="1"/>
  <c r="N2201" i="1" s="1"/>
  <c r="N604" i="1" a="1"/>
  <c r="N604" i="1" s="1"/>
  <c r="N952" i="1" a="1"/>
  <c r="N952" i="1" s="1"/>
  <c r="N1930" i="1" a="1"/>
  <c r="N1930" i="1" s="1"/>
  <c r="N1687" i="1" a="1"/>
  <c r="N1687" i="1" s="1"/>
  <c r="N2043" i="1" a="1"/>
  <c r="N2043" i="1" s="1"/>
  <c r="N2254" i="1" a="1"/>
  <c r="N2254" i="1" s="1"/>
  <c r="N1633" i="1" a="1"/>
  <c r="N1633" i="1" s="1"/>
  <c r="N352" i="1" a="1"/>
  <c r="N352" i="1" s="1"/>
  <c r="N368" i="1" a="1"/>
  <c r="N368" i="1" s="1"/>
  <c r="N1339" i="1" a="1"/>
  <c r="N1339" i="1" s="1"/>
  <c r="N1886" i="1" a="1"/>
  <c r="N1886" i="1" s="1"/>
  <c r="N2014" i="1" a="1"/>
  <c r="N2014" i="1" s="1"/>
  <c r="N2059" i="1" a="1"/>
  <c r="N2059" i="1" s="1"/>
  <c r="N2126" i="1" a="1"/>
  <c r="N2126" i="1" s="1"/>
  <c r="N721" i="1" a="1"/>
  <c r="N721" i="1" s="1"/>
  <c r="N823" i="1" a="1"/>
  <c r="N823" i="1" s="1"/>
  <c r="N1410" i="1" a="1"/>
  <c r="N1410" i="1" s="1"/>
  <c r="N1904" i="1" a="1"/>
  <c r="N1904" i="1" s="1"/>
  <c r="N1999" i="1" a="1"/>
  <c r="N1999" i="1" s="1"/>
  <c r="N151" i="1" a="1"/>
  <c r="N151" i="1" s="1"/>
  <c r="N152" i="1" a="1"/>
  <c r="N152" i="1" s="1"/>
  <c r="N245" i="1" a="1"/>
  <c r="N245" i="1" s="1"/>
  <c r="N473" i="1" a="1"/>
  <c r="N473" i="1" s="1"/>
  <c r="N544" i="1" a="1"/>
  <c r="N544" i="1" s="1"/>
  <c r="N1063" i="1" a="1"/>
  <c r="N1063" i="1" s="1"/>
  <c r="N1887" i="1" a="1"/>
  <c r="N1887" i="1" s="1"/>
  <c r="N2419" i="1" a="1"/>
  <c r="N2419" i="1" s="1"/>
  <c r="N2447" i="1" a="1"/>
  <c r="N2447" i="1" s="1"/>
  <c r="N1235" i="1" a="1"/>
  <c r="N1235" i="1" s="1"/>
  <c r="N1837" i="1" a="1"/>
  <c r="N1837" i="1" s="1"/>
  <c r="N1132" i="1" a="1"/>
  <c r="N1132" i="1" s="1"/>
  <c r="N1136" i="1" a="1"/>
  <c r="N1136" i="1" s="1"/>
  <c r="N1252" i="1" a="1"/>
  <c r="N1252" i="1" s="1"/>
  <c r="N1346" i="1" a="1"/>
  <c r="N1346" i="1" s="1"/>
  <c r="N1926" i="1" a="1"/>
  <c r="N1926" i="1" s="1"/>
  <c r="N2242" i="1" a="1"/>
  <c r="N2242" i="1" s="1"/>
  <c r="N1247" i="1" a="1"/>
  <c r="N1247" i="1" s="1"/>
  <c r="N2001" i="1" a="1"/>
  <c r="N2001" i="1" s="1"/>
  <c r="N15" i="1" a="1"/>
  <c r="N15" i="1" s="1"/>
  <c r="N119" i="1" a="1"/>
  <c r="N119" i="1" s="1"/>
  <c r="N294" i="1" a="1"/>
  <c r="N294" i="1" s="1"/>
  <c r="N1111" i="1" a="1"/>
  <c r="N1111" i="1" s="1"/>
  <c r="N1491" i="1" a="1"/>
  <c r="N1491" i="1" s="1"/>
  <c r="N1538" i="1" a="1"/>
  <c r="N1538" i="1" s="1"/>
  <c r="N1546" i="1" a="1"/>
  <c r="N1546" i="1" s="1"/>
  <c r="N2445" i="1" a="1"/>
  <c r="N2445" i="1" s="1"/>
  <c r="N1232" i="1" a="1"/>
  <c r="N1232" i="1" s="1"/>
  <c r="N1706" i="1" a="1"/>
  <c r="N1706" i="1" s="1"/>
  <c r="N1037" i="1" a="1"/>
  <c r="N1037" i="1" s="1"/>
  <c r="N589" i="1" a="1"/>
  <c r="N589" i="1" s="1"/>
  <c r="N2063" i="1" a="1"/>
  <c r="N2063" i="1" s="1"/>
  <c r="N894" i="1" a="1"/>
  <c r="N894" i="1" s="1"/>
  <c r="N1607" i="1" a="1"/>
  <c r="N1607" i="1" s="1"/>
  <c r="N564" i="1" a="1"/>
  <c r="N564" i="1" s="1"/>
  <c r="N366" i="1" a="1"/>
  <c r="N366" i="1" s="1"/>
  <c r="N102" i="1" a="1"/>
  <c r="N102" i="1" s="1"/>
  <c r="N133" i="1" a="1"/>
  <c r="N133" i="1" s="1"/>
  <c r="N196" i="1" a="1"/>
  <c r="N196" i="1" s="1"/>
  <c r="N210" i="1" a="1"/>
  <c r="N210" i="1" s="1"/>
  <c r="N253" i="1" a="1"/>
  <c r="N253" i="1" s="1"/>
  <c r="N302" i="1" a="1"/>
  <c r="N302" i="1" s="1"/>
  <c r="N354" i="1" a="1"/>
  <c r="N354" i="1" s="1"/>
  <c r="N414" i="1" a="1"/>
  <c r="N414" i="1" s="1"/>
  <c r="N440" i="1" a="1"/>
  <c r="N440" i="1" s="1"/>
  <c r="N488" i="1" a="1"/>
  <c r="N488" i="1" s="1"/>
  <c r="N516" i="1" a="1"/>
  <c r="N516" i="1" s="1"/>
  <c r="N565" i="1" a="1"/>
  <c r="N565" i="1" s="1"/>
  <c r="N670" i="1" a="1"/>
  <c r="N670" i="1" s="1"/>
  <c r="N711" i="1" a="1"/>
  <c r="N711" i="1" s="1"/>
  <c r="N884" i="1" a="1"/>
  <c r="N884" i="1" s="1"/>
  <c r="N1220" i="1" a="1"/>
  <c r="N1220" i="1" s="1"/>
  <c r="N1608" i="1" a="1"/>
  <c r="N1608" i="1" s="1"/>
  <c r="N1780" i="1" a="1"/>
  <c r="N1780" i="1" s="1"/>
  <c r="N1830" i="1" a="1"/>
  <c r="N1830" i="1" s="1"/>
  <c r="N1879" i="1" a="1"/>
  <c r="N1879" i="1" s="1"/>
  <c r="N2199" i="1" a="1"/>
  <c r="N2199" i="1" s="1"/>
  <c r="N2222" i="1" a="1"/>
  <c r="N2222" i="1" s="1"/>
  <c r="N2310" i="1" a="1"/>
  <c r="N2310" i="1" s="1"/>
  <c r="N2343" i="1" a="1"/>
  <c r="N2343" i="1" s="1"/>
  <c r="N2368" i="1" a="1"/>
  <c r="N2368" i="1" s="1"/>
  <c r="N2409" i="1" a="1"/>
  <c r="N2409" i="1" s="1"/>
  <c r="N2442" i="1" a="1"/>
  <c r="N2442" i="1" s="1"/>
  <c r="N2443" i="1" a="1"/>
  <c r="N2443" i="1" s="1"/>
  <c r="N2444" i="1" a="1"/>
  <c r="N2444" i="1" s="1"/>
  <c r="N1109" i="1" a="1"/>
  <c r="N1109" i="1" s="1"/>
  <c r="N1402" i="1" a="1"/>
  <c r="N1402" i="1" s="1"/>
  <c r="N1192" i="1" a="1"/>
  <c r="N1192" i="1" s="1"/>
  <c r="N1905" i="1" a="1"/>
  <c r="N1905" i="1" s="1"/>
  <c r="N244" i="1" a="1"/>
  <c r="N244" i="1" s="1"/>
  <c r="N1901" i="1" a="1"/>
  <c r="N1901" i="1" s="1"/>
  <c r="N1155" i="1" a="1"/>
  <c r="N1155" i="1" s="1"/>
  <c r="N1191" i="1" a="1"/>
  <c r="N1191" i="1" s="1"/>
  <c r="N688" i="1" a="1"/>
  <c r="N688" i="1" s="1"/>
  <c r="N1439" i="1" a="1"/>
  <c r="N1439" i="1" s="1"/>
  <c r="N1450" i="1" a="1"/>
  <c r="N1450" i="1" s="1"/>
  <c r="N1452" i="1" a="1"/>
  <c r="N1452" i="1" s="1"/>
  <c r="N1726" i="1" a="1"/>
  <c r="N1726" i="1" s="1"/>
  <c r="N1959" i="1" a="1"/>
  <c r="N1959" i="1" s="1"/>
  <c r="N2537" i="1" a="1"/>
  <c r="N2537" i="1" s="1"/>
  <c r="N305" i="1" a="1"/>
  <c r="N305" i="1" s="1"/>
  <c r="N1449" i="1" a="1"/>
  <c r="N1449" i="1" s="1"/>
  <c r="N1362" i="1" a="1"/>
  <c r="N1362" i="1" s="1"/>
  <c r="N1870" i="1" a="1"/>
  <c r="N1870" i="1" s="1"/>
  <c r="N2003" i="1" a="1"/>
  <c r="N2003" i="1" s="1"/>
  <c r="N2238" i="1" a="1"/>
  <c r="N2238" i="1" s="1"/>
  <c r="N487" i="1" a="1"/>
  <c r="N487" i="1" s="1"/>
  <c r="N808" i="1" a="1"/>
  <c r="N808" i="1" s="1"/>
  <c r="N1059" i="1" a="1"/>
  <c r="N1059" i="1" s="1"/>
  <c r="N787" i="1" a="1"/>
  <c r="N787" i="1" s="1"/>
  <c r="N1573" i="1" a="1"/>
  <c r="N1573" i="1" s="1"/>
  <c r="N1670" i="1" a="1"/>
  <c r="N1670" i="1" s="1"/>
  <c r="N1750" i="1" a="1"/>
  <c r="N1750" i="1" s="1"/>
  <c r="N84" i="1" a="1"/>
  <c r="N84" i="1" s="1"/>
  <c r="N163" i="1" a="1"/>
  <c r="N163" i="1" s="1"/>
  <c r="N178" i="1" a="1"/>
  <c r="N178" i="1" s="1"/>
  <c r="N456" i="1" a="1"/>
  <c r="N456" i="1" s="1"/>
  <c r="N561" i="1" a="1"/>
  <c r="N561" i="1" s="1"/>
  <c r="N732" i="1" a="1"/>
  <c r="N732" i="1" s="1"/>
  <c r="N810" i="1" a="1"/>
  <c r="N810" i="1" s="1"/>
  <c r="N1072" i="1" a="1"/>
  <c r="N1072" i="1" s="1"/>
  <c r="N1421" i="1" a="1"/>
  <c r="N1421" i="1" s="1"/>
  <c r="N1456" i="1" a="1"/>
  <c r="N1456" i="1" s="1"/>
  <c r="N1613" i="1" a="1"/>
  <c r="N1613" i="1" s="1"/>
  <c r="N1759" i="1" a="1"/>
  <c r="N1759" i="1" s="1"/>
  <c r="N2328" i="1" a="1"/>
  <c r="N2328" i="1" s="1"/>
  <c r="N2337" i="1" a="1"/>
  <c r="N2337" i="1" s="1"/>
  <c r="N2448" i="1" a="1"/>
  <c r="N2448" i="1" s="1"/>
  <c r="N1047" i="1" a="1"/>
  <c r="N1047" i="1" s="1"/>
  <c r="N1458" i="1" a="1"/>
  <c r="N1458" i="1" s="1"/>
  <c r="N1514" i="1" a="1"/>
  <c r="N1514" i="1" s="1"/>
  <c r="N1116" i="1" a="1"/>
  <c r="N1116" i="1" s="1"/>
  <c r="N1765" i="1" a="1"/>
  <c r="N1765" i="1" s="1"/>
  <c r="N1259" i="1" a="1"/>
  <c r="N1259" i="1" s="1"/>
  <c r="N1350" i="1" a="1"/>
  <c r="N1350" i="1" s="1"/>
  <c r="N251" i="1" a="1"/>
  <c r="N251" i="1" s="1"/>
  <c r="N469" i="1" a="1"/>
  <c r="N469" i="1" s="1"/>
  <c r="N986" i="1" a="1"/>
  <c r="N986" i="1" s="1"/>
  <c r="N1505" i="1" a="1"/>
  <c r="N1505" i="1" s="1"/>
  <c r="N1933" i="1" a="1"/>
  <c r="N1933" i="1" s="1"/>
  <c r="N2324" i="1" a="1"/>
  <c r="N2324" i="1" s="1"/>
  <c r="N2369" i="1" a="1"/>
  <c r="N2369" i="1" s="1"/>
  <c r="N2391" i="1" a="1"/>
  <c r="N2391" i="1" s="1"/>
  <c r="N2538" i="1" a="1"/>
  <c r="N2538" i="1" s="1"/>
  <c r="N1383" i="1" a="1"/>
  <c r="N1383" i="1" s="1"/>
  <c r="N1635" i="1" a="1"/>
  <c r="N1635" i="1" s="1"/>
  <c r="N1903" i="1" a="1"/>
  <c r="N1903" i="1" s="1"/>
  <c r="N135" i="1" a="1"/>
  <c r="N135" i="1" s="1"/>
  <c r="N524" i="1" a="1"/>
  <c r="N524" i="1" s="1"/>
  <c r="N1262" i="1" a="1"/>
  <c r="N1262" i="1" s="1"/>
  <c r="N1061" i="1" a="1"/>
  <c r="N1061" i="1" s="1"/>
  <c r="N284" i="1" a="1"/>
  <c r="N284" i="1" s="1"/>
  <c r="N1631" i="1" a="1"/>
  <c r="N1631" i="1" s="1"/>
  <c r="N1156" i="1" a="1"/>
  <c r="N1156" i="1" s="1"/>
  <c r="N1306" i="1" a="1"/>
  <c r="N1306" i="1" s="1"/>
  <c r="N2033" i="1" a="1"/>
  <c r="N2033" i="1" s="1"/>
  <c r="N2039" i="1" a="1"/>
  <c r="N2039" i="1" s="1"/>
  <c r="N110" i="1" a="1"/>
  <c r="N110" i="1" s="1"/>
  <c r="N1440" i="1" a="1"/>
  <c r="N1440" i="1" s="1"/>
  <c r="N1611" i="1" a="1"/>
  <c r="N1611" i="1" s="1"/>
  <c r="N2060" i="1" a="1"/>
  <c r="N2060" i="1" s="1"/>
  <c r="N2342" i="1" a="1"/>
  <c r="N2342" i="1" s="1"/>
  <c r="N2345" i="1" a="1"/>
  <c r="N2345" i="1" s="1"/>
  <c r="N2420" i="1" a="1"/>
  <c r="N2420" i="1" s="1"/>
  <c r="N2451" i="1" a="1"/>
  <c r="N2451" i="1" s="1"/>
  <c r="N1864" i="1" a="1"/>
  <c r="N1864" i="1" s="1"/>
  <c r="N2078" i="1" a="1"/>
  <c r="N2078" i="1" s="1"/>
  <c r="N146" i="1" a="1"/>
  <c r="N146" i="1" s="1"/>
  <c r="N1437" i="1" a="1"/>
  <c r="N1437" i="1" s="1"/>
  <c r="N1622" i="1" a="1"/>
  <c r="N1622" i="1" s="1"/>
  <c r="N2498" i="1" a="1"/>
  <c r="N2498" i="1" s="1"/>
  <c r="N19" i="1" a="1"/>
  <c r="N19" i="1" s="1"/>
  <c r="N93" i="1" a="1"/>
  <c r="N93" i="1" s="1"/>
  <c r="N441" i="1" a="1"/>
  <c r="N441" i="1" s="1"/>
  <c r="N486" i="1" a="1"/>
  <c r="N486" i="1" s="1"/>
  <c r="N590" i="1" a="1"/>
  <c r="N590" i="1" s="1"/>
  <c r="N695" i="1" a="1"/>
  <c r="N695" i="1" s="1"/>
  <c r="N1371" i="1" a="1"/>
  <c r="N1371" i="1" s="1"/>
  <c r="N1385" i="1" a="1"/>
  <c r="N1385" i="1" s="1"/>
  <c r="N1496" i="1" a="1"/>
  <c r="N1496" i="1" s="1"/>
  <c r="N1935" i="1" a="1"/>
  <c r="N1935" i="1" s="1"/>
  <c r="N1962" i="1" a="1"/>
  <c r="N1962" i="1" s="1"/>
  <c r="N2390" i="1" a="1"/>
  <c r="N2390" i="1" s="1"/>
  <c r="N319" i="1" a="1"/>
  <c r="N319" i="1" s="1"/>
  <c r="N1411" i="1" a="1"/>
  <c r="N1411" i="1" s="1"/>
  <c r="N717" i="1" a="1"/>
  <c r="N717" i="1" s="1"/>
  <c r="N1502" i="1" a="1"/>
  <c r="N1502" i="1" s="1"/>
  <c r="N2034" i="1" a="1"/>
  <c r="N2034" i="1" s="1"/>
  <c r="N2035" i="1" a="1"/>
  <c r="N2035" i="1" s="1"/>
  <c r="N1685" i="1" a="1"/>
  <c r="N1685" i="1" s="1"/>
  <c r="N2233" i="1" a="1"/>
  <c r="N2233" i="1" s="1"/>
  <c r="N1038" i="1" a="1"/>
  <c r="N1038" i="1" s="1"/>
  <c r="N1454" i="1" a="1"/>
  <c r="N1454" i="1" s="1"/>
  <c r="N1599" i="1" a="1"/>
  <c r="N1599" i="1" s="1"/>
  <c r="N1793" i="1" a="1"/>
  <c r="N1793" i="1" s="1"/>
  <c r="N1000" i="1" a="1"/>
  <c r="N1000" i="1" s="1"/>
  <c r="N1001" i="1" a="1"/>
  <c r="N1001" i="1" s="1"/>
  <c r="N1644" i="1" a="1"/>
  <c r="N1644" i="1" s="1"/>
  <c r="N2295" i="1" a="1"/>
  <c r="N2295" i="1" s="1"/>
  <c r="N2353" i="1" a="1"/>
  <c r="N2353" i="1" s="1"/>
  <c r="N2354" i="1" a="1"/>
  <c r="N2354" i="1" s="1"/>
  <c r="N2367" i="1" a="1"/>
  <c r="N2367" i="1" s="1"/>
  <c r="N2389" i="1" a="1"/>
  <c r="N2389" i="1" s="1"/>
  <c r="N2421" i="1" a="1"/>
  <c r="N2421" i="1" s="1"/>
  <c r="N1970" i="1" a="1"/>
  <c r="N1970" i="1" s="1"/>
  <c r="N136" i="1" a="1"/>
  <c r="N136" i="1" s="1"/>
  <c r="N1499" i="1" a="1"/>
  <c r="N1499" i="1" s="1"/>
  <c r="N2168" i="1" a="1"/>
  <c r="N2168" i="1" s="1"/>
  <c r="N1150" i="1" a="1"/>
  <c r="N1150" i="1" s="1"/>
  <c r="N1322" i="1" a="1"/>
  <c r="N1322" i="1" s="1"/>
  <c r="N311" i="1" a="1"/>
  <c r="N311" i="1" s="1"/>
  <c r="N164" i="1" a="1"/>
  <c r="N164" i="1" s="1"/>
  <c r="N170" i="1" a="1"/>
  <c r="N170" i="1" s="1"/>
  <c r="N303" i="1" a="1"/>
  <c r="N303" i="1" s="1"/>
  <c r="N330" i="1" a="1"/>
  <c r="N330" i="1" s="1"/>
  <c r="N554" i="1" a="1"/>
  <c r="N554" i="1" s="1"/>
  <c r="N566" i="1" a="1"/>
  <c r="N566" i="1" s="1"/>
  <c r="N582" i="1" a="1"/>
  <c r="N582" i="1" s="1"/>
  <c r="N609" i="1" a="1"/>
  <c r="N609" i="1" s="1"/>
  <c r="N652" i="1" a="1"/>
  <c r="N652" i="1" s="1"/>
  <c r="N731" i="1" a="1"/>
  <c r="N731" i="1" s="1"/>
  <c r="N735" i="1" a="1"/>
  <c r="N735" i="1" s="1"/>
  <c r="N1020" i="1" a="1"/>
  <c r="N1020" i="1" s="1"/>
  <c r="N1274" i="1" a="1"/>
  <c r="N1274" i="1" s="1"/>
  <c r="N1384" i="1" a="1"/>
  <c r="N1384" i="1" s="1"/>
  <c r="N1653" i="1" a="1"/>
  <c r="N1653" i="1" s="1"/>
  <c r="N2183" i="1" a="1"/>
  <c r="N2183" i="1" s="1"/>
  <c r="N2239" i="1" a="1"/>
  <c r="N2239" i="1" s="1"/>
  <c r="N2306" i="1" a="1"/>
  <c r="N2306" i="1" s="1"/>
  <c r="N2313" i="1" a="1"/>
  <c r="N2313" i="1" s="1"/>
  <c r="N2007" i="1" a="1"/>
  <c r="N2007" i="1" s="1"/>
  <c r="N242" i="1" a="1"/>
  <c r="N242" i="1" s="1"/>
  <c r="N1287" i="1" a="1"/>
  <c r="N1287" i="1" s="1"/>
  <c r="N1457" i="1" a="1"/>
  <c r="N1457" i="1" s="1"/>
  <c r="N1490" i="1" a="1"/>
  <c r="N1490" i="1" s="1"/>
  <c r="N1971" i="1" a="1"/>
  <c r="N1971" i="1" s="1"/>
  <c r="N2177" i="1" a="1"/>
  <c r="N2177" i="1" s="1"/>
  <c r="N282" i="1" a="1"/>
  <c r="N282" i="1" s="1"/>
  <c r="N999" i="1" a="1"/>
  <c r="N999" i="1" s="1"/>
  <c r="N1062" i="1" a="1"/>
  <c r="N1062" i="1" s="1"/>
  <c r="N1178" i="1" a="1"/>
  <c r="N1178" i="1" s="1"/>
  <c r="N1260" i="1" a="1"/>
  <c r="N1260" i="1" s="1"/>
  <c r="N1619" i="1" a="1"/>
  <c r="N1619" i="1" s="1"/>
  <c r="N1906" i="1" a="1"/>
  <c r="N1906" i="1" s="1"/>
  <c r="N426" i="1" a="1"/>
  <c r="N426" i="1" s="1"/>
  <c r="N868" i="1" a="1"/>
  <c r="N868" i="1" s="1"/>
  <c r="N1189" i="1" a="1"/>
  <c r="N1189" i="1" s="1"/>
  <c r="N1420" i="1" a="1"/>
  <c r="N1420" i="1" s="1"/>
  <c r="N1533" i="1" a="1"/>
  <c r="N1533" i="1" s="1"/>
  <c r="N1642" i="1" a="1"/>
  <c r="N1642" i="1" s="1"/>
  <c r="N1963" i="1" a="1"/>
  <c r="N1963" i="1" s="1"/>
  <c r="N2335" i="1" a="1"/>
  <c r="N2335" i="1" s="1"/>
  <c r="N2388" i="1" a="1"/>
  <c r="N2388" i="1" s="1"/>
  <c r="N2397" i="1" a="1"/>
  <c r="N2397" i="1" s="1"/>
  <c r="N2453" i="1" a="1"/>
  <c r="N2453" i="1" s="1"/>
  <c r="N1844" i="1" a="1"/>
  <c r="N1844" i="1" s="1"/>
  <c r="N1399" i="1" a="1"/>
  <c r="N1399" i="1" s="1"/>
  <c r="N1993" i="1" a="1"/>
  <c r="N1993" i="1" s="1"/>
  <c r="N360" i="1" a="1"/>
  <c r="N360" i="1" s="1"/>
  <c r="N448" i="1" a="1"/>
  <c r="N448" i="1" s="1"/>
  <c r="N1048" i="1" a="1"/>
  <c r="N1048" i="1" s="1"/>
  <c r="N1168" i="1" a="1"/>
  <c r="N1168" i="1" s="1"/>
  <c r="N1404" i="1" a="1"/>
  <c r="N1404" i="1" s="1"/>
  <c r="N1459" i="1" a="1"/>
  <c r="N1459" i="1" s="1"/>
  <c r="N1684" i="1" a="1"/>
  <c r="N1684" i="1" s="1"/>
  <c r="N1843" i="1" a="1"/>
  <c r="N1843" i="1" s="1"/>
  <c r="N797" i="1" a="1"/>
  <c r="N797" i="1" s="1"/>
  <c r="N1312" i="1" a="1"/>
  <c r="N1312" i="1" s="1"/>
  <c r="N1313" i="1" a="1"/>
  <c r="N1313" i="1" s="1"/>
  <c r="N1498" i="1" a="1"/>
  <c r="N1498" i="1" s="1"/>
  <c r="N1549" i="1" a="1"/>
  <c r="N1549" i="1" s="1"/>
  <c r="N2163" i="1" a="1"/>
  <c r="N2163" i="1" s="1"/>
  <c r="N1167" i="1" a="1"/>
  <c r="N1167" i="1" s="1"/>
  <c r="N1161" i="1" a="1"/>
  <c r="N1161" i="1" s="1"/>
  <c r="N1070" i="1" a="1"/>
  <c r="N1070" i="1" s="1"/>
  <c r="N248" i="1" a="1"/>
  <c r="N248" i="1" s="1"/>
  <c r="N684" i="1" a="1"/>
  <c r="N684" i="1" s="1"/>
  <c r="N1022" i="1" a="1"/>
  <c r="N1022" i="1" s="1"/>
  <c r="N1867" i="1" a="1"/>
  <c r="N1867" i="1" s="1"/>
  <c r="N1989" i="1" a="1"/>
  <c r="N1989" i="1" s="1"/>
  <c r="N2312" i="1" a="1"/>
  <c r="N2312" i="1" s="1"/>
  <c r="N2333" i="1" a="1"/>
  <c r="N2333" i="1" s="1"/>
  <c r="N2360" i="1" a="1"/>
  <c r="N2360" i="1" s="1"/>
  <c r="N2361" i="1" a="1"/>
  <c r="N2361" i="1" s="1"/>
  <c r="N2396" i="1" a="1"/>
  <c r="N2396" i="1" s="1"/>
  <c r="N622" i="1" a="1"/>
  <c r="N622" i="1" s="1"/>
  <c r="N2032" i="1" a="1"/>
  <c r="N2032" i="1" s="1"/>
  <c r="N2198" i="1" a="1"/>
  <c r="N2198" i="1" s="1"/>
  <c r="N270" i="1" a="1"/>
  <c r="N270" i="1" s="1"/>
  <c r="N2002" i="1" a="1"/>
  <c r="N2002" i="1" s="1"/>
  <c r="N2150" i="1" a="1"/>
  <c r="N2150" i="1" s="1"/>
  <c r="N17" i="1" a="1"/>
  <c r="N17" i="1" s="1"/>
  <c r="N50" i="1" a="1"/>
  <c r="N50" i="1" s="1"/>
  <c r="N52" i="1" a="1"/>
  <c r="N52" i="1" s="1"/>
  <c r="N67" i="1" a="1"/>
  <c r="N67" i="1" s="1"/>
  <c r="N142" i="1" a="1"/>
  <c r="N142" i="1" s="1"/>
  <c r="N156" i="1" a="1"/>
  <c r="N156" i="1" s="1"/>
  <c r="N297" i="1" a="1"/>
  <c r="N297" i="1" s="1"/>
  <c r="N301" i="1" a="1"/>
  <c r="N301" i="1" s="1"/>
  <c r="N373" i="1" a="1"/>
  <c r="N373" i="1" s="1"/>
  <c r="N374" i="1" a="1"/>
  <c r="N374" i="1" s="1"/>
  <c r="N376" i="1" a="1"/>
  <c r="N376" i="1" s="1"/>
  <c r="N384" i="1" a="1"/>
  <c r="N384" i="1" s="1"/>
  <c r="N399" i="1" a="1"/>
  <c r="N399" i="1" s="1"/>
  <c r="N458" i="1" a="1"/>
  <c r="N458" i="1" s="1"/>
  <c r="N571" i="1" a="1"/>
  <c r="N571" i="1" s="1"/>
  <c r="N699" i="1" a="1"/>
  <c r="N699" i="1" s="1"/>
  <c r="N729" i="1" a="1"/>
  <c r="N729" i="1" s="1"/>
  <c r="N883" i="1" a="1"/>
  <c r="N883" i="1" s="1"/>
  <c r="N1103" i="1" a="1"/>
  <c r="N1103" i="1" s="1"/>
  <c r="N1140" i="1" a="1"/>
  <c r="N1140" i="1" s="1"/>
  <c r="N1241" i="1" a="1"/>
  <c r="N1241" i="1" s="1"/>
  <c r="N1369" i="1" a="1"/>
  <c r="N1369" i="1" s="1"/>
  <c r="N1630" i="1" a="1"/>
  <c r="N1630" i="1" s="1"/>
  <c r="N1656" i="1" a="1"/>
  <c r="N1656" i="1" s="1"/>
  <c r="N1665" i="1" a="1"/>
  <c r="N1665" i="1" s="1"/>
  <c r="N1756" i="1" a="1"/>
  <c r="N1756" i="1" s="1"/>
  <c r="N1827" i="1" a="1"/>
  <c r="N1827" i="1" s="1"/>
  <c r="N1871" i="1" a="1"/>
  <c r="N1871" i="1" s="1"/>
  <c r="N1872" i="1" a="1"/>
  <c r="N1872" i="1" s="1"/>
  <c r="N1908" i="1" a="1"/>
  <c r="N1908" i="1" s="1"/>
  <c r="N1947" i="1" a="1"/>
  <c r="N1947" i="1" s="1"/>
  <c r="N2027" i="1" a="1"/>
  <c r="N2027" i="1" s="1"/>
  <c r="N2152" i="1" a="1"/>
  <c r="N2152" i="1" s="1"/>
  <c r="N2172" i="1" a="1"/>
  <c r="N2172" i="1" s="1"/>
  <c r="N2230" i="1" a="1"/>
  <c r="N2230" i="1" s="1"/>
  <c r="N2338" i="1" a="1"/>
  <c r="N2338" i="1" s="1"/>
  <c r="N2350" i="1" a="1"/>
  <c r="N2350" i="1" s="1"/>
  <c r="N2454" i="1" a="1"/>
  <c r="N2454" i="1" s="1"/>
  <c r="N262" i="1" a="1"/>
  <c r="N262" i="1" s="1"/>
  <c r="N1309" i="1" a="1"/>
  <c r="N1309" i="1" s="1"/>
  <c r="N1914" i="1" a="1"/>
  <c r="N1914" i="1" s="1"/>
  <c r="N2006" i="1" a="1"/>
  <c r="N2006" i="1" s="1"/>
  <c r="N1351" i="1" a="1"/>
  <c r="N1351" i="1" s="1"/>
  <c r="N1950" i="1" a="1"/>
  <c r="N1950" i="1" s="1"/>
  <c r="N904" i="1" a="1"/>
  <c r="N904" i="1" s="1"/>
  <c r="N2030" i="1" a="1"/>
  <c r="N2030" i="1" s="1"/>
  <c r="N2284" i="1" a="1"/>
  <c r="N2284" i="1" s="1"/>
  <c r="N1615" i="1" a="1"/>
  <c r="N1615" i="1" s="1"/>
  <c r="N1983" i="1" a="1"/>
  <c r="N1983" i="1" s="1"/>
  <c r="N608" i="1" a="1"/>
  <c r="N608" i="1" s="1"/>
  <c r="N984" i="1" a="1"/>
  <c r="N984" i="1" s="1"/>
  <c r="N1290" i="1" a="1"/>
  <c r="N1290" i="1" s="1"/>
  <c r="N1667" i="1" a="1"/>
  <c r="N1667" i="1" s="1"/>
  <c r="N1934" i="1" a="1"/>
  <c r="N1934" i="1" s="1"/>
  <c r="N1729" i="1" a="1"/>
  <c r="N1729" i="1" s="1"/>
  <c r="N5" i="1" a="1"/>
  <c r="N5" i="1" s="1"/>
  <c r="N44" i="1" a="1"/>
  <c r="N44" i="1" s="1"/>
  <c r="N96" i="1" a="1"/>
  <c r="N96" i="1" s="1"/>
  <c r="N1357" i="1" a="1"/>
  <c r="N1357" i="1" s="1"/>
  <c r="N1487" i="1" a="1"/>
  <c r="N1487" i="1" s="1"/>
  <c r="N1601" i="1" a="1"/>
  <c r="N1601" i="1" s="1"/>
  <c r="N1857" i="1" a="1"/>
  <c r="N1857" i="1" s="1"/>
  <c r="N1929" i="1" a="1"/>
  <c r="N1929" i="1" s="1"/>
  <c r="N2015" i="1" a="1"/>
  <c r="N2015" i="1" s="1"/>
  <c r="N2317" i="1" a="1"/>
  <c r="N2317" i="1" s="1"/>
  <c r="N2347" i="1" a="1"/>
  <c r="N2347" i="1" s="1"/>
  <c r="N851" i="1" a="1"/>
  <c r="N851" i="1" s="1"/>
  <c r="N1332" i="1" a="1"/>
  <c r="N1332" i="1" s="1"/>
  <c r="N351" i="1" a="1"/>
  <c r="N351" i="1" s="1"/>
  <c r="N1166" i="1" a="1"/>
  <c r="N1166" i="1" s="1"/>
  <c r="N2026" i="1" a="1"/>
  <c r="N2026" i="1" s="1"/>
  <c r="N905" i="1" a="1"/>
  <c r="N905" i="1" s="1"/>
  <c r="N1152" i="1" a="1"/>
  <c r="N1152" i="1" s="1"/>
  <c r="N893" i="1" a="1"/>
  <c r="N893" i="1" s="1"/>
  <c r="N1621" i="1" a="1"/>
  <c r="N1621" i="1" s="1"/>
  <c r="N167" i="1" a="1"/>
  <c r="N167" i="1" s="1"/>
  <c r="N229" i="1" a="1"/>
  <c r="N229" i="1" s="1"/>
  <c r="N401" i="1" a="1"/>
  <c r="N401" i="1" s="1"/>
  <c r="N1089" i="1" a="1"/>
  <c r="N1089" i="1" s="1"/>
  <c r="N1367" i="1" a="1"/>
  <c r="N1367" i="1" s="1"/>
  <c r="N1494" i="1" a="1"/>
  <c r="N1494" i="1" s="1"/>
  <c r="N1681" i="1" a="1"/>
  <c r="N1681" i="1" s="1"/>
  <c r="N1928" i="1" a="1"/>
  <c r="N1928" i="1" s="1"/>
  <c r="N1961" i="1" a="1"/>
  <c r="N1961" i="1" s="1"/>
  <c r="N2004" i="1" a="1"/>
  <c r="N2004" i="1" s="1"/>
  <c r="N2299" i="1" a="1"/>
  <c r="N2299" i="1" s="1"/>
  <c r="N2311" i="1" a="1"/>
  <c r="N2311" i="1" s="1"/>
  <c r="N2332" i="1" a="1"/>
  <c r="N2332" i="1" s="1"/>
  <c r="N2398" i="1" a="1"/>
  <c r="N2398" i="1" s="1"/>
  <c r="N2437" i="1" a="1"/>
  <c r="N2437" i="1" s="1"/>
  <c r="N602" i="1" a="1"/>
  <c r="N602" i="1" s="1"/>
  <c r="N1738" i="1" a="1"/>
  <c r="N1738" i="1" s="1"/>
  <c r="N903" i="1" a="1"/>
  <c r="N903" i="1" s="1"/>
  <c r="N1041" i="1" a="1"/>
  <c r="N1041" i="1" s="1"/>
  <c r="N220" i="1" a="1"/>
  <c r="N220" i="1" s="1"/>
  <c r="N1045" i="1" a="1"/>
  <c r="N1045" i="1" s="1"/>
  <c r="N1693" i="1" a="1"/>
  <c r="N1693" i="1" s="1"/>
  <c r="N994" i="1" a="1"/>
  <c r="N994" i="1" s="1"/>
  <c r="N1418" i="1" a="1"/>
  <c r="N1418" i="1" s="1"/>
  <c r="N1504" i="1" a="1"/>
  <c r="N1504" i="1" s="1"/>
  <c r="N2167" i="1" a="1"/>
  <c r="N2167" i="1" s="1"/>
  <c r="N1988" i="1" a="1"/>
  <c r="N1988" i="1" s="1"/>
  <c r="N1320" i="1" a="1"/>
  <c r="N1320" i="1" s="1"/>
  <c r="N1451" i="1" a="1"/>
  <c r="N1451" i="1" s="1"/>
  <c r="N526" i="1" a="1"/>
  <c r="N526" i="1" s="1"/>
  <c r="N1186" i="1" a="1"/>
  <c r="N1186" i="1" s="1"/>
  <c r="N1675" i="1" a="1"/>
  <c r="N1675" i="1" s="1"/>
  <c r="N1921" i="1" a="1"/>
  <c r="N1921" i="1" s="1"/>
  <c r="N1899" i="1" a="1"/>
  <c r="N1899" i="1" s="1"/>
  <c r="N83" i="1" a="1"/>
  <c r="N83" i="1" s="1"/>
  <c r="N1082" i="1" a="1"/>
  <c r="N1082" i="1" s="1"/>
  <c r="N1084" i="1" a="1"/>
  <c r="N1084" i="1" s="1"/>
  <c r="N1148" i="1" a="1"/>
  <c r="N1148" i="1" s="1"/>
  <c r="N1193" i="1" a="1"/>
  <c r="N1193" i="1" s="1"/>
  <c r="N1197" i="1" a="1"/>
  <c r="N1197" i="1" s="1"/>
  <c r="N1271" i="1" a="1"/>
  <c r="N1271" i="1" s="1"/>
  <c r="N1509" i="1" a="1"/>
  <c r="N1509" i="1" s="1"/>
  <c r="N1530" i="1" a="1"/>
  <c r="N1530" i="1" s="1"/>
  <c r="N1651" i="1" a="1"/>
  <c r="N1651" i="1" s="1"/>
  <c r="N1761" i="1" a="1"/>
  <c r="N1761" i="1" s="1"/>
  <c r="N1828" i="1" a="1"/>
  <c r="N1828" i="1" s="1"/>
  <c r="N1850" i="1" a="1"/>
  <c r="N1850" i="1" s="1"/>
  <c r="N2156" i="1" a="1"/>
  <c r="N2156" i="1" s="1"/>
  <c r="N2162" i="1" a="1"/>
  <c r="N2162" i="1" s="1"/>
  <c r="N2348" i="1" a="1"/>
  <c r="N2348" i="1" s="1"/>
  <c r="N736" i="1" a="1"/>
  <c r="N736" i="1" s="1"/>
  <c r="N769" i="1" a="1"/>
  <c r="N769" i="1" s="1"/>
  <c r="N1722" i="1" a="1"/>
  <c r="N1722" i="1" s="1"/>
  <c r="N1634" i="1" a="1"/>
  <c r="N1634" i="1" s="1"/>
  <c r="N1984" i="1" a="1"/>
  <c r="N1984" i="1" s="1"/>
  <c r="N385" i="1" a="1"/>
  <c r="N385" i="1" s="1"/>
  <c r="N606" i="1" a="1"/>
  <c r="N606" i="1" s="1"/>
  <c r="N603" i="1" a="1"/>
  <c r="N603" i="1" s="1"/>
  <c r="N709" i="1" a="1"/>
  <c r="N709" i="1" s="1"/>
  <c r="N87" i="1" a="1"/>
  <c r="N87" i="1" s="1"/>
  <c r="N182" i="1" a="1"/>
  <c r="N182" i="1" s="1"/>
  <c r="N275" i="1" a="1"/>
  <c r="N275" i="1" s="1"/>
  <c r="N338" i="1" a="1"/>
  <c r="N338" i="1" s="1"/>
  <c r="N339" i="1" a="1"/>
  <c r="N339" i="1" s="1"/>
  <c r="N430" i="1" a="1"/>
  <c r="N430" i="1" s="1"/>
  <c r="N668" i="1" a="1"/>
  <c r="N668" i="1" s="1"/>
  <c r="N827" i="1" a="1"/>
  <c r="N827" i="1" s="1"/>
  <c r="N989" i="1" a="1"/>
  <c r="N989" i="1" s="1"/>
  <c r="N1014" i="1" a="1"/>
  <c r="N1014" i="1" s="1"/>
  <c r="N1042" i="1" a="1"/>
  <c r="N1042" i="1" s="1"/>
  <c r="N1169" i="1" a="1"/>
  <c r="N1169" i="1" s="1"/>
  <c r="N1255" i="1" a="1"/>
  <c r="N1255" i="1" s="1"/>
  <c r="N1297" i="1" a="1"/>
  <c r="N1297" i="1" s="1"/>
  <c r="N1300" i="1" a="1"/>
  <c r="N1300" i="1" s="1"/>
  <c r="N1360" i="1" a="1"/>
  <c r="N1360" i="1" s="1"/>
  <c r="N1380" i="1" a="1"/>
  <c r="N1380" i="1" s="1"/>
  <c r="N1447" i="1" a="1"/>
  <c r="N1447" i="1" s="1"/>
  <c r="N1638" i="1" a="1"/>
  <c r="N1638" i="1" s="1"/>
  <c r="N1639" i="1" a="1"/>
  <c r="N1639" i="1" s="1"/>
  <c r="N1641" i="1" a="1"/>
  <c r="N1641" i="1" s="1"/>
  <c r="N1666" i="1" a="1"/>
  <c r="N1666" i="1" s="1"/>
  <c r="N1692" i="1" a="1"/>
  <c r="N1692" i="1" s="1"/>
  <c r="N1856" i="1" a="1"/>
  <c r="N1856" i="1" s="1"/>
  <c r="N1932" i="1" a="1"/>
  <c r="N1932" i="1" s="1"/>
  <c r="N2292" i="1" a="1"/>
  <c r="N2292" i="1" s="1"/>
  <c r="N2318" i="1" a="1"/>
  <c r="N2318" i="1" s="1"/>
  <c r="N2452" i="1" a="1"/>
  <c r="N2452" i="1" s="1"/>
  <c r="N2455" i="1" a="1"/>
  <c r="N2455" i="1" s="1"/>
  <c r="N2456" i="1" a="1"/>
  <c r="N2456" i="1" s="1"/>
  <c r="N593" i="1" a="1"/>
  <c r="N593" i="1" s="1"/>
  <c r="N1992" i="1" a="1"/>
  <c r="N1992" i="1" s="1"/>
  <c r="N243" i="1" a="1"/>
  <c r="N243" i="1" s="1"/>
  <c r="N247" i="1" a="1"/>
  <c r="N247" i="1" s="1"/>
  <c r="N979" i="1" a="1"/>
  <c r="N979" i="1" s="1"/>
  <c r="N1046" i="1" a="1"/>
  <c r="N1046" i="1" s="1"/>
  <c r="N1149" i="1" a="1"/>
  <c r="N1149" i="1" s="1"/>
  <c r="N379" i="1" a="1"/>
  <c r="N379" i="1" s="1"/>
  <c r="N1355" i="1" a="1"/>
  <c r="N1355" i="1" s="1"/>
  <c r="N1356" i="1" a="1"/>
  <c r="N1356" i="1" s="1"/>
  <c r="N1423" i="1" a="1"/>
  <c r="N1423" i="1" s="1"/>
  <c r="N1648" i="1" a="1"/>
  <c r="N1648" i="1" s="1"/>
  <c r="N1321" i="1" a="1"/>
  <c r="N1321" i="1" s="1"/>
  <c r="N1679" i="1" a="1"/>
  <c r="N1679" i="1" s="1"/>
  <c r="N1280" i="1" a="1"/>
  <c r="N1280" i="1" s="1"/>
  <c r="N72" i="1" a="1"/>
  <c r="N72" i="1" s="1"/>
  <c r="N159" i="1" a="1"/>
  <c r="N159" i="1" s="1"/>
  <c r="N390" i="1" a="1"/>
  <c r="N390" i="1" s="1"/>
  <c r="N534" i="1" a="1"/>
  <c r="N534" i="1" s="1"/>
  <c r="N686" i="1" a="1"/>
  <c r="N686" i="1" s="1"/>
  <c r="N773" i="1" a="1"/>
  <c r="N773" i="1" s="1"/>
  <c r="N834" i="1" a="1"/>
  <c r="N834" i="1" s="1"/>
  <c r="N907" i="1" a="1"/>
  <c r="N907" i="1" s="1"/>
  <c r="N910" i="1" a="1"/>
  <c r="N910" i="1" s="1"/>
  <c r="N1019" i="1" a="1"/>
  <c r="N1019" i="1" s="1"/>
  <c r="N1036" i="1" a="1"/>
  <c r="N1036" i="1" s="1"/>
  <c r="N1184" i="1" a="1"/>
  <c r="N1184" i="1" s="1"/>
  <c r="N1284" i="1" a="1"/>
  <c r="N1284" i="1" s="1"/>
  <c r="N1299" i="1" a="1"/>
  <c r="N1299" i="1" s="1"/>
  <c r="N1445" i="1" a="1"/>
  <c r="N1445" i="1" s="1"/>
  <c r="N1513" i="1" a="1"/>
  <c r="N1513" i="1" s="1"/>
  <c r="N1581" i="1" a="1"/>
  <c r="N1581" i="1" s="1"/>
  <c r="N1674" i="1" a="1"/>
  <c r="N1674" i="1" s="1"/>
  <c r="N1795" i="1" a="1"/>
  <c r="N1795" i="1" s="1"/>
  <c r="N1825" i="1" a="1"/>
  <c r="N1825" i="1" s="1"/>
  <c r="N1952" i="1" a="1"/>
  <c r="N1952" i="1" s="1"/>
  <c r="N2322" i="1" a="1"/>
  <c r="N2322" i="1" s="1"/>
  <c r="N1995" i="1" a="1"/>
  <c r="N1995" i="1" s="1"/>
  <c r="N625" i="1" a="1"/>
  <c r="N625" i="1" s="1"/>
  <c r="N364" i="1" a="1"/>
  <c r="N364" i="1" s="1"/>
  <c r="N624" i="1" a="1"/>
  <c r="N624" i="1" s="1"/>
  <c r="N1379" i="1" a="1"/>
  <c r="N1379" i="1" s="1"/>
  <c r="N1389" i="1" a="1"/>
  <c r="N1389" i="1" s="1"/>
  <c r="N1815" i="1" a="1"/>
  <c r="N1815" i="1" s="1"/>
  <c r="N1863" i="1" a="1"/>
  <c r="N1863" i="1" s="1"/>
  <c r="N1822" i="1" a="1"/>
  <c r="N1822" i="1" s="1"/>
  <c r="N1224" i="1" a="1"/>
  <c r="N1224" i="1" s="1"/>
  <c r="N161" i="1" a="1"/>
  <c r="N161" i="1" s="1"/>
  <c r="N168" i="1" a="1"/>
  <c r="N168" i="1" s="1"/>
  <c r="N258" i="1" a="1"/>
  <c r="N258" i="1" s="1"/>
  <c r="N541" i="1" a="1"/>
  <c r="N541" i="1" s="1"/>
  <c r="N1195" i="1" a="1"/>
  <c r="N1195" i="1" s="1"/>
  <c r="N1407" i="1" a="1"/>
  <c r="N1407" i="1" s="1"/>
  <c r="N1413" i="1" a="1"/>
  <c r="N1413" i="1" s="1"/>
  <c r="N1443" i="1" a="1"/>
  <c r="N1443" i="1" s="1"/>
  <c r="N1522" i="1" a="1"/>
  <c r="N1522" i="1" s="1"/>
  <c r="N1585" i="1" a="1"/>
  <c r="N1585" i="1" s="1"/>
  <c r="N1603" i="1" a="1"/>
  <c r="N1603" i="1" s="1"/>
  <c r="N1858" i="1" a="1"/>
  <c r="N1858" i="1" s="1"/>
  <c r="N2340" i="1" a="1"/>
  <c r="N2340" i="1" s="1"/>
  <c r="N520" i="1" a="1"/>
  <c r="N520" i="1" s="1"/>
  <c r="N228" i="1" a="1"/>
  <c r="N228" i="1" s="1"/>
  <c r="N873" i="1" a="1"/>
  <c r="N873" i="1" s="1"/>
  <c r="N1229" i="1" a="1"/>
  <c r="N1229" i="1" s="1"/>
  <c r="N840" i="1" a="1"/>
  <c r="N840" i="1" s="1"/>
  <c r="N1151" i="1" a="1"/>
  <c r="N1151" i="1" s="1"/>
  <c r="N1291" i="1" a="1"/>
  <c r="N1291" i="1" s="1"/>
  <c r="N1612" i="1" a="1"/>
  <c r="N1612" i="1" s="1"/>
  <c r="N1727" i="1" a="1"/>
  <c r="N1727" i="1" s="1"/>
  <c r="N1824" i="1" a="1"/>
  <c r="N1824" i="1" s="1"/>
  <c r="N463" i="1" a="1"/>
  <c r="N463" i="1" s="1"/>
  <c r="N617" i="1" a="1"/>
  <c r="N617" i="1" s="1"/>
  <c r="N916" i="1" a="1"/>
  <c r="N916" i="1" s="1"/>
  <c r="N1033" i="1" a="1"/>
  <c r="N1033" i="1" s="1"/>
  <c r="N1052" i="1" a="1"/>
  <c r="N1052" i="1" s="1"/>
  <c r="N725" i="1" a="1"/>
  <c r="N725" i="1" s="1"/>
  <c r="N1637" i="1" a="1"/>
  <c r="N1637" i="1" s="1"/>
  <c r="N165" i="1" a="1"/>
  <c r="N165" i="1" s="1"/>
  <c r="N169" i="1" a="1"/>
  <c r="N169" i="1" s="1"/>
  <c r="N577" i="1" a="1"/>
  <c r="N577" i="1" s="1"/>
  <c r="N953" i="1" a="1"/>
  <c r="N953" i="1" s="1"/>
  <c r="N1366" i="1" a="1"/>
  <c r="N1366" i="1" s="1"/>
  <c r="N1657" i="1" a="1"/>
  <c r="N1657" i="1" s="1"/>
  <c r="N1678" i="1" a="1"/>
  <c r="N1678" i="1" s="1"/>
  <c r="N1794" i="1" a="1"/>
  <c r="N1794" i="1" s="1"/>
  <c r="N2028" i="1" a="1"/>
  <c r="N2028" i="1" s="1"/>
  <c r="N2159" i="1" a="1"/>
  <c r="N2159" i="1" s="1"/>
  <c r="N2408" i="1" a="1"/>
  <c r="N2408" i="1" s="1"/>
  <c r="N283" i="1" a="1"/>
  <c r="N283" i="1" s="1"/>
  <c r="N437" i="1" a="1"/>
  <c r="N437" i="1" s="1"/>
  <c r="N263" i="1" a="1"/>
  <c r="N263" i="1" s="1"/>
  <c r="N442" i="1" a="1"/>
  <c r="N442" i="1" s="1"/>
  <c r="N1915" i="1" a="1"/>
  <c r="N1915" i="1" s="1"/>
  <c r="N671" i="1" a="1"/>
  <c r="N671" i="1" s="1"/>
  <c r="N1528" i="1" a="1"/>
  <c r="N1528" i="1" s="1"/>
  <c r="N1806" i="1" a="1"/>
  <c r="N1806" i="1" s="1"/>
  <c r="N1221" i="1" a="1"/>
  <c r="N1221" i="1" s="1"/>
  <c r="N68" i="1" a="1"/>
  <c r="N68" i="1" s="1"/>
  <c r="N109" i="1" a="1"/>
  <c r="N109" i="1" s="1"/>
  <c r="N611" i="1" a="1"/>
  <c r="N611" i="1" s="1"/>
  <c r="N794" i="1" a="1"/>
  <c r="N794" i="1" s="1"/>
  <c r="N822" i="1" a="1"/>
  <c r="N822" i="1" s="1"/>
  <c r="N902" i="1" a="1"/>
  <c r="N902" i="1" s="1"/>
  <c r="N2309" i="1" a="1"/>
  <c r="N2309" i="1" s="1"/>
  <c r="N540" i="1" a="1"/>
  <c r="N540" i="1" s="1"/>
  <c r="N1032" i="1" a="1"/>
  <c r="N1032" i="1" s="1"/>
  <c r="N1127" i="1" a="1"/>
  <c r="N1127" i="1" s="1"/>
  <c r="N1329" i="1" a="1"/>
  <c r="N1329" i="1" s="1"/>
  <c r="N545" i="1" a="1"/>
  <c r="N545" i="1" s="1"/>
  <c r="N1382" i="1" a="1"/>
  <c r="N1382" i="1" s="1"/>
  <c r="N1331" i="1" a="1"/>
  <c r="N1331" i="1" s="1"/>
  <c r="N1997" i="1" a="1"/>
  <c r="N1997" i="1" s="1"/>
  <c r="N1040" i="1" a="1"/>
  <c r="N1040" i="1" s="1"/>
  <c r="N793" i="1" a="1"/>
  <c r="N793" i="1" s="1"/>
  <c r="N104" i="1" a="1"/>
  <c r="N104" i="1" s="1"/>
  <c r="N227" i="1" a="1"/>
  <c r="N227" i="1" s="1"/>
  <c r="N874" i="1" a="1"/>
  <c r="N874" i="1" s="1"/>
  <c r="N1326" i="1" a="1"/>
  <c r="N1326" i="1" s="1"/>
  <c r="N1994" i="1" a="1"/>
  <c r="N1994" i="1" s="1"/>
  <c r="N397" i="1" a="1"/>
  <c r="N397" i="1" s="1"/>
  <c r="N839" i="1" a="1"/>
  <c r="N839" i="1" s="1"/>
  <c r="N1349" i="1" a="1"/>
  <c r="N1349" i="1" s="1"/>
  <c r="N1948" i="1" a="1"/>
  <c r="N1948" i="1" s="1"/>
  <c r="N79" i="1" a="1"/>
  <c r="N79" i="1" s="1"/>
  <c r="N88" i="1" a="1"/>
  <c r="N88" i="1" s="1"/>
  <c r="N208" i="1" a="1"/>
  <c r="N208" i="1" s="1"/>
  <c r="N290" i="1" a="1"/>
  <c r="N290" i="1" s="1"/>
  <c r="N314" i="1" a="1"/>
  <c r="N314" i="1" s="1"/>
  <c r="N454" i="1" a="1"/>
  <c r="N454" i="1" s="1"/>
  <c r="N575" i="1" a="1"/>
  <c r="N575" i="1" s="1"/>
  <c r="N631" i="1" a="1"/>
  <c r="N631" i="1" s="1"/>
  <c r="N651" i="1" a="1"/>
  <c r="N651" i="1" s="1"/>
  <c r="N832" i="1" a="1"/>
  <c r="N832" i="1" s="1"/>
  <c r="N921" i="1" a="1"/>
  <c r="N921" i="1" s="1"/>
  <c r="N988" i="1" a="1"/>
  <c r="N988" i="1" s="1"/>
  <c r="N1094" i="1" a="1"/>
  <c r="N1094" i="1" s="1"/>
  <c r="N1497" i="1" a="1"/>
  <c r="N1497" i="1" s="1"/>
  <c r="N1669" i="1" a="1"/>
  <c r="N1669" i="1" s="1"/>
  <c r="N1747" i="1" a="1"/>
  <c r="N1747" i="1" s="1"/>
  <c r="N1777" i="1" a="1"/>
  <c r="N1777" i="1" s="1"/>
  <c r="N1786" i="1" a="1"/>
  <c r="N1786" i="1" s="1"/>
  <c r="N1796" i="1" a="1"/>
  <c r="N1796" i="1" s="1"/>
  <c r="N1897" i="1" a="1"/>
  <c r="N1897" i="1" s="1"/>
  <c r="N1982" i="1" a="1"/>
  <c r="N1982" i="1" s="1"/>
  <c r="N2316" i="1" a="1"/>
  <c r="N2316" i="1" s="1"/>
  <c r="N708" i="1" a="1"/>
  <c r="N708" i="1" s="1"/>
  <c r="N1296" i="1" a="1"/>
  <c r="N1296" i="1" s="1"/>
  <c r="N1972" i="1" a="1"/>
  <c r="N1972" i="1" s="1"/>
  <c r="N1372" i="1" a="1"/>
  <c r="N1372" i="1" s="1"/>
  <c r="N1862" i="1" a="1"/>
  <c r="N1862" i="1" s="1"/>
  <c r="N415" i="1" a="1"/>
  <c r="N415" i="1" s="1"/>
  <c r="N1352" i="1" a="1"/>
  <c r="N1352" i="1" s="1"/>
  <c r="N1949" i="1" a="1"/>
  <c r="N1949" i="1" s="1"/>
  <c r="N1730" i="1" a="1"/>
  <c r="N1730" i="1" s="1"/>
  <c r="N375" i="1" a="1"/>
  <c r="N375" i="1" s="1"/>
  <c r="N1390" i="1" a="1"/>
  <c r="N1390" i="1" s="1"/>
  <c r="N1307" i="1" a="1"/>
  <c r="N1307" i="1" s="1"/>
  <c r="N543" i="1" a="1"/>
  <c r="N543" i="1" s="1"/>
  <c r="N843" i="1" a="1"/>
  <c r="N843" i="1" s="1"/>
  <c r="N108" i="1" a="1"/>
  <c r="N108" i="1" s="1"/>
  <c r="N1293" i="1" a="1"/>
  <c r="N1293" i="1" s="1"/>
  <c r="N1433" i="1" a="1"/>
  <c r="N1433" i="1" s="1"/>
  <c r="N1658" i="1" a="1"/>
  <c r="N1658" i="1" s="1"/>
  <c r="N1920" i="1" a="1"/>
  <c r="N1920" i="1" s="1"/>
  <c r="N1187" i="1" a="1"/>
  <c r="N1187" i="1" s="1"/>
  <c r="N1154" i="1" a="1"/>
  <c r="N1154" i="1" s="1"/>
  <c r="N789" i="1" a="1"/>
  <c r="N789" i="1" s="1"/>
  <c r="N813" i="1" a="1"/>
  <c r="N813" i="1" s="1"/>
  <c r="N1288" i="1" a="1"/>
  <c r="N1288" i="1" s="1"/>
  <c r="N1702" i="1" a="1"/>
  <c r="N1702" i="1" s="1"/>
  <c r="N231" i="1" a="1"/>
  <c r="N231" i="1" s="1"/>
  <c r="N255" i="1" a="1"/>
  <c r="N255" i="1" s="1"/>
  <c r="N693" i="1" a="1"/>
  <c r="N693" i="1" s="1"/>
  <c r="N767" i="1" a="1"/>
  <c r="N767" i="1" s="1"/>
  <c r="N1206" i="1" a="1"/>
  <c r="N1206" i="1" s="1"/>
  <c r="N1213" i="1" a="1"/>
  <c r="N1213" i="1" s="1"/>
  <c r="N1720" i="1" a="1"/>
  <c r="N1720" i="1" s="1"/>
  <c r="N1746" i="1" a="1"/>
  <c r="N1746" i="1" s="1"/>
  <c r="N1732" i="1" a="1"/>
  <c r="N1732" i="1" s="1"/>
  <c r="N1990" i="1" a="1"/>
  <c r="N1990" i="1" s="1"/>
  <c r="N1731" i="1" a="1"/>
  <c r="N1731" i="1" s="1"/>
  <c r="N113" i="1" a="1"/>
  <c r="N113" i="1" s="1"/>
  <c r="N1043" i="1" a="1"/>
  <c r="N1043" i="1" s="1"/>
  <c r="N1772" i="1" a="1"/>
  <c r="N1772" i="1" s="1"/>
  <c r="N1991" i="1" a="1"/>
  <c r="N1991" i="1" s="1"/>
  <c r="N1054" i="1" a="1"/>
  <c r="N1054" i="1" s="1"/>
  <c r="N777" i="1" a="1"/>
  <c r="N777" i="1" s="1"/>
  <c r="N862" i="1" a="1"/>
  <c r="N862" i="1" s="1"/>
  <c r="N1337" i="1" a="1"/>
  <c r="N1337" i="1" s="1"/>
  <c r="N235" i="1" a="1"/>
  <c r="N235" i="1" s="1"/>
  <c r="N252" i="1" a="1"/>
  <c r="N252" i="1" s="1"/>
  <c r="N269" i="1" a="1"/>
  <c r="N269" i="1" s="1"/>
  <c r="N505" i="1" a="1"/>
  <c r="N505" i="1" s="1"/>
  <c r="N569" i="1" a="1"/>
  <c r="N569" i="1" s="1"/>
  <c r="N713" i="1" a="1"/>
  <c r="N713" i="1" s="1"/>
  <c r="N865" i="1" a="1"/>
  <c r="N865" i="1" s="1"/>
  <c r="N1034" i="1" a="1"/>
  <c r="N1034" i="1" s="1"/>
  <c r="N1183" i="1" a="1"/>
  <c r="N1183" i="1" s="1"/>
  <c r="N1327" i="1" a="1"/>
  <c r="N1327" i="1" s="1"/>
  <c r="N1600" i="1" a="1"/>
  <c r="N1600" i="1" s="1"/>
  <c r="N1762" i="1" a="1"/>
  <c r="N1762" i="1" s="1"/>
  <c r="N1826" i="1" a="1"/>
  <c r="N1826" i="1" s="1"/>
  <c r="N2023" i="1" a="1"/>
  <c r="N2023" i="1" s="1"/>
  <c r="N2287" i="1" a="1"/>
  <c r="N2287" i="1" s="1"/>
  <c r="N1170" i="1" a="1"/>
  <c r="N1170" i="1" s="1"/>
  <c r="N1438" i="1" a="1"/>
  <c r="N1438" i="1" s="1"/>
  <c r="N1805" i="1" a="1"/>
  <c r="N1805" i="1" s="1"/>
  <c r="N480" i="1" a="1"/>
  <c r="N480" i="1" s="1"/>
  <c r="N578" i="1" a="1"/>
  <c r="N578" i="1" s="1"/>
  <c r="N2021" i="1" a="1"/>
  <c r="N2021" i="1" s="1"/>
  <c r="N1198" i="1" a="1"/>
  <c r="N1198" i="1" s="1"/>
  <c r="N1967" i="1" a="1"/>
  <c r="N1967" i="1" s="1"/>
  <c r="N91" i="1" a="1"/>
  <c r="N91" i="1" s="1"/>
  <c r="N1473" i="1" a="1"/>
  <c r="N1473" i="1" s="1"/>
  <c r="N1044" i="1" a="1"/>
  <c r="N1044" i="1" s="1"/>
  <c r="N1956" i="1" a="1"/>
  <c r="N1956" i="1" s="1"/>
  <c r="N212" i="1" a="1"/>
  <c r="N212" i="1" s="1"/>
  <c r="N1526" i="1" a="1"/>
  <c r="N1526" i="1" s="1"/>
  <c r="N788" i="1" a="1"/>
  <c r="N788" i="1" s="1"/>
  <c r="N92" i="1" a="1"/>
  <c r="N92" i="1" s="1"/>
  <c r="N987" i="1" a="1"/>
  <c r="N987" i="1" s="1"/>
  <c r="N1243" i="1" a="1"/>
  <c r="N1243" i="1" s="1"/>
  <c r="N1583" i="1" a="1"/>
  <c r="N1583" i="1" s="1"/>
  <c r="N1968" i="1" a="1"/>
  <c r="N1968" i="1" s="1"/>
  <c r="N1969" i="1" a="1"/>
  <c r="N1969" i="1" s="1"/>
  <c r="N2116" i="1" a="1"/>
  <c r="N2116" i="1" s="1"/>
  <c r="N1547" i="1" a="1"/>
  <c r="N1547" i="1" s="1"/>
  <c r="N1764" i="1" a="1"/>
  <c r="N1764" i="1" s="1"/>
  <c r="N1051" i="1" a="1"/>
  <c r="N1051" i="1" s="1"/>
  <c r="N747" i="1" a="1"/>
  <c r="N747" i="1" s="1"/>
  <c r="N2383" i="1" a="1"/>
  <c r="N2383" i="1" s="1"/>
  <c r="N2385" i="1" a="1"/>
  <c r="N2385" i="1" s="1"/>
  <c r="N2386" i="1" a="1"/>
  <c r="N2386" i="1" s="1"/>
  <c r="N2415" i="1" a="1"/>
  <c r="N2415" i="1" s="1"/>
  <c r="N1129" i="1" a="1"/>
  <c r="N1129" i="1" s="1"/>
  <c r="N59" i="1" a="1"/>
  <c r="N59" i="1" s="1"/>
  <c r="N82" i="1" a="1"/>
  <c r="N82" i="1" s="1"/>
  <c r="N132" i="1" a="1"/>
  <c r="N132" i="1" s="1"/>
  <c r="N176" i="1" a="1"/>
  <c r="N176" i="1" s="1"/>
  <c r="N237" i="1" a="1"/>
  <c r="N237" i="1" s="1"/>
  <c r="N279" i="1" a="1"/>
  <c r="N279" i="1" s="1"/>
  <c r="N395" i="1" a="1"/>
  <c r="N395" i="1" s="1"/>
  <c r="N508" i="1" a="1"/>
  <c r="N508" i="1" s="1"/>
  <c r="N555" i="1" a="1"/>
  <c r="N555" i="1" s="1"/>
  <c r="N563" i="1" a="1"/>
  <c r="N563" i="1" s="1"/>
  <c r="N585" i="1" a="1"/>
  <c r="N585" i="1" s="1"/>
  <c r="N648" i="1" a="1"/>
  <c r="N648" i="1" s="1"/>
  <c r="N682" i="1" a="1"/>
  <c r="N682" i="1" s="1"/>
  <c r="N860" i="1" a="1"/>
  <c r="N860" i="1" s="1"/>
  <c r="N864" i="1" a="1"/>
  <c r="N864" i="1" s="1"/>
  <c r="N920" i="1" a="1"/>
  <c r="N920" i="1" s="1"/>
  <c r="N1003" i="1" a="1"/>
  <c r="N1003" i="1" s="1"/>
  <c r="N1173" i="1" a="1"/>
  <c r="N1173" i="1" s="1"/>
  <c r="N1431" i="1" a="1"/>
  <c r="N1431" i="1" s="1"/>
  <c r="N1617" i="1" a="1"/>
  <c r="N1617" i="1" s="1"/>
  <c r="N1748" i="1" a="1"/>
  <c r="N1748" i="1" s="1"/>
  <c r="N1766" i="1" a="1"/>
  <c r="N1766" i="1" s="1"/>
  <c r="N1778" i="1" a="1"/>
  <c r="N1778" i="1" s="1"/>
  <c r="N2291" i="1" a="1"/>
  <c r="N2291" i="1" s="1"/>
  <c r="N2530" i="1" a="1"/>
  <c r="N2530" i="1" s="1"/>
  <c r="N1348" i="1" a="1"/>
  <c r="N1348" i="1" s="1"/>
  <c r="N70" i="1" a="1"/>
  <c r="N70" i="1" s="1"/>
  <c r="N1039" i="1" a="1"/>
  <c r="N1039" i="1" s="1"/>
  <c r="N2204" i="1" a="1"/>
  <c r="N2204" i="1" s="1"/>
  <c r="N653" i="1" a="1"/>
  <c r="N653" i="1" s="1"/>
  <c r="N618" i="1" a="1"/>
  <c r="N618" i="1" s="1"/>
  <c r="N1234" i="1" a="1"/>
  <c r="N1234" i="1" s="1"/>
  <c r="N218" i="1" a="1"/>
  <c r="N218" i="1" s="1"/>
  <c r="N962" i="1" a="1"/>
  <c r="N962" i="1" s="1"/>
  <c r="N1775" i="1" a="1"/>
  <c r="N1775" i="1" s="1"/>
  <c r="N1808" i="1" a="1"/>
  <c r="N1808" i="1" s="1"/>
  <c r="N2384" i="1" a="1"/>
  <c r="N2384" i="1" s="1"/>
  <c r="N1253" i="1" a="1"/>
  <c r="N1253" i="1" s="1"/>
  <c r="N740" i="1" a="1"/>
  <c r="N740" i="1" s="1"/>
  <c r="N1435" i="1" a="1"/>
  <c r="N1435" i="1" s="1"/>
  <c r="N690" i="1" a="1"/>
  <c r="N690" i="1" s="1"/>
  <c r="N1405" i="1" a="1"/>
  <c r="N1405" i="1" s="1"/>
  <c r="N1230" i="1" a="1"/>
  <c r="N1230" i="1" s="1"/>
  <c r="N1742" i="1" a="1"/>
  <c r="N1742" i="1" s="1"/>
  <c r="N206" i="1" a="1"/>
  <c r="N206" i="1" s="1"/>
  <c r="N432" i="1" a="1"/>
  <c r="N432" i="1" s="1"/>
  <c r="N930" i="1" a="1"/>
  <c r="N930" i="1" s="1"/>
  <c r="N951" i="1" a="1"/>
  <c r="N951" i="1" s="1"/>
  <c r="N922" i="1" a="1"/>
  <c r="N922" i="1" s="1"/>
  <c r="N12" i="1" a="1"/>
  <c r="N12" i="1" s="1"/>
  <c r="N16" i="1" a="1"/>
  <c r="N16" i="1" s="1"/>
  <c r="N20" i="1" a="1"/>
  <c r="N20" i="1" s="1"/>
  <c r="N31" i="1" a="1"/>
  <c r="N31" i="1" s="1"/>
  <c r="N81" i="1" a="1"/>
  <c r="N81" i="1" s="1"/>
  <c r="N553" i="1" a="1"/>
  <c r="N553" i="1" s="1"/>
  <c r="N861" i="1" a="1"/>
  <c r="N861" i="1" s="1"/>
  <c r="N924" i="1" a="1"/>
  <c r="N924" i="1" s="1"/>
  <c r="N1558" i="1" a="1"/>
  <c r="N1558" i="1" s="1"/>
  <c r="N1774" i="1" a="1"/>
  <c r="N1774" i="1" s="1"/>
  <c r="N2286" i="1" a="1"/>
  <c r="N2286" i="1" s="1"/>
  <c r="N1190" i="1" a="1"/>
  <c r="N1190" i="1" s="1"/>
  <c r="N39" i="1" a="1"/>
  <c r="N39" i="1" s="1"/>
  <c r="N99" i="1" a="1"/>
  <c r="N99" i="1" s="1"/>
  <c r="N256" i="1" a="1"/>
  <c r="N256" i="1" s="1"/>
  <c r="N457" i="1" a="1"/>
  <c r="N457" i="1" s="1"/>
  <c r="N897" i="1" a="1"/>
  <c r="N897" i="1" s="1"/>
  <c r="N2117" i="1" a="1"/>
  <c r="N2117" i="1" s="1"/>
  <c r="N2382" i="1" a="1"/>
  <c r="N2382" i="1" s="1"/>
  <c r="N2387" i="1" a="1"/>
  <c r="N2387" i="1" s="1"/>
  <c r="N1737" i="1" a="1"/>
  <c r="N1737" i="1" s="1"/>
  <c r="N37" i="1" a="1"/>
  <c r="N37" i="1" s="1"/>
  <c r="N510" i="1" a="1"/>
  <c r="N510" i="1" s="1"/>
  <c r="N26" i="1" a="1"/>
  <c r="N26" i="1" s="1"/>
  <c r="N75" i="1" a="1"/>
  <c r="N75" i="1" s="1"/>
  <c r="N867" i="1" a="1"/>
  <c r="N867" i="1" s="1"/>
  <c r="N22" i="1" a="1"/>
  <c r="N22" i="1" s="1"/>
  <c r="N1703" i="1" a="1"/>
  <c r="N1703" i="1" s="1"/>
  <c r="N304" i="1" a="1"/>
  <c r="N304" i="1" s="1"/>
  <c r="N381" i="1" a="1"/>
  <c r="N381" i="1" s="1"/>
  <c r="N1008" i="1" a="1"/>
  <c r="N1008" i="1" s="1"/>
  <c r="N1238" i="1" a="1"/>
  <c r="N1238" i="1" s="1"/>
  <c r="N1628" i="1" a="1"/>
  <c r="N1628" i="1" s="1"/>
  <c r="N1643" i="1" a="1"/>
  <c r="N1643" i="1" s="1"/>
  <c r="N2446" i="1" a="1"/>
  <c r="N2446" i="1" s="1"/>
  <c r="N965" i="1" a="1"/>
  <c r="N965" i="1" s="1"/>
  <c r="N359" i="1" a="1"/>
  <c r="N359" i="1" s="1"/>
  <c r="N6" i="1" a="1"/>
  <c r="N6" i="1" s="1"/>
  <c r="N100" i="1" a="1"/>
  <c r="N100" i="1" s="1"/>
  <c r="N116" i="1" a="1"/>
  <c r="N116" i="1" s="1"/>
  <c r="N215" i="1" a="1"/>
  <c r="N215" i="1" s="1"/>
  <c r="N261" i="1" a="1"/>
  <c r="N261" i="1" s="1"/>
  <c r="N272" i="1" a="1"/>
  <c r="N272" i="1" s="1"/>
  <c r="N388" i="1" a="1"/>
  <c r="N388" i="1" s="1"/>
  <c r="N444" i="1" a="1"/>
  <c r="N444" i="1" s="1"/>
  <c r="N492" i="1" a="1"/>
  <c r="N492" i="1" s="1"/>
  <c r="N530" i="1" a="1"/>
  <c r="N530" i="1" s="1"/>
  <c r="N546" i="1" a="1"/>
  <c r="N546" i="1" s="1"/>
  <c r="N601" i="1" a="1"/>
  <c r="N601" i="1" s="1"/>
  <c r="N663" i="1" a="1"/>
  <c r="N663" i="1" s="1"/>
  <c r="N677" i="1" a="1"/>
  <c r="N677" i="1" s="1"/>
  <c r="N683" i="1" a="1"/>
  <c r="N683" i="1" s="1"/>
  <c r="N687" i="1" a="1"/>
  <c r="N687" i="1" s="1"/>
  <c r="N796" i="1" a="1"/>
  <c r="N796" i="1" s="1"/>
  <c r="N917" i="1" a="1"/>
  <c r="N917" i="1" s="1"/>
  <c r="N1105" i="1" a="1"/>
  <c r="N1105" i="1" s="1"/>
  <c r="N1520" i="1" a="1"/>
  <c r="N1520" i="1" s="1"/>
  <c r="N1524" i="1" a="1"/>
  <c r="N1524" i="1" s="1"/>
  <c r="N1716" i="1" a="1"/>
  <c r="N1716" i="1" s="1"/>
  <c r="N1767" i="1" a="1"/>
  <c r="N1767" i="1" s="1"/>
  <c r="N1802" i="1" a="1"/>
  <c r="N1802" i="1" s="1"/>
  <c r="N2108" i="1" a="1"/>
  <c r="N2108" i="1" s="1"/>
  <c r="N790" i="1" a="1"/>
  <c r="N790" i="1" s="1"/>
  <c r="N1803" i="1" a="1"/>
  <c r="N1803" i="1" s="1"/>
  <c r="N1919" i="1" a="1"/>
  <c r="N1919" i="1" s="1"/>
  <c r="N925" i="1" a="1"/>
  <c r="N925" i="1" s="1"/>
  <c r="N200" i="1" a="1"/>
  <c r="N200" i="1" s="1"/>
  <c r="N978" i="1" a="1"/>
  <c r="N978" i="1" s="1"/>
  <c r="N1564" i="1" a="1"/>
  <c r="N1564" i="1" s="1"/>
  <c r="N1790" i="1" a="1"/>
  <c r="N1790" i="1" s="1"/>
  <c r="N160" i="1" a="1"/>
  <c r="N160" i="1" s="1"/>
  <c r="N637" i="1" a="1"/>
  <c r="N637" i="1" s="1"/>
  <c r="N675" i="1" a="1"/>
  <c r="N675" i="1" s="1"/>
  <c r="N1301" i="1" a="1"/>
  <c r="N1301" i="1" s="1"/>
  <c r="N635" i="1" a="1"/>
  <c r="N635" i="1" s="1"/>
  <c r="N74" i="1" a="1"/>
  <c r="N74" i="1" s="1"/>
  <c r="N128" i="1" a="1"/>
  <c r="N128" i="1" s="1"/>
  <c r="N876" i="1" a="1"/>
  <c r="N876" i="1" s="1"/>
  <c r="N998" i="1" a="1"/>
  <c r="N998" i="1" s="1"/>
  <c r="N391" i="1" a="1"/>
  <c r="N391" i="1" s="1"/>
  <c r="N969" i="1" a="1"/>
  <c r="N969" i="1" s="1"/>
  <c r="N41" i="1" a="1"/>
  <c r="N41" i="1" s="1"/>
  <c r="N80" i="1" a="1"/>
  <c r="N80" i="1" s="1"/>
  <c r="N111" i="1" a="1"/>
  <c r="N111" i="1" s="1"/>
  <c r="N932" i="1" a="1"/>
  <c r="N932" i="1" s="1"/>
  <c r="N1007" i="1" a="1"/>
  <c r="N1007" i="1" s="1"/>
  <c r="N1460" i="1" a="1"/>
  <c r="N1460" i="1" s="1"/>
  <c r="N1515" i="1" a="1"/>
  <c r="N1515" i="1" s="1"/>
  <c r="N1561" i="1" a="1"/>
  <c r="N1561" i="1" s="1"/>
  <c r="N3" i="1" a="1"/>
  <c r="N3" i="1" s="1"/>
  <c r="N204" i="1" a="1"/>
  <c r="N204" i="1" s="1"/>
  <c r="N1226" i="1" a="1"/>
  <c r="N1226" i="1" s="1"/>
  <c r="N1763" i="1" a="1"/>
  <c r="N1763" i="1" s="1"/>
  <c r="N417" i="1" a="1"/>
  <c r="N417" i="1" s="1"/>
  <c r="N434" i="1" a="1"/>
  <c r="N434" i="1" s="1"/>
  <c r="N515" i="1" a="1"/>
  <c r="N515" i="1" s="1"/>
  <c r="N551" i="1" a="1"/>
  <c r="N551" i="1" s="1"/>
  <c r="N616" i="1" a="1"/>
  <c r="N616" i="1" s="1"/>
  <c r="N680" i="1" a="1"/>
  <c r="N680" i="1" s="1"/>
  <c r="N521" i="1" a="1"/>
  <c r="N521" i="1" s="1"/>
  <c r="N734" i="1" a="1"/>
  <c r="N734" i="1" s="1"/>
  <c r="N1324" i="1" a="1"/>
  <c r="N1324" i="1" s="1"/>
  <c r="N25" i="1" a="1"/>
  <c r="N25" i="1" s="1"/>
  <c r="N340" i="1" a="1"/>
  <c r="N340" i="1" s="1"/>
  <c r="N926" i="1" a="1"/>
  <c r="N926" i="1" s="1"/>
  <c r="N1918" i="1" a="1"/>
  <c r="N1918" i="1" s="1"/>
  <c r="N1973" i="1" a="1"/>
  <c r="N1973" i="1" s="1"/>
  <c r="N1770" i="1" a="1"/>
  <c r="N1770" i="1" s="1"/>
  <c r="N1142" i="1" a="1"/>
  <c r="N1142" i="1" s="1"/>
  <c r="N63" i="1" a="1"/>
  <c r="N63" i="1" s="1"/>
  <c r="N805" i="1" a="1"/>
  <c r="N805" i="1" s="1"/>
  <c r="N866" i="1" a="1"/>
  <c r="N866" i="1" s="1"/>
  <c r="N945" i="1" a="1"/>
  <c r="N945" i="1" s="1"/>
  <c r="N1207" i="1" a="1"/>
  <c r="N1207" i="1" s="1"/>
  <c r="N2296" i="1" a="1"/>
  <c r="N2296" i="1" s="1"/>
  <c r="N1261" i="1" a="1"/>
  <c r="N1261" i="1" s="1"/>
  <c r="N509" i="1" a="1"/>
  <c r="N509" i="1" s="1"/>
  <c r="N1544" i="1" a="1"/>
  <c r="N1544" i="1" s="1"/>
  <c r="N2018" i="1" a="1"/>
  <c r="N2018" i="1" s="1"/>
  <c r="N1461" i="1" a="1"/>
  <c r="N1461" i="1" s="1"/>
  <c r="N1717" i="1" a="1"/>
  <c r="N1717" i="1" s="1"/>
  <c r="N23" i="1" a="1"/>
  <c r="N23" i="1" s="1"/>
  <c r="N78" i="1" a="1"/>
  <c r="N78" i="1" s="1"/>
  <c r="N89" i="1" a="1"/>
  <c r="N89" i="1" s="1"/>
  <c r="N105" i="1" a="1"/>
  <c r="N105" i="1" s="1"/>
  <c r="N230" i="1" a="1"/>
  <c r="N230" i="1" s="1"/>
  <c r="N238" i="1" a="1"/>
  <c r="N238" i="1" s="1"/>
  <c r="N328" i="1" a="1"/>
  <c r="N328" i="1" s="1"/>
  <c r="N387" i="1" a="1"/>
  <c r="N387" i="1" s="1"/>
  <c r="N394" i="1" a="1"/>
  <c r="N394" i="1" s="1"/>
  <c r="N436" i="1" a="1"/>
  <c r="N436" i="1" s="1"/>
  <c r="N493" i="1" a="1"/>
  <c r="N493" i="1" s="1"/>
  <c r="N495" i="1" a="1"/>
  <c r="N495" i="1" s="1"/>
  <c r="N512" i="1" a="1"/>
  <c r="N512" i="1" s="1"/>
  <c r="N628" i="1" a="1"/>
  <c r="N628" i="1" s="1"/>
  <c r="N649" i="1" a="1"/>
  <c r="N649" i="1" s="1"/>
  <c r="N694" i="1" a="1"/>
  <c r="N694" i="1" s="1"/>
  <c r="N707" i="1" a="1"/>
  <c r="N707" i="1" s="1"/>
  <c r="N878" i="1" a="1"/>
  <c r="N878" i="1" s="1"/>
  <c r="N1318" i="1" a="1"/>
  <c r="N1318" i="1" s="1"/>
  <c r="N1589" i="1" a="1"/>
  <c r="N1589" i="1" s="1"/>
  <c r="N1688" i="1" a="1"/>
  <c r="N1688" i="1" s="1"/>
  <c r="N1771" i="1" a="1"/>
  <c r="N1771" i="1" s="1"/>
  <c r="N646" i="1" a="1"/>
  <c r="N646" i="1" s="1"/>
  <c r="N1165" i="1" a="1"/>
  <c r="N1165" i="1" s="1"/>
  <c r="N1227" i="1" a="1"/>
  <c r="N1227" i="1" s="1"/>
  <c r="N1711" i="1" a="1"/>
  <c r="N1711" i="1" s="1"/>
  <c r="N666" i="1" a="1"/>
  <c r="N666" i="1" s="1"/>
  <c r="N118" i="1" a="1"/>
  <c r="N118" i="1" s="1"/>
  <c r="N681" i="1" a="1"/>
  <c r="N681" i="1" s="1"/>
  <c r="N29" i="1" a="1"/>
  <c r="N29" i="1" s="1"/>
  <c r="N654" i="1" a="1"/>
  <c r="N654" i="1" s="1"/>
  <c r="N1317" i="1" a="1"/>
  <c r="N1317" i="1" s="1"/>
  <c r="N259" i="1" a="1"/>
  <c r="N259" i="1" s="1"/>
  <c r="N1478" i="1" a="1"/>
  <c r="N1478" i="1" s="1"/>
  <c r="N266" i="1" a="1"/>
  <c r="N266" i="1" s="1"/>
  <c r="N1768" i="1" a="1"/>
  <c r="N1768" i="1" s="1"/>
  <c r="N1145" i="1" a="1"/>
  <c r="N1145" i="1" s="1"/>
  <c r="N24" i="1" a="1"/>
  <c r="N24" i="1" s="1"/>
  <c r="N276" i="1" a="1"/>
  <c r="N276" i="1" s="1"/>
  <c r="N295" i="1" a="1"/>
  <c r="N295" i="1" s="1"/>
  <c r="N425" i="1" a="1"/>
  <c r="N425" i="1" s="1"/>
  <c r="N985" i="1" a="1"/>
  <c r="N985" i="1" s="1"/>
  <c r="N1023" i="1" a="1"/>
  <c r="N1023" i="1" s="1"/>
  <c r="N1807" i="1" a="1"/>
  <c r="N1807" i="1" s="1"/>
  <c r="N264" i="1" a="1"/>
  <c r="N264" i="1" s="1"/>
  <c r="N265" i="1" a="1"/>
  <c r="N265" i="1" s="1"/>
  <c r="N1783" i="1" a="1"/>
  <c r="N1783" i="1" s="1"/>
  <c r="N774" i="1" a="1"/>
  <c r="N774" i="1" s="1"/>
  <c r="N831" i="1" a="1"/>
  <c r="N831" i="1" s="1"/>
  <c r="N1210" i="1" a="1"/>
  <c r="N1210" i="1" s="1"/>
  <c r="N1403" i="1" a="1"/>
  <c r="N1403" i="1" s="1"/>
  <c r="N8" i="1" a="1"/>
  <c r="N8" i="1" s="1"/>
  <c r="N519" i="1" a="1"/>
  <c r="N519" i="1" s="1"/>
  <c r="N863" i="1" a="1"/>
  <c r="N863" i="1" s="1"/>
  <c r="N1401" i="1" a="1"/>
  <c r="N1401" i="1" s="1"/>
  <c r="N2352" i="1" a="1"/>
  <c r="N2352" i="1" s="1"/>
  <c r="N35" i="1" a="1"/>
  <c r="N35" i="1" s="1"/>
  <c r="N77" i="1" a="1"/>
  <c r="N77" i="1" s="1"/>
  <c r="N112" i="1" a="1"/>
  <c r="N112" i="1" s="1"/>
  <c r="N203" i="1" a="1"/>
  <c r="N203" i="1" s="1"/>
  <c r="N484" i="1" a="1"/>
  <c r="N484" i="1" s="1"/>
  <c r="N550" i="1" a="1"/>
  <c r="N550" i="1" s="1"/>
  <c r="N557" i="1" a="1"/>
  <c r="N557" i="1" s="1"/>
  <c r="N613" i="1" a="1"/>
  <c r="N613" i="1" s="1"/>
  <c r="N911" i="1" a="1"/>
  <c r="N911" i="1" s="1"/>
  <c r="N944" i="1" a="1"/>
  <c r="N944" i="1" s="1"/>
  <c r="N950" i="1" a="1"/>
  <c r="N950" i="1" s="1"/>
  <c r="N1107" i="1" a="1"/>
  <c r="N1107" i="1" s="1"/>
  <c r="N2050" i="1" a="1"/>
  <c r="N2050" i="1" s="1"/>
  <c r="N2111" i="1" a="1"/>
  <c r="N2111" i="1" s="1"/>
  <c r="N2464" i="1" a="1"/>
  <c r="N2464" i="1" s="1"/>
  <c r="N2468" i="1" a="1"/>
  <c r="N2468" i="1" s="1"/>
  <c r="N2543" i="1" a="1"/>
  <c r="N2543" i="1" s="1"/>
  <c r="N2544" i="1" a="1"/>
  <c r="N2544" i="1" s="1"/>
  <c r="N522" i="1" a="1"/>
  <c r="N522" i="1" s="1"/>
  <c r="N1432" i="1" a="1"/>
  <c r="N1432" i="1" s="1"/>
  <c r="N483" i="1" a="1"/>
  <c r="N483" i="1" s="1"/>
  <c r="N1188" i="1" a="1"/>
  <c r="N1188" i="1" s="1"/>
  <c r="N1566" i="1" a="1"/>
  <c r="N1566" i="1" s="1"/>
  <c r="N870" i="1" a="1"/>
  <c r="N870" i="1" s="1"/>
  <c r="N76" i="1" a="1"/>
  <c r="N76" i="1" s="1"/>
  <c r="N1535" i="1" a="1"/>
  <c r="N1535" i="1" s="1"/>
  <c r="N542" i="1" a="1"/>
  <c r="N542" i="1" s="1"/>
  <c r="N1333" i="1" a="1"/>
  <c r="N1333" i="1" s="1"/>
  <c r="N420" i="1" a="1"/>
  <c r="N420" i="1" s="1"/>
  <c r="N948" i="1" a="1"/>
  <c r="N948" i="1" s="1"/>
  <c r="N1209" i="1" a="1"/>
  <c r="N1209" i="1" s="1"/>
  <c r="N4" i="1" a="1"/>
  <c r="N4" i="1" s="1"/>
  <c r="N10" i="1" a="1"/>
  <c r="N10" i="1" s="1"/>
  <c r="N11" i="1" a="1"/>
  <c r="N11" i="1" s="1"/>
  <c r="N13" i="1" a="1"/>
  <c r="N13" i="1" s="1"/>
  <c r="N14" i="1" a="1"/>
  <c r="N14" i="1" s="1"/>
  <c r="N18" i="1" a="1"/>
  <c r="N18" i="1" s="1"/>
  <c r="N21" i="1" a="1"/>
  <c r="N21" i="1" s="1"/>
  <c r="N27" i="1" a="1"/>
  <c r="N27" i="1" s="1"/>
  <c r="N30" i="1" a="1"/>
  <c r="N30" i="1" s="1"/>
  <c r="N32" i="1" a="1"/>
  <c r="N32" i="1" s="1"/>
  <c r="N33" i="1" a="1"/>
  <c r="N33" i="1" s="1"/>
  <c r="N34" i="1" a="1"/>
  <c r="N34" i="1" s="1"/>
  <c r="N36" i="1" a="1"/>
  <c r="N36" i="1" s="1"/>
  <c r="N40" i="1" a="1"/>
  <c r="N40" i="1" s="1"/>
  <c r="N42" i="1" a="1"/>
  <c r="N42" i="1" s="1"/>
  <c r="N43" i="1" a="1"/>
  <c r="N43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1" i="1" a="1"/>
  <c r="N51" i="1" s="1"/>
  <c r="N53" i="1" a="1"/>
  <c r="N53" i="1" s="1"/>
  <c r="N55" i="1" a="1"/>
  <c r="N55" i="1" s="1"/>
  <c r="N56" i="1" a="1"/>
  <c r="N56" i="1" s="1"/>
  <c r="N57" i="1" a="1"/>
  <c r="N57" i="1" s="1"/>
  <c r="N58" i="1" a="1"/>
  <c r="N58" i="1" s="1"/>
  <c r="N62" i="1" a="1"/>
  <c r="N62" i="1" s="1"/>
  <c r="N64" i="1" a="1"/>
  <c r="N64" i="1" s="1"/>
  <c r="N69" i="1" a="1"/>
  <c r="N69" i="1" s="1"/>
  <c r="N71" i="1" a="1"/>
  <c r="N71" i="1" s="1"/>
  <c r="N73" i="1" a="1"/>
  <c r="N73" i="1" s="1"/>
  <c r="N85" i="1" a="1"/>
  <c r="N85" i="1" s="1"/>
  <c r="N86" i="1" a="1"/>
  <c r="N86" i="1" s="1"/>
  <c r="N94" i="1" a="1"/>
  <c r="N94" i="1" s="1"/>
  <c r="N98" i="1" a="1"/>
  <c r="N98" i="1" s="1"/>
  <c r="N106" i="1" a="1"/>
  <c r="N106" i="1" s="1"/>
  <c r="N107" i="1" a="1"/>
  <c r="N107" i="1" s="1"/>
  <c r="N114" i="1" a="1"/>
  <c r="N114" i="1" s="1"/>
  <c r="N115" i="1" a="1"/>
  <c r="N115" i="1" s="1"/>
  <c r="N117" i="1" a="1"/>
  <c r="N117" i="1" s="1"/>
  <c r="N120" i="1" a="1"/>
  <c r="N120" i="1" s="1"/>
  <c r="N125" i="1" a="1"/>
  <c r="N125" i="1" s="1"/>
  <c r="N126" i="1" a="1"/>
  <c r="N126" i="1" s="1"/>
  <c r="N127" i="1" a="1"/>
  <c r="N127" i="1" s="1"/>
  <c r="N139" i="1" a="1"/>
  <c r="N139" i="1" s="1"/>
  <c r="N141" i="1" a="1"/>
  <c r="N141" i="1" s="1"/>
  <c r="N144" i="1" a="1"/>
  <c r="N144" i="1" s="1"/>
  <c r="N145" i="1" a="1"/>
  <c r="N145" i="1" s="1"/>
  <c r="N148" i="1" a="1"/>
  <c r="N148" i="1" s="1"/>
  <c r="N153" i="1" a="1"/>
  <c r="N153" i="1" s="1"/>
  <c r="N154" i="1" a="1"/>
  <c r="N154" i="1" s="1"/>
  <c r="N166" i="1" a="1"/>
  <c r="N166" i="1" s="1"/>
  <c r="N171" i="1" a="1"/>
  <c r="N171" i="1" s="1"/>
  <c r="N172" i="1" a="1"/>
  <c r="N172" i="1" s="1"/>
  <c r="N181" i="1" a="1"/>
  <c r="N181" i="1" s="1"/>
  <c r="N183" i="1" a="1"/>
  <c r="N183" i="1" s="1"/>
  <c r="N185" i="1" a="1"/>
  <c r="N185" i="1" s="1"/>
  <c r="N188" i="1" a="1"/>
  <c r="N188" i="1" s="1"/>
  <c r="N189" i="1" a="1"/>
  <c r="N189" i="1" s="1"/>
  <c r="N191" i="1" a="1"/>
  <c r="N191" i="1" s="1"/>
  <c r="N194" i="1" a="1"/>
  <c r="N194" i="1" s="1"/>
  <c r="N195" i="1" a="1"/>
  <c r="N195" i="1" s="1"/>
  <c r="N198" i="1" a="1"/>
  <c r="N198" i="1" s="1"/>
  <c r="N199" i="1" a="1"/>
  <c r="N199" i="1" s="1"/>
  <c r="N202" i="1" a="1"/>
  <c r="N202" i="1" s="1"/>
  <c r="N205" i="1" a="1"/>
  <c r="N205" i="1" s="1"/>
  <c r="N207" i="1" a="1"/>
  <c r="N207" i="1" s="1"/>
  <c r="N214" i="1" a="1"/>
  <c r="N214" i="1" s="1"/>
  <c r="N219" i="1" a="1"/>
  <c r="N219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32" i="1" a="1"/>
  <c r="N232" i="1" s="1"/>
  <c r="N233" i="1" a="1"/>
  <c r="N233" i="1" s="1"/>
  <c r="N240" i="1" a="1"/>
  <c r="N240" i="1" s="1"/>
  <c r="N241" i="1" a="1"/>
  <c r="N241" i="1" s="1"/>
  <c r="N246" i="1" a="1"/>
  <c r="N246" i="1" s="1"/>
  <c r="N249" i="1" a="1"/>
  <c r="N249" i="1" s="1"/>
  <c r="N254" i="1" a="1"/>
  <c r="N254" i="1" s="1"/>
  <c r="N268" i="1" a="1"/>
  <c r="N268" i="1" s="1"/>
  <c r="N273" i="1" a="1"/>
  <c r="N273" i="1" s="1"/>
  <c r="N274" i="1" a="1"/>
  <c r="N274" i="1" s="1"/>
  <c r="N278" i="1" a="1"/>
  <c r="N278" i="1" s="1"/>
  <c r="N280" i="1" a="1"/>
  <c r="N280" i="1" s="1"/>
  <c r="N281" i="1" a="1"/>
  <c r="N281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6" i="1" a="1"/>
  <c r="N296" i="1" s="1"/>
  <c r="N298" i="1" a="1"/>
  <c r="N298" i="1" s="1"/>
  <c r="N299" i="1" a="1"/>
  <c r="N299" i="1" s="1"/>
  <c r="N300" i="1" a="1"/>
  <c r="N300" i="1" s="1"/>
  <c r="N307" i="1" a="1"/>
  <c r="N307" i="1" s="1"/>
  <c r="N308" i="1" a="1"/>
  <c r="N308" i="1" s="1"/>
  <c r="N309" i="1" a="1"/>
  <c r="N309" i="1" s="1"/>
  <c r="N313" i="1" a="1"/>
  <c r="N313" i="1" s="1"/>
  <c r="N315" i="1" a="1"/>
  <c r="N315" i="1" s="1"/>
  <c r="N317" i="1" a="1"/>
  <c r="N317" i="1" s="1"/>
  <c r="N318" i="1" a="1"/>
  <c r="N318" i="1" s="1"/>
  <c r="N323" i="1" a="1"/>
  <c r="N323" i="1" s="1"/>
  <c r="N324" i="1" a="1"/>
  <c r="N324" i="1" s="1"/>
  <c r="N325" i="1" a="1"/>
  <c r="N325" i="1" s="1"/>
  <c r="N334" i="1" a="1"/>
  <c r="N334" i="1" s="1"/>
  <c r="N335" i="1" a="1"/>
  <c r="N335" i="1" s="1"/>
  <c r="N336" i="1" a="1"/>
  <c r="N336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8" i="1" a="1"/>
  <c r="N348" i="1" s="1"/>
  <c r="N350" i="1" a="1"/>
  <c r="N350" i="1" s="1"/>
  <c r="N353" i="1" a="1"/>
  <c r="N353" i="1" s="1"/>
  <c r="N356" i="1" a="1"/>
  <c r="N356" i="1" s="1"/>
  <c r="N357" i="1" a="1"/>
  <c r="N357" i="1" s="1"/>
  <c r="N358" i="1" a="1"/>
  <c r="N358" i="1" s="1"/>
  <c r="N362" i="1" a="1"/>
  <c r="N362" i="1" s="1"/>
  <c r="N369" i="1" a="1"/>
  <c r="N369" i="1" s="1"/>
  <c r="N377" i="1" a="1"/>
  <c r="N377" i="1" s="1"/>
  <c r="N378" i="1" a="1"/>
  <c r="N378" i="1" s="1"/>
  <c r="N380" i="1" a="1"/>
  <c r="N380" i="1" s="1"/>
  <c r="N382" i="1" a="1"/>
  <c r="N382" i="1" s="1"/>
  <c r="N383" i="1" a="1"/>
  <c r="N383" i="1" s="1"/>
  <c r="N386" i="1" a="1"/>
  <c r="N386" i="1" s="1"/>
  <c r="N392" i="1" a="1"/>
  <c r="N392" i="1" s="1"/>
  <c r="N393" i="1" a="1"/>
  <c r="N393" i="1" s="1"/>
  <c r="N398" i="1" a="1"/>
  <c r="N398" i="1" s="1"/>
  <c r="N400" i="1" a="1"/>
  <c r="N400" i="1" s="1"/>
  <c r="N416" i="1" a="1"/>
  <c r="N416" i="1" s="1"/>
  <c r="N418" i="1" a="1"/>
  <c r="N418" i="1" s="1"/>
  <c r="N419" i="1" a="1"/>
  <c r="N419" i="1" s="1"/>
  <c r="N422" i="1" a="1"/>
  <c r="N422" i="1" s="1"/>
  <c r="N423" i="1" a="1"/>
  <c r="N423" i="1" s="1"/>
  <c r="N424" i="1" a="1"/>
  <c r="N424" i="1" s="1"/>
  <c r="N427" i="1" a="1"/>
  <c r="N427" i="1" s="1"/>
  <c r="N429" i="1" a="1"/>
  <c r="N429" i="1" s="1"/>
  <c r="N433" i="1" a="1"/>
  <c r="N433" i="1" s="1"/>
  <c r="N438" i="1" a="1"/>
  <c r="N438" i="1" s="1"/>
  <c r="N439" i="1" a="1"/>
  <c r="N439" i="1" s="1"/>
  <c r="N445" i="1" a="1"/>
  <c r="N445" i="1" s="1"/>
  <c r="N449" i="1" a="1"/>
  <c r="N449" i="1" s="1"/>
  <c r="N450" i="1" a="1"/>
  <c r="N450" i="1" s="1"/>
  <c r="N451" i="1" a="1"/>
  <c r="N451" i="1" s="1"/>
  <c r="N455" i="1" a="1"/>
  <c r="N455" i="1" s="1"/>
  <c r="N460" i="1" a="1"/>
  <c r="N460" i="1" s="1"/>
  <c r="N462" i="1" a="1"/>
  <c r="N462" i="1" s="1"/>
  <c r="N465" i="1" a="1"/>
  <c r="N465" i="1" s="1"/>
  <c r="N468" i="1" a="1"/>
  <c r="N468" i="1" s="1"/>
  <c r="N476" i="1" a="1"/>
  <c r="N476" i="1" s="1"/>
  <c r="N478" i="1" a="1"/>
  <c r="N478" i="1" s="1"/>
  <c r="N479" i="1" a="1"/>
  <c r="N479" i="1" s="1"/>
  <c r="N499" i="1" a="1"/>
  <c r="N499" i="1" s="1"/>
  <c r="N502" i="1" a="1"/>
  <c r="N502" i="1" s="1"/>
  <c r="N503" i="1" a="1"/>
  <c r="N503" i="1" s="1"/>
  <c r="N504" i="1" a="1"/>
  <c r="N504" i="1" s="1"/>
  <c r="N506" i="1" a="1"/>
  <c r="N506" i="1" s="1"/>
  <c r="N511" i="1" a="1"/>
  <c r="N511" i="1" s="1"/>
  <c r="N514" i="1" a="1"/>
  <c r="N514" i="1" s="1"/>
  <c r="N518" i="1" a="1"/>
  <c r="N518" i="1" s="1"/>
  <c r="N523" i="1" a="1"/>
  <c r="N523" i="1" s="1"/>
  <c r="N529" i="1" a="1"/>
  <c r="N529" i="1" s="1"/>
  <c r="N531" i="1" a="1"/>
  <c r="N531" i="1" s="1"/>
  <c r="N532" i="1" a="1"/>
  <c r="N532" i="1" s="1"/>
  <c r="N533" i="1" a="1"/>
  <c r="N533" i="1" s="1"/>
  <c r="N536" i="1" a="1"/>
  <c r="N536" i="1" s="1"/>
  <c r="N537" i="1" a="1"/>
  <c r="N537" i="1" s="1"/>
  <c r="N547" i="1" a="1"/>
  <c r="N547" i="1" s="1"/>
  <c r="N548" i="1" a="1"/>
  <c r="N548" i="1" s="1"/>
  <c r="N549" i="1" a="1"/>
  <c r="N549" i="1" s="1"/>
  <c r="N556" i="1" a="1"/>
  <c r="N556" i="1" s="1"/>
  <c r="N558" i="1" a="1"/>
  <c r="N558" i="1" s="1"/>
  <c r="N562" i="1" a="1"/>
  <c r="N562" i="1" s="1"/>
  <c r="N567" i="1" a="1"/>
  <c r="N567" i="1" s="1"/>
  <c r="N568" i="1" a="1"/>
  <c r="N568" i="1" s="1"/>
  <c r="N570" i="1" a="1"/>
  <c r="N570" i="1" s="1"/>
  <c r="N572" i="1" a="1"/>
  <c r="N572" i="1" s="1"/>
  <c r="N573" i="1" a="1"/>
  <c r="N573" i="1" s="1"/>
  <c r="N574" i="1" a="1"/>
  <c r="N574" i="1" s="1"/>
  <c r="N576" i="1" a="1"/>
  <c r="N576" i="1" s="1"/>
  <c r="N580" i="1" a="1"/>
  <c r="N580" i="1" s="1"/>
  <c r="N583" i="1" a="1"/>
  <c r="N583" i="1" s="1"/>
  <c r="N584" i="1" a="1"/>
  <c r="N584" i="1" s="1"/>
  <c r="N586" i="1" a="1"/>
  <c r="N586" i="1" s="1"/>
  <c r="N587" i="1" a="1"/>
  <c r="N587" i="1" s="1"/>
  <c r="N588" i="1" a="1"/>
  <c r="N588" i="1" s="1"/>
  <c r="N591" i="1" a="1"/>
  <c r="N591" i="1" s="1"/>
  <c r="N592" i="1" a="1"/>
  <c r="N592" i="1" s="1"/>
  <c r="N594" i="1" a="1"/>
  <c r="N594" i="1" s="1"/>
  <c r="N595" i="1" a="1"/>
  <c r="N595" i="1" s="1"/>
  <c r="N597" i="1" a="1"/>
  <c r="N597" i="1" s="1"/>
  <c r="N599" i="1" a="1"/>
  <c r="N599" i="1" s="1"/>
  <c r="N600" i="1" a="1"/>
  <c r="N600" i="1" s="1"/>
  <c r="N605" i="1" a="1"/>
  <c r="N605" i="1" s="1"/>
  <c r="N607" i="1" a="1"/>
  <c r="N607" i="1" s="1"/>
  <c r="N610" i="1" a="1"/>
  <c r="N610" i="1" s="1"/>
  <c r="N612" i="1" a="1"/>
  <c r="N612" i="1" s="1"/>
  <c r="N620" i="1" a="1"/>
  <c r="N620" i="1" s="1"/>
  <c r="N621" i="1" a="1"/>
  <c r="N621" i="1" s="1"/>
  <c r="N623" i="1" a="1"/>
  <c r="N623" i="1" s="1"/>
  <c r="N626" i="1" a="1"/>
  <c r="N626" i="1" s="1"/>
  <c r="N627" i="1" a="1"/>
  <c r="N627" i="1" s="1"/>
  <c r="N630" i="1" a="1"/>
  <c r="N630" i="1" s="1"/>
  <c r="N632" i="1" a="1"/>
  <c r="N632" i="1" s="1"/>
  <c r="N638" i="1" a="1"/>
  <c r="N638" i="1" s="1"/>
  <c r="N641" i="1" a="1"/>
  <c r="N641" i="1" s="1"/>
  <c r="N643" i="1" a="1"/>
  <c r="N643" i="1" s="1"/>
  <c r="N645" i="1" a="1"/>
  <c r="N645" i="1" s="1"/>
  <c r="N647" i="1" a="1"/>
  <c r="N647" i="1" s="1"/>
  <c r="N650" i="1" a="1"/>
  <c r="N650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4" i="1" a="1"/>
  <c r="N664" i="1" s="1"/>
  <c r="N665" i="1" a="1"/>
  <c r="N665" i="1" s="1"/>
  <c r="N672" i="1" a="1"/>
  <c r="N672" i="1" s="1"/>
  <c r="N673" i="1" a="1"/>
  <c r="N673" i="1" s="1"/>
  <c r="N674" i="1" a="1"/>
  <c r="N674" i="1" s="1"/>
  <c r="N676" i="1" a="1"/>
  <c r="N676" i="1" s="1"/>
  <c r="N679" i="1" a="1"/>
  <c r="N679" i="1" s="1"/>
  <c r="N685" i="1" a="1"/>
  <c r="N685" i="1" s="1"/>
  <c r="N689" i="1" a="1"/>
  <c r="N689" i="1" s="1"/>
  <c r="N691" i="1" a="1"/>
  <c r="N691" i="1" s="1"/>
  <c r="N692" i="1" a="1"/>
  <c r="N692" i="1" s="1"/>
  <c r="N698" i="1" a="1"/>
  <c r="N698" i="1" s="1"/>
  <c r="N710" i="1" a="1"/>
  <c r="N710" i="1" s="1"/>
  <c r="N712" i="1" a="1"/>
  <c r="N712" i="1" s="1"/>
  <c r="N714" i="1" a="1"/>
  <c r="N714" i="1" s="1"/>
  <c r="N719" i="1" a="1"/>
  <c r="N719" i="1" s="1"/>
  <c r="N722" i="1" a="1"/>
  <c r="N722" i="1" s="1"/>
  <c r="N724" i="1" a="1"/>
  <c r="N724" i="1" s="1"/>
  <c r="N737" i="1" a="1"/>
  <c r="N737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8" i="1" a="1"/>
  <c r="N748" i="1" s="1"/>
  <c r="N749" i="1" a="1"/>
  <c r="N749" i="1" s="1"/>
  <c r="N750" i="1" a="1"/>
  <c r="N750" i="1" s="1"/>
  <c r="N755" i="1" a="1"/>
  <c r="N755" i="1" s="1"/>
  <c r="N756" i="1" a="1"/>
  <c r="N756" i="1" s="1"/>
  <c r="N757" i="1" a="1"/>
  <c r="N757" i="1" s="1"/>
  <c r="N758" i="1" a="1"/>
  <c r="N758" i="1" s="1"/>
  <c r="N763" i="1" a="1"/>
  <c r="N763" i="1" s="1"/>
  <c r="N764" i="1" a="1"/>
  <c r="N764" i="1" s="1"/>
  <c r="N765" i="1" a="1"/>
  <c r="N765" i="1" s="1"/>
  <c r="N768" i="1" a="1"/>
  <c r="N768" i="1" s="1"/>
  <c r="N771" i="1" a="1"/>
  <c r="N771" i="1" s="1"/>
  <c r="N772" i="1" a="1"/>
  <c r="N772" i="1" s="1"/>
  <c r="N776" i="1" a="1"/>
  <c r="N776" i="1" s="1"/>
  <c r="N782" i="1" a="1"/>
  <c r="N782" i="1" s="1"/>
  <c r="N784" i="1" a="1"/>
  <c r="N784" i="1" s="1"/>
  <c r="N791" i="1" a="1"/>
  <c r="N791" i="1" s="1"/>
  <c r="N792" i="1" a="1"/>
  <c r="N792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9" i="1" a="1"/>
  <c r="N809" i="1" s="1"/>
  <c r="N811" i="1" a="1"/>
  <c r="N811" i="1" s="1"/>
  <c r="N812" i="1" a="1"/>
  <c r="N812" i="1" s="1"/>
  <c r="N814" i="1" a="1"/>
  <c r="N814" i="1" s="1"/>
  <c r="N815" i="1" a="1"/>
  <c r="N815" i="1" s="1"/>
  <c r="N816" i="1" a="1"/>
  <c r="N816" i="1" s="1"/>
  <c r="N817" i="1" a="1"/>
  <c r="N817" i="1" s="1"/>
  <c r="N825" i="1" a="1"/>
  <c r="N825" i="1" s="1"/>
  <c r="N828" i="1" a="1"/>
  <c r="N828" i="1" s="1"/>
  <c r="N829" i="1" a="1"/>
  <c r="N829" i="1" s="1"/>
  <c r="N833" i="1" a="1"/>
  <c r="N833" i="1" s="1"/>
  <c r="N842" i="1" a="1"/>
  <c r="N842" i="1" s="1"/>
  <c r="N844" i="1" a="1"/>
  <c r="N844" i="1" s="1"/>
  <c r="N846" i="1" a="1"/>
  <c r="N846" i="1" s="1"/>
  <c r="N848" i="1" a="1"/>
  <c r="N848" i="1" s="1"/>
  <c r="N849" i="1" a="1"/>
  <c r="N849" i="1" s="1"/>
  <c r="N850" i="1" a="1"/>
  <c r="N850" i="1" s="1"/>
  <c r="N852" i="1" a="1"/>
  <c r="N852" i="1" s="1"/>
  <c r="N855" i="1" a="1"/>
  <c r="N855" i="1" s="1"/>
  <c r="N856" i="1" a="1"/>
  <c r="N856" i="1" s="1"/>
  <c r="N857" i="1" a="1"/>
  <c r="N857" i="1" s="1"/>
  <c r="N871" i="1" a="1"/>
  <c r="N871" i="1" s="1"/>
  <c r="N875" i="1" a="1"/>
  <c r="N875" i="1" s="1"/>
  <c r="N877" i="1" a="1"/>
  <c r="N877" i="1" s="1"/>
  <c r="N886" i="1" a="1"/>
  <c r="N886" i="1" s="1"/>
  <c r="N890" i="1" a="1"/>
  <c r="N890" i="1" s="1"/>
  <c r="N896" i="1" a="1"/>
  <c r="N896" i="1" s="1"/>
  <c r="N906" i="1" a="1"/>
  <c r="N906" i="1" s="1"/>
  <c r="N908" i="1" a="1"/>
  <c r="N908" i="1" s="1"/>
  <c r="N909" i="1" a="1"/>
  <c r="N909" i="1" s="1"/>
  <c r="N912" i="1" a="1"/>
  <c r="N912" i="1" s="1"/>
  <c r="N913" i="1" a="1"/>
  <c r="N913" i="1" s="1"/>
  <c r="N914" i="1" a="1"/>
  <c r="N914" i="1" s="1"/>
  <c r="N915" i="1" a="1"/>
  <c r="N915" i="1" s="1"/>
  <c r="N918" i="1" a="1"/>
  <c r="N918" i="1" s="1"/>
  <c r="N919" i="1" a="1"/>
  <c r="N919" i="1" s="1"/>
  <c r="N923" i="1" a="1"/>
  <c r="N923" i="1" s="1"/>
  <c r="N927" i="1" a="1"/>
  <c r="N927" i="1" s="1"/>
  <c r="N928" i="1" a="1"/>
  <c r="N928" i="1" s="1"/>
  <c r="N929" i="1" a="1"/>
  <c r="N929" i="1" s="1"/>
  <c r="N931" i="1" a="1"/>
  <c r="N931" i="1" s="1"/>
  <c r="N933" i="1" a="1"/>
  <c r="N933" i="1" s="1"/>
  <c r="N935" i="1" a="1"/>
  <c r="N935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6" i="1" a="1"/>
  <c r="N946" i="1" s="1"/>
  <c r="N947" i="1" a="1"/>
  <c r="N947" i="1" s="1"/>
  <c r="N949" i="1" a="1"/>
  <c r="N949" i="1" s="1"/>
  <c r="N959" i="1" a="1"/>
  <c r="N959" i="1" s="1"/>
  <c r="N960" i="1" a="1"/>
  <c r="N960" i="1" s="1"/>
  <c r="N963" i="1" a="1"/>
  <c r="N963" i="1" s="1"/>
  <c r="N964" i="1" a="1"/>
  <c r="N964" i="1" s="1"/>
  <c r="N967" i="1" a="1"/>
  <c r="N967" i="1" s="1"/>
  <c r="N968" i="1" a="1"/>
  <c r="N968" i="1" s="1"/>
  <c r="N970" i="1" a="1"/>
  <c r="N970" i="1" s="1"/>
  <c r="N976" i="1" a="1"/>
  <c r="N976" i="1" s="1"/>
  <c r="N977" i="1" a="1"/>
  <c r="N977" i="1" s="1"/>
  <c r="N983" i="1" a="1"/>
  <c r="N983" i="1" s="1"/>
  <c r="N990" i="1" a="1"/>
  <c r="N990" i="1" s="1"/>
  <c r="N992" i="1" a="1"/>
  <c r="N992" i="1" s="1"/>
  <c r="N993" i="1" a="1"/>
  <c r="N993" i="1" s="1"/>
  <c r="N995" i="1" a="1"/>
  <c r="N995" i="1" s="1"/>
  <c r="N997" i="1" a="1"/>
  <c r="N997" i="1" s="1"/>
  <c r="N1004" i="1" a="1"/>
  <c r="N1004" i="1" s="1"/>
  <c r="N1005" i="1" a="1"/>
  <c r="N1005" i="1" s="1"/>
  <c r="N1006" i="1" a="1"/>
  <c r="N1006" i="1" s="1"/>
  <c r="N1009" i="1" a="1"/>
  <c r="N1009" i="1" s="1"/>
  <c r="N1010" i="1" a="1"/>
  <c r="N1010" i="1" s="1"/>
  <c r="N1012" i="1" a="1"/>
  <c r="N1012" i="1" s="1"/>
  <c r="N1013" i="1" a="1"/>
  <c r="N1013" i="1" s="1"/>
  <c r="N1015" i="1" a="1"/>
  <c r="N1015" i="1" s="1"/>
  <c r="N1018" i="1" a="1"/>
  <c r="N1018" i="1" s="1"/>
  <c r="N1027" i="1" a="1"/>
  <c r="N1027" i="1" s="1"/>
  <c r="N1028" i="1" a="1"/>
  <c r="N1028" i="1" s="1"/>
  <c r="N1031" i="1" a="1"/>
  <c r="N1031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71" i="1" a="1"/>
  <c r="N1071" i="1" s="1"/>
  <c r="N1074" i="1" a="1"/>
  <c r="N1074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3" i="1" a="1"/>
  <c r="N1083" i="1" s="1"/>
  <c r="N1085" i="1" a="1"/>
  <c r="N1085" i="1" s="1"/>
  <c r="N1086" i="1" a="1"/>
  <c r="N1086" i="1" s="1"/>
  <c r="N1088" i="1" a="1"/>
  <c r="N1088" i="1" s="1"/>
  <c r="N1090" i="1" a="1"/>
  <c r="N1090" i="1" s="1"/>
  <c r="N1091" i="1" a="1"/>
  <c r="N1091" i="1" s="1"/>
  <c r="N1092" i="1" a="1"/>
  <c r="N1092" i="1" s="1"/>
  <c r="N1093" i="1" a="1"/>
  <c r="N1093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4" i="1" a="1"/>
  <c r="N1104" i="1" s="1"/>
  <c r="N1106" i="1" a="1"/>
  <c r="N1106" i="1" s="1"/>
  <c r="N1108" i="1" a="1"/>
  <c r="N1108" i="1" s="1"/>
  <c r="N1112" i="1" a="1"/>
  <c r="N1112" i="1" s="1"/>
  <c r="N1113" i="1" a="1"/>
  <c r="N1113" i="1" s="1"/>
  <c r="N1114" i="1" a="1"/>
  <c r="N1114" i="1" s="1"/>
  <c r="N1115" i="1" a="1"/>
  <c r="N1115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8" i="1" a="1"/>
  <c r="N1128" i="1" s="1"/>
  <c r="N1130" i="1" a="1"/>
  <c r="N1130" i="1" s="1"/>
  <c r="N1133" i="1" a="1"/>
  <c r="N1133" i="1" s="1"/>
  <c r="N1134" i="1" a="1"/>
  <c r="N1134" i="1" s="1"/>
  <c r="N1137" i="1" a="1"/>
  <c r="N1137" i="1" s="1"/>
  <c r="N1139" i="1" a="1"/>
  <c r="N1139" i="1" s="1"/>
  <c r="N1141" i="1" a="1"/>
  <c r="N1141" i="1" s="1"/>
  <c r="N1143" i="1" a="1"/>
  <c r="N1143" i="1" s="1"/>
  <c r="N1144" i="1" a="1"/>
  <c r="N1144" i="1" s="1"/>
  <c r="N1146" i="1" a="1"/>
  <c r="N1146" i="1" s="1"/>
  <c r="N1147" i="1" a="1"/>
  <c r="N1147" i="1" s="1"/>
  <c r="N1158" i="1" a="1"/>
  <c r="N1158" i="1" s="1"/>
  <c r="N1159" i="1" a="1"/>
  <c r="N1159" i="1" s="1"/>
  <c r="N1160" i="1" a="1"/>
  <c r="N1160" i="1" s="1"/>
  <c r="N1162" i="1" a="1"/>
  <c r="N1162" i="1" s="1"/>
  <c r="N1163" i="1" a="1"/>
  <c r="N1163" i="1" s="1"/>
  <c r="N1174" i="1" a="1"/>
  <c r="N1174" i="1" s="1"/>
  <c r="N1176" i="1" a="1"/>
  <c r="N1176" i="1" s="1"/>
  <c r="N1177" i="1" a="1"/>
  <c r="N1177" i="1" s="1"/>
  <c r="N1179" i="1" a="1"/>
  <c r="N1179" i="1" s="1"/>
  <c r="N1180" i="1" a="1"/>
  <c r="N1180" i="1" s="1"/>
  <c r="N1182" i="1" a="1"/>
  <c r="N1182" i="1" s="1"/>
  <c r="N1185" i="1" a="1"/>
  <c r="N1185" i="1" s="1"/>
  <c r="N1194" i="1" a="1"/>
  <c r="N1194" i="1" s="1"/>
  <c r="N1196" i="1" a="1"/>
  <c r="N1196" i="1" s="1"/>
  <c r="N1199" i="1" a="1"/>
  <c r="N1199" i="1" s="1"/>
  <c r="N1200" i="1" a="1"/>
  <c r="N1200" i="1" s="1"/>
  <c r="N1203" i="1" a="1"/>
  <c r="N1203" i="1" s="1"/>
  <c r="N1204" i="1" a="1"/>
  <c r="N1204" i="1" s="1"/>
  <c r="N1205" i="1" a="1"/>
  <c r="N1205" i="1" s="1"/>
  <c r="N1212" i="1" a="1"/>
  <c r="N1212" i="1" s="1"/>
  <c r="N1217" i="1" a="1"/>
  <c r="N1217" i="1" s="1"/>
  <c r="N1218" i="1" a="1"/>
  <c r="N1218" i="1" s="1"/>
  <c r="N1222" i="1" a="1"/>
  <c r="N1222" i="1" s="1"/>
  <c r="N1223" i="1" a="1"/>
  <c r="N1223" i="1" s="1"/>
  <c r="N1225" i="1" a="1"/>
  <c r="N1225" i="1" s="1"/>
  <c r="N1228" i="1" a="1"/>
  <c r="N1228" i="1" s="1"/>
  <c r="N1233" i="1" a="1"/>
  <c r="N1233" i="1" s="1"/>
  <c r="N1236" i="1" a="1"/>
  <c r="N1236" i="1" s="1"/>
  <c r="N1237" i="1" a="1"/>
  <c r="N1237" i="1" s="1"/>
  <c r="N1239" i="1" a="1"/>
  <c r="N1239" i="1" s="1"/>
  <c r="N1240" i="1" a="1"/>
  <c r="N1240" i="1" s="1"/>
  <c r="N1242" i="1" a="1"/>
  <c r="N1242" i="1" s="1"/>
  <c r="N1246" i="1" a="1"/>
  <c r="N1246" i="1" s="1"/>
  <c r="N1248" i="1" a="1"/>
  <c r="N1248" i="1" s="1"/>
  <c r="N1249" i="1" a="1"/>
  <c r="N1249" i="1" s="1"/>
  <c r="N1250" i="1" a="1"/>
  <c r="N1250" i="1" s="1"/>
  <c r="N1251" i="1" a="1"/>
  <c r="N1251" i="1" s="1"/>
  <c r="N1254" i="1" a="1"/>
  <c r="N1254" i="1" s="1"/>
  <c r="N1256" i="1" a="1"/>
  <c r="N1256" i="1" s="1"/>
  <c r="N1257" i="1" a="1"/>
  <c r="N1257" i="1" s="1"/>
  <c r="N1263" i="1" a="1"/>
  <c r="N1263" i="1" s="1"/>
  <c r="N1264" i="1" a="1"/>
  <c r="N1264" i="1" s="1"/>
  <c r="N1266" i="1" a="1"/>
  <c r="N1266" i="1" s="1"/>
  <c r="N1268" i="1" a="1"/>
  <c r="N1268" i="1" s="1"/>
  <c r="N1269" i="1" a="1"/>
  <c r="N1269" i="1" s="1"/>
  <c r="N1276" i="1" a="1"/>
  <c r="N1276" i="1" s="1"/>
  <c r="N1281" i="1" a="1"/>
  <c r="N1281" i="1" s="1"/>
  <c r="N1282" i="1" a="1"/>
  <c r="N1282" i="1" s="1"/>
  <c r="N1283" i="1" a="1"/>
  <c r="N1283" i="1" s="1"/>
  <c r="N1285" i="1" a="1"/>
  <c r="N1285" i="1" s="1"/>
  <c r="N1286" i="1" a="1"/>
  <c r="N1286" i="1" s="1"/>
  <c r="N1289" i="1" a="1"/>
  <c r="N1289" i="1" s="1"/>
  <c r="N1292" i="1" a="1"/>
  <c r="N1292" i="1" s="1"/>
  <c r="N1294" i="1" a="1"/>
  <c r="N1294" i="1" s="1"/>
  <c r="N1295" i="1" a="1"/>
  <c r="N1295" i="1" s="1"/>
  <c r="N1302" i="1" a="1"/>
  <c r="N1302" i="1" s="1"/>
  <c r="N1308" i="1" a="1"/>
  <c r="N1308" i="1" s="1"/>
  <c r="N1310" i="1" a="1"/>
  <c r="N1310" i="1" s="1"/>
  <c r="N1311" i="1" a="1"/>
  <c r="N1311" i="1" s="1"/>
  <c r="N1314" i="1" a="1"/>
  <c r="N1314" i="1" s="1"/>
  <c r="N1315" i="1" a="1"/>
  <c r="N1315" i="1" s="1"/>
  <c r="N1323" i="1" a="1"/>
  <c r="N1323" i="1" s="1"/>
  <c r="N1325" i="1" a="1"/>
  <c r="N1325" i="1" s="1"/>
  <c r="N1328" i="1" a="1"/>
  <c r="N1328" i="1" s="1"/>
  <c r="N1330" i="1" a="1"/>
  <c r="N1330" i="1" s="1"/>
  <c r="N1334" i="1" a="1"/>
  <c r="N1334" i="1" s="1"/>
  <c r="N1336" i="1" a="1"/>
  <c r="N1336" i="1" s="1"/>
  <c r="N1338" i="1" a="1"/>
  <c r="N1338" i="1" s="1"/>
  <c r="N1340" i="1" a="1"/>
  <c r="N1340" i="1" s="1"/>
  <c r="N1343" i="1" a="1"/>
  <c r="N1343" i="1" s="1"/>
  <c r="N1344" i="1" a="1"/>
  <c r="N1344" i="1" s="1"/>
  <c r="N1353" i="1" a="1"/>
  <c r="N1353" i="1" s="1"/>
  <c r="N1354" i="1" a="1"/>
  <c r="N1354" i="1" s="1"/>
  <c r="N1358" i="1" a="1"/>
  <c r="N1358" i="1" s="1"/>
  <c r="N1359" i="1" a="1"/>
  <c r="N1359" i="1" s="1"/>
  <c r="N1361" i="1" a="1"/>
  <c r="N1361" i="1" s="1"/>
  <c r="N1373" i="1" a="1"/>
  <c r="N1373" i="1" s="1"/>
  <c r="N1381" i="1" a="1"/>
  <c r="N1381" i="1" s="1"/>
  <c r="N1386" i="1" a="1"/>
  <c r="N1386" i="1" s="1"/>
  <c r="N1388" i="1" a="1"/>
  <c r="N1388" i="1" s="1"/>
  <c r="N1391" i="1" a="1"/>
  <c r="N1391" i="1" s="1"/>
  <c r="N1392" i="1" a="1"/>
  <c r="N1392" i="1" s="1"/>
  <c r="N1395" i="1" a="1"/>
  <c r="N1395" i="1" s="1"/>
  <c r="N1398" i="1" a="1"/>
  <c r="N1398" i="1" s="1"/>
  <c r="N1400" i="1" a="1"/>
  <c r="N1400" i="1" s="1"/>
  <c r="N1406" i="1" a="1"/>
  <c r="N1406" i="1" s="1"/>
  <c r="N1408" i="1" a="1"/>
  <c r="N1408" i="1" s="1"/>
  <c r="N1412" i="1" a="1"/>
  <c r="N1412" i="1" s="1"/>
  <c r="N1415" i="1" a="1"/>
  <c r="N1415" i="1" s="1"/>
  <c r="N1422" i="1" a="1"/>
  <c r="N1422" i="1" s="1"/>
  <c r="N1425" i="1" a="1"/>
  <c r="N1425" i="1" s="1"/>
  <c r="N1426" i="1" a="1"/>
  <c r="N1426" i="1" s="1"/>
  <c r="N1436" i="1" a="1"/>
  <c r="N1436" i="1" s="1"/>
  <c r="N1441" i="1" a="1"/>
  <c r="N1441" i="1" s="1"/>
  <c r="N1442" i="1" a="1"/>
  <c r="N1442" i="1" s="1"/>
  <c r="N1446" i="1" a="1"/>
  <c r="N1446" i="1" s="1"/>
  <c r="N1463" i="1" a="1"/>
  <c r="N1463" i="1" s="1"/>
  <c r="N1479" i="1" a="1"/>
  <c r="N1479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93" i="1" a="1"/>
  <c r="N1493" i="1" s="1"/>
  <c r="N1495" i="1" a="1"/>
  <c r="N1495" i="1" s="1"/>
  <c r="N1500" i="1" a="1"/>
  <c r="N1500" i="1" s="1"/>
  <c r="N1501" i="1" a="1"/>
  <c r="N1501" i="1" s="1"/>
  <c r="N1503" i="1" a="1"/>
  <c r="N1503" i="1" s="1"/>
  <c r="N1510" i="1" a="1"/>
  <c r="N1510" i="1" s="1"/>
  <c r="N1511" i="1" a="1"/>
  <c r="N1511" i="1" s="1"/>
  <c r="N1516" i="1" a="1"/>
  <c r="N1516" i="1" s="1"/>
  <c r="N1517" i="1" a="1"/>
  <c r="N1517" i="1" s="1"/>
  <c r="N1518" i="1" a="1"/>
  <c r="N1518" i="1" s="1"/>
  <c r="N1519" i="1" a="1"/>
  <c r="N1519" i="1" s="1"/>
  <c r="N1521" i="1" a="1"/>
  <c r="N1521" i="1" s="1"/>
  <c r="N1525" i="1" a="1"/>
  <c r="N1525" i="1" s="1"/>
  <c r="N1529" i="1" a="1"/>
  <c r="N1529" i="1" s="1"/>
  <c r="N1532" i="1" a="1"/>
  <c r="N1532" i="1" s="1"/>
  <c r="N1536" i="1" a="1"/>
  <c r="N1536" i="1" s="1"/>
  <c r="N1537" i="1" a="1"/>
  <c r="N1537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5" i="1" a="1"/>
  <c r="N1545" i="1" s="1"/>
  <c r="N1551" i="1" a="1"/>
  <c r="N1551" i="1" s="1"/>
  <c r="N1553" i="1" a="1"/>
  <c r="N1553" i="1" s="1"/>
  <c r="N1557" i="1" a="1"/>
  <c r="N1557" i="1" s="1"/>
  <c r="N1560" i="1" a="1"/>
  <c r="N1560" i="1" s="1"/>
  <c r="N1562" i="1" a="1"/>
  <c r="N1562" i="1" s="1"/>
  <c r="N1563" i="1" a="1"/>
  <c r="N1563" i="1" s="1"/>
  <c r="N1565" i="1" a="1"/>
  <c r="N1565" i="1" s="1"/>
  <c r="N1567" i="1" a="1"/>
  <c r="N1567" i="1" s="1"/>
  <c r="N1568" i="1" a="1"/>
  <c r="N1568" i="1" s="1"/>
  <c r="N1569" i="1" a="1"/>
  <c r="N1569" i="1" s="1"/>
  <c r="N1570" i="1" a="1"/>
  <c r="N1570" i="1" s="1"/>
  <c r="N1572" i="1" a="1"/>
  <c r="N1572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 s="1"/>
  <c r="N1582" i="1" a="1"/>
  <c r="N1582" i="1" s="1"/>
  <c r="N1584" i="1" a="1"/>
  <c r="N1584" i="1" s="1"/>
  <c r="N1591" i="1" a="1"/>
  <c r="N1591" i="1" s="1"/>
  <c r="N1592" i="1" a="1"/>
  <c r="N1592" i="1" s="1"/>
  <c r="N1593" i="1" a="1"/>
  <c r="N1593" i="1" s="1"/>
  <c r="N1594" i="1" a="1"/>
  <c r="N1594" i="1" s="1"/>
  <c r="N1597" i="1" a="1"/>
  <c r="N1597" i="1" s="1"/>
  <c r="N1598" i="1" a="1"/>
  <c r="N1598" i="1" s="1"/>
  <c r="N1609" i="1" a="1"/>
  <c r="N1609" i="1" s="1"/>
  <c r="N1610" i="1" a="1"/>
  <c r="N1610" i="1" s="1"/>
  <c r="N1614" i="1" a="1"/>
  <c r="N1614" i="1" s="1"/>
  <c r="N1623" i="1" a="1"/>
  <c r="N1623" i="1" s="1"/>
  <c r="N1624" i="1" a="1"/>
  <c r="N1624" i="1" s="1"/>
  <c r="N1627" i="1" a="1"/>
  <c r="N1627" i="1" s="1"/>
  <c r="N1632" i="1" a="1"/>
  <c r="N1632" i="1" s="1"/>
  <c r="N1636" i="1" a="1"/>
  <c r="N1636" i="1" s="1"/>
  <c r="N1640" i="1" a="1"/>
  <c r="N1640" i="1" s="1"/>
  <c r="N1645" i="1" a="1"/>
  <c r="N1645" i="1" s="1"/>
  <c r="N1646" i="1" a="1"/>
  <c r="N1646" i="1" s="1"/>
  <c r="N1647" i="1" a="1"/>
  <c r="N1647" i="1" s="1"/>
  <c r="N1649" i="1" a="1"/>
  <c r="N1649" i="1" s="1"/>
  <c r="N1655" i="1" a="1"/>
  <c r="N1655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8" i="1" a="1"/>
  <c r="N1668" i="1" s="1"/>
  <c r="N1671" i="1" a="1"/>
  <c r="N1671" i="1" s="1"/>
  <c r="N1672" i="1" a="1"/>
  <c r="N1672" i="1" s="1"/>
  <c r="N1673" i="1" a="1"/>
  <c r="N1673" i="1" s="1"/>
  <c r="N1677" i="1" a="1"/>
  <c r="N1677" i="1" s="1"/>
  <c r="N1680" i="1" a="1"/>
  <c r="N1680" i="1" s="1"/>
  <c r="N1686" i="1" a="1"/>
  <c r="N1686" i="1" s="1"/>
  <c r="N1689" i="1" a="1"/>
  <c r="N1689" i="1" s="1"/>
  <c r="N1690" i="1" a="1"/>
  <c r="N1690" i="1" s="1"/>
  <c r="N1691" i="1" a="1"/>
  <c r="N1691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700" i="1" a="1"/>
  <c r="N1700" i="1" s="1"/>
  <c r="N1707" i="1" a="1"/>
  <c r="N1707" i="1" s="1"/>
  <c r="N1710" i="1" a="1"/>
  <c r="N1710" i="1" s="1"/>
  <c r="N1713" i="1" a="1"/>
  <c r="N1713" i="1" s="1"/>
  <c r="N1715" i="1" a="1"/>
  <c r="N1715" i="1" s="1"/>
  <c r="N1718" i="1" a="1"/>
  <c r="N1718" i="1" s="1"/>
  <c r="N1723" i="1" a="1"/>
  <c r="N1723" i="1" s="1"/>
  <c r="N1724" i="1" a="1"/>
  <c r="N1724" i="1" s="1"/>
  <c r="N1725" i="1" a="1"/>
  <c r="N1725" i="1" s="1"/>
  <c r="N1733" i="1" a="1"/>
  <c r="N1733" i="1" s="1"/>
  <c r="N1736" i="1" a="1"/>
  <c r="N1736" i="1" s="1"/>
  <c r="N1739" i="1" a="1"/>
  <c r="N1739" i="1" s="1"/>
  <c r="N1740" i="1" a="1"/>
  <c r="N1740" i="1" s="1"/>
  <c r="N1741" i="1" a="1"/>
  <c r="N1741" i="1" s="1"/>
  <c r="N1743" i="1" a="1"/>
  <c r="N1743" i="1" s="1"/>
  <c r="N1744" i="1" a="1"/>
  <c r="N1744" i="1" s="1"/>
  <c r="N1745" i="1" a="1"/>
  <c r="N1745" i="1" s="1"/>
  <c r="N1749" i="1" a="1"/>
  <c r="N1749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8" i="1" a="1"/>
  <c r="N1758" i="1" s="1"/>
  <c r="N1769" i="1" a="1"/>
  <c r="N1769" i="1" s="1"/>
  <c r="N1776" i="1" a="1"/>
  <c r="N1776" i="1" s="1"/>
  <c r="N1781" i="1" a="1"/>
  <c r="N1781" i="1" s="1"/>
  <c r="N1782" i="1" a="1"/>
  <c r="N1782" i="1" s="1"/>
  <c r="N1784" i="1" a="1"/>
  <c r="N1784" i="1" s="1"/>
  <c r="N1785" i="1" a="1"/>
  <c r="N1785" i="1" s="1"/>
  <c r="N1791" i="1" a="1"/>
  <c r="N1791" i="1" s="1"/>
  <c r="N1797" i="1" a="1"/>
  <c r="N1797" i="1" s="1"/>
  <c r="N1798" i="1" a="1"/>
  <c r="N1798" i="1" s="1"/>
  <c r="N1799" i="1" a="1"/>
  <c r="N1799" i="1" s="1"/>
  <c r="N1800" i="1" a="1"/>
  <c r="N1800" i="1" s="1"/>
  <c r="N1801" i="1" a="1"/>
  <c r="N1801" i="1" s="1"/>
  <c r="N1804" i="1" a="1"/>
  <c r="N1804" i="1" s="1"/>
  <c r="N1809" i="1" a="1"/>
  <c r="N1809" i="1" s="1"/>
  <c r="N1811" i="1" a="1"/>
  <c r="N1811" i="1" s="1"/>
  <c r="N1812" i="1" a="1"/>
  <c r="N1812" i="1" s="1"/>
  <c r="N1813" i="1" a="1"/>
  <c r="N1813" i="1" s="1"/>
  <c r="N1831" i="1" a="1"/>
  <c r="N1831" i="1" s="1"/>
  <c r="N1835" i="1" a="1"/>
  <c r="N1835" i="1" s="1"/>
  <c r="N1838" i="1" a="1"/>
  <c r="N1838" i="1" s="1"/>
  <c r="N1846" i="1" a="1"/>
  <c r="N1846" i="1" s="1"/>
  <c r="N1848" i="1" a="1"/>
  <c r="N1848" i="1" s="1"/>
  <c r="N1849" i="1" a="1"/>
  <c r="N1849" i="1" s="1"/>
  <c r="N1851" i="1" a="1"/>
  <c r="N1851" i="1" s="1"/>
  <c r="N1859" i="1" a="1"/>
  <c r="N1859" i="1" s="1"/>
  <c r="N1874" i="1" a="1"/>
  <c r="N1874" i="1" s="1"/>
  <c r="N1875" i="1" a="1"/>
  <c r="N1875" i="1" s="1"/>
  <c r="N1876" i="1" a="1"/>
  <c r="N1876" i="1" s="1"/>
  <c r="N1877" i="1" a="1"/>
  <c r="N1877" i="1" s="1"/>
  <c r="N1885" i="1" a="1"/>
  <c r="N1885" i="1" s="1"/>
  <c r="N1888" i="1" a="1"/>
  <c r="N1888" i="1" s="1"/>
  <c r="N1890" i="1" a="1"/>
  <c r="N1890" i="1" s="1"/>
  <c r="N1891" i="1" a="1"/>
  <c r="N1891" i="1" s="1"/>
  <c r="N1892" i="1" a="1"/>
  <c r="N1892" i="1" s="1"/>
  <c r="N1895" i="1" a="1"/>
  <c r="N1895" i="1" s="1"/>
  <c r="N1896" i="1" a="1"/>
  <c r="N1896" i="1" s="1"/>
  <c r="N1898" i="1" a="1"/>
  <c r="N1898" i="1" s="1"/>
  <c r="N1900" i="1" a="1"/>
  <c r="N1900" i="1" s="1"/>
  <c r="N1902" i="1" a="1"/>
  <c r="N1902" i="1" s="1"/>
  <c r="N1907" i="1" a="1"/>
  <c r="N1907" i="1" s="1"/>
  <c r="N1924" i="1" a="1"/>
  <c r="N1924" i="1" s="1"/>
  <c r="N1925" i="1" a="1"/>
  <c r="N1925" i="1" s="1"/>
  <c r="N1931" i="1" a="1"/>
  <c r="N1931" i="1" s="1"/>
  <c r="N1942" i="1" a="1"/>
  <c r="N1942" i="1" s="1"/>
  <c r="N1943" i="1" a="1"/>
  <c r="N1943" i="1" s="1"/>
  <c r="N1945" i="1" a="1"/>
  <c r="N1945" i="1" s="1"/>
  <c r="N1946" i="1" a="1"/>
  <c r="N1946" i="1" s="1"/>
  <c r="N1951" i="1" a="1"/>
  <c r="N1951" i="1" s="1"/>
  <c r="N1953" i="1" a="1"/>
  <c r="N1953" i="1" s="1"/>
  <c r="N1954" i="1" a="1"/>
  <c r="N1954" i="1" s="1"/>
  <c r="N1955" i="1" a="1"/>
  <c r="N1955" i="1" s="1"/>
  <c r="N1958" i="1" a="1"/>
  <c r="N1958" i="1" s="1"/>
  <c r="N1960" i="1" a="1"/>
  <c r="N1960" i="1" s="1"/>
  <c r="N1965" i="1" a="1"/>
  <c r="N1965" i="1" s="1"/>
  <c r="N1966" i="1" a="1"/>
  <c r="N1966" i="1" s="1"/>
  <c r="N1976" i="1" a="1"/>
  <c r="N1976" i="1" s="1"/>
  <c r="N1977" i="1" a="1"/>
  <c r="N1977" i="1" s="1"/>
  <c r="N1978" i="1" a="1"/>
  <c r="N1978" i="1" s="1"/>
  <c r="N1979" i="1" a="1"/>
  <c r="N1979" i="1" s="1"/>
  <c r="N1981" i="1" a="1"/>
  <c r="N1981" i="1" s="1"/>
  <c r="N1985" i="1" a="1"/>
  <c r="N1985" i="1" s="1"/>
  <c r="N1986" i="1" a="1"/>
  <c r="N1986" i="1" s="1"/>
  <c r="N1987" i="1" a="1"/>
  <c r="N1987" i="1" s="1"/>
  <c r="N1996" i="1" a="1"/>
  <c r="N1996" i="1" s="1"/>
  <c r="N2010" i="1" a="1"/>
  <c r="N2010" i="1" s="1"/>
  <c r="N2013" i="1" a="1"/>
  <c r="N2013" i="1" s="1"/>
  <c r="N2016" i="1" a="1"/>
  <c r="N2016" i="1" s="1"/>
  <c r="N2017" i="1" a="1"/>
  <c r="N2017" i="1" s="1"/>
  <c r="N2019" i="1" a="1"/>
  <c r="N2019" i="1" s="1"/>
  <c r="N2020" i="1" a="1"/>
  <c r="N2020" i="1" s="1"/>
  <c r="N2022" i="1" a="1"/>
  <c r="N2022" i="1" s="1"/>
  <c r="N2024" i="1" a="1"/>
  <c r="N2024" i="1" s="1"/>
  <c r="N2025" i="1" a="1"/>
  <c r="N2025" i="1" s="1"/>
  <c r="N2029" i="1" a="1"/>
  <c r="N2029" i="1" s="1"/>
  <c r="N2031" i="1" a="1"/>
  <c r="N2031" i="1" s="1"/>
  <c r="N2038" i="1" a="1"/>
  <c r="N2038" i="1" s="1"/>
  <c r="N2040" i="1" a="1"/>
  <c r="N2040" i="1" s="1"/>
  <c r="N2041" i="1" a="1"/>
  <c r="N2041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3" i="1" a="1"/>
  <c r="N2053" i="1" s="1"/>
  <c r="N2054" i="1" a="1"/>
  <c r="N2054" i="1" s="1"/>
  <c r="N2074" i="1" a="1"/>
  <c r="N2074" i="1" s="1"/>
  <c r="N2075" i="1" a="1"/>
  <c r="N2075" i="1" s="1"/>
  <c r="N2076" i="1" a="1"/>
  <c r="N2076" i="1" s="1"/>
  <c r="N2082" i="1" a="1"/>
  <c r="N2082" i="1" s="1"/>
  <c r="N2087" i="1" a="1"/>
  <c r="N2087" i="1" s="1"/>
  <c r="N2091" i="1" a="1"/>
  <c r="N2091" i="1" s="1"/>
  <c r="N2101" i="1" a="1"/>
  <c r="N2101" i="1" s="1"/>
  <c r="N2102" i="1" a="1"/>
  <c r="N2102" i="1" s="1"/>
  <c r="N2103" i="1" a="1"/>
  <c r="N2103" i="1" s="1"/>
  <c r="N2106" i="1" a="1"/>
  <c r="N2106" i="1" s="1"/>
  <c r="N2107" i="1" a="1"/>
  <c r="N2107" i="1" s="1"/>
  <c r="N2109" i="1" a="1"/>
  <c r="N2109" i="1" s="1"/>
  <c r="N2114" i="1" a="1"/>
  <c r="N2114" i="1" s="1"/>
  <c r="N2115" i="1" a="1"/>
  <c r="N2115" i="1" s="1"/>
  <c r="N2134" i="1" a="1"/>
  <c r="N2134" i="1" s="1"/>
  <c r="N2135" i="1" a="1"/>
  <c r="N2135" i="1" s="1"/>
  <c r="N2136" i="1" a="1"/>
  <c r="N2136" i="1" s="1"/>
  <c r="N2137" i="1" a="1"/>
  <c r="N2137" i="1" s="1"/>
  <c r="N2144" i="1" a="1"/>
  <c r="N2144" i="1" s="1"/>
  <c r="N2147" i="1" a="1"/>
  <c r="N2147" i="1" s="1"/>
  <c r="N2148" i="1" a="1"/>
  <c r="N2148" i="1" s="1"/>
  <c r="N2149" i="1" a="1"/>
  <c r="N2149" i="1" s="1"/>
  <c r="N2155" i="1" a="1"/>
  <c r="N2155" i="1" s="1"/>
  <c r="N2157" i="1" a="1"/>
  <c r="N2157" i="1" s="1"/>
  <c r="N2160" i="1" a="1"/>
  <c r="N2160" i="1" s="1"/>
  <c r="N2161" i="1" a="1"/>
  <c r="N2161" i="1" s="1"/>
  <c r="N2164" i="1" a="1"/>
  <c r="N2164" i="1" s="1"/>
  <c r="N2165" i="1" a="1"/>
  <c r="N2165" i="1" s="1"/>
  <c r="N2169" i="1" a="1"/>
  <c r="N2169" i="1" s="1"/>
  <c r="N2170" i="1" a="1"/>
  <c r="N2170" i="1" s="1"/>
  <c r="N2171" i="1" a="1"/>
  <c r="N2171" i="1" s="1"/>
  <c r="N2173" i="1" a="1"/>
  <c r="N2173" i="1" s="1"/>
  <c r="N2174" i="1" a="1"/>
  <c r="N2174" i="1" s="1"/>
  <c r="N2175" i="1" a="1"/>
  <c r="N2175" i="1" s="1"/>
  <c r="N2176" i="1" a="1"/>
  <c r="N2176" i="1" s="1"/>
  <c r="N2178" i="1" a="1"/>
  <c r="N2178" i="1" s="1"/>
  <c r="N2179" i="1" a="1"/>
  <c r="N2179" i="1" s="1"/>
  <c r="N2180" i="1" a="1"/>
  <c r="N2180" i="1" s="1"/>
  <c r="N2181" i="1" a="1"/>
  <c r="N2181" i="1" s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91" i="1" a="1"/>
  <c r="N2191" i="1" s="1"/>
  <c r="N2197" i="1" a="1"/>
  <c r="N2197" i="1" s="1"/>
  <c r="N2200" i="1" a="1"/>
  <c r="N2200" i="1" s="1"/>
  <c r="N2203" i="1" a="1"/>
  <c r="N2203" i="1" s="1"/>
  <c r="N2210" i="1" a="1"/>
  <c r="N2210" i="1" s="1"/>
  <c r="N2212" i="1" a="1"/>
  <c r="N2212" i="1" s="1"/>
  <c r="N2217" i="1" a="1"/>
  <c r="N2217" i="1" s="1"/>
  <c r="N2234" i="1" a="1"/>
  <c r="N2234" i="1" s="1"/>
  <c r="N2236" i="1" a="1"/>
  <c r="N2236" i="1" s="1"/>
  <c r="N2244" i="1" a="1"/>
  <c r="N2244" i="1" s="1"/>
  <c r="N2245" i="1" a="1"/>
  <c r="N2245" i="1" s="1"/>
  <c r="N2247" i="1" a="1"/>
  <c r="N2247" i="1" s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5" i="1" a="1"/>
  <c r="N2255" i="1" s="1"/>
  <c r="N2258" i="1" a="1"/>
  <c r="N2258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 s="1"/>
  <c r="N2285" i="1" a="1"/>
  <c r="N2285" i="1" s="1"/>
  <c r="N2288" i="1" a="1"/>
  <c r="N2288" i="1" s="1"/>
  <c r="N2289" i="1" a="1"/>
  <c r="N2289" i="1" s="1"/>
  <c r="N2290" i="1" a="1"/>
  <c r="N2290" i="1" s="1"/>
  <c r="N2293" i="1" a="1"/>
  <c r="N2293" i="1" s="1"/>
  <c r="N2297" i="1" a="1"/>
  <c r="N2297" i="1" s="1"/>
  <c r="N2298" i="1" a="1"/>
  <c r="N2298" i="1" s="1"/>
  <c r="N2301" i="1" a="1"/>
  <c r="N2301" i="1" s="1"/>
  <c r="N2303" i="1" a="1"/>
  <c r="N2303" i="1" s="1"/>
  <c r="N2304" i="1" a="1"/>
  <c r="N2304" i="1" s="1"/>
  <c r="N2305" i="1" a="1"/>
  <c r="N2305" i="1" s="1"/>
  <c r="N2307" i="1" a="1"/>
  <c r="N2307" i="1" s="1"/>
  <c r="N2308" i="1" a="1"/>
  <c r="N2308" i="1" s="1"/>
  <c r="N2325" i="1" a="1"/>
  <c r="N2325" i="1" s="1"/>
  <c r="N2326" i="1" a="1"/>
  <c r="N2326" i="1" s="1"/>
  <c r="N2327" i="1" a="1"/>
  <c r="N2327" i="1" s="1"/>
  <c r="N2329" i="1" a="1"/>
  <c r="N2329" i="1" s="1"/>
  <c r="N2330" i="1" a="1"/>
  <c r="N2330" i="1" s="1"/>
  <c r="N2331" i="1" a="1"/>
  <c r="N2331" i="1" s="1"/>
  <c r="N2339" i="1" a="1"/>
  <c r="N2339" i="1" s="1"/>
  <c r="N2349" i="1" a="1"/>
  <c r="N2349" i="1" s="1"/>
  <c r="N2351" i="1" a="1"/>
  <c r="N2351" i="1" s="1"/>
  <c r="N2355" i="1" a="1"/>
  <c r="N2355" i="1" s="1"/>
  <c r="N2356" i="1" a="1"/>
  <c r="N2356" i="1" s="1"/>
  <c r="N2365" i="1" a="1"/>
  <c r="N2365" i="1" s="1"/>
  <c r="N2370" i="1" a="1"/>
  <c r="N2370" i="1" s="1"/>
  <c r="N2374" i="1" a="1"/>
  <c r="N2374" i="1" s="1"/>
  <c r="N2375" i="1" a="1"/>
  <c r="N2375" i="1" s="1"/>
  <c r="N2392" i="1" a="1"/>
  <c r="N2392" i="1" s="1"/>
  <c r="N2395" i="1" a="1"/>
  <c r="N2395" i="1" s="1"/>
  <c r="N2404" i="1" a="1"/>
  <c r="N2404" i="1" s="1"/>
  <c r="N2405" i="1" a="1"/>
  <c r="N2405" i="1" s="1"/>
  <c r="N2406" i="1" a="1"/>
  <c r="N2406" i="1" s="1"/>
  <c r="N2407" i="1" a="1"/>
  <c r="N2407" i="1" s="1"/>
  <c r="N2410" i="1" a="1"/>
  <c r="N2410" i="1" s="1"/>
  <c r="N2411" i="1" a="1"/>
  <c r="N2411" i="1" s="1"/>
  <c r="N2413" i="1" a="1"/>
  <c r="N2413" i="1" s="1"/>
  <c r="N2414" i="1" a="1"/>
  <c r="N2414" i="1" s="1"/>
  <c r="N2416" i="1" a="1"/>
  <c r="N2416" i="1" s="1"/>
  <c r="N2417" i="1" a="1"/>
  <c r="N2417" i="1" s="1"/>
  <c r="N2422" i="1" a="1"/>
  <c r="N2422" i="1" s="1"/>
  <c r="N2423" i="1" a="1"/>
  <c r="N2423" i="1" s="1"/>
  <c r="N2433" i="1" a="1"/>
  <c r="N2433" i="1" s="1"/>
  <c r="N2436" i="1" a="1"/>
  <c r="N2436" i="1" s="1"/>
  <c r="N2438" i="1" a="1"/>
  <c r="N2438" i="1" s="1"/>
  <c r="N2439" i="1" a="1"/>
  <c r="N2439" i="1" s="1"/>
  <c r="N2440" i="1" a="1"/>
  <c r="N2440" i="1" s="1"/>
  <c r="N2441" i="1" a="1"/>
  <c r="N2441" i="1" s="1"/>
  <c r="N2458" i="1" a="1"/>
  <c r="N2458" i="1" s="1"/>
  <c r="N2459" i="1" a="1"/>
  <c r="N2459" i="1" s="1"/>
  <c r="N2460" i="1" a="1"/>
  <c r="N2460" i="1" s="1"/>
  <c r="N2461" i="1" a="1"/>
  <c r="N2461" i="1" s="1"/>
  <c r="N2463" i="1" a="1"/>
  <c r="N2463" i="1" s="1"/>
  <c r="N2467" i="1" a="1"/>
  <c r="N2467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2" i="1" a="1"/>
  <c r="N2482" i="1" s="1"/>
  <c r="N2483" i="1" a="1"/>
  <c r="N2483" i="1" s="1"/>
  <c r="N2485" i="1" a="1"/>
  <c r="N2485" i="1" s="1"/>
  <c r="N2486" i="1" a="1"/>
  <c r="N2486" i="1" s="1"/>
  <c r="N2487" i="1" a="1"/>
  <c r="N2487" i="1" s="1"/>
  <c r="N2489" i="1" a="1"/>
  <c r="N2489" i="1" s="1"/>
  <c r="N2490" i="1" a="1"/>
  <c r="N2490" i="1" s="1"/>
  <c r="N2491" i="1" a="1"/>
  <c r="N2491" i="1" s="1"/>
  <c r="N2492" i="1" a="1"/>
  <c r="N2492" i="1" s="1"/>
  <c r="N2494" i="1" a="1"/>
  <c r="N2494" i="1" s="1"/>
  <c r="N2495" i="1" a="1"/>
  <c r="N2495" i="1" s="1"/>
  <c r="N2497" i="1" a="1"/>
  <c r="N2497" i="1" s="1"/>
  <c r="N2499" i="1" a="1"/>
  <c r="N2499" i="1" s="1"/>
  <c r="N2502" i="1" a="1"/>
  <c r="N2502" i="1" s="1"/>
  <c r="N2503" i="1" a="1"/>
  <c r="N2503" i="1" s="1"/>
  <c r="N2504" i="1" a="1"/>
  <c r="N2504" i="1" s="1"/>
  <c r="N2506" i="1" a="1"/>
  <c r="N2506" i="1" s="1"/>
  <c r="N2508" i="1" a="1"/>
  <c r="N2508" i="1" s="1"/>
  <c r="N2512" i="1" a="1"/>
  <c r="N2512" i="1" s="1"/>
  <c r="N2514" i="1" a="1"/>
  <c r="N2514" i="1" s="1"/>
  <c r="N2519" i="1" a="1"/>
  <c r="N2519" i="1" s="1"/>
  <c r="N2522" i="1" a="1"/>
  <c r="N2522" i="1" s="1"/>
  <c r="N2526" i="1" a="1"/>
  <c r="N2526" i="1" s="1"/>
  <c r="N2527" i="1" a="1"/>
  <c r="N2527" i="1" s="1"/>
  <c r="N2528" i="1" a="1"/>
  <c r="N2528" i="1" s="1"/>
  <c r="N2529" i="1" a="1"/>
  <c r="N2529" i="1" s="1"/>
  <c r="N2531" i="1" a="1"/>
  <c r="N2531" i="1" s="1"/>
  <c r="N2535" i="1" a="1"/>
  <c r="N2535" i="1" s="1"/>
  <c r="N2539" i="1" a="1"/>
  <c r="N2539" i="1" s="1"/>
  <c r="N2540" i="1" a="1"/>
  <c r="N2540" i="1" s="1"/>
  <c r="N2545" i="1" a="1"/>
  <c r="N2545" i="1" s="1"/>
  <c r="N2546" i="1" a="1"/>
  <c r="N2546" i="1" s="1"/>
  <c r="N2555" i="1" a="1"/>
  <c r="N2555" i="1" s="1"/>
  <c r="N2556" i="1" a="1"/>
  <c r="N2556" i="1" s="1"/>
  <c r="B20" i="2" l="1"/>
  <c r="B23" i="2"/>
  <c r="B22" i="2"/>
  <c r="B21" i="2"/>
  <c r="AF2370" i="1"/>
  <c r="O2370" i="1" a="1"/>
  <c r="O2370" i="1" s="1"/>
  <c r="AF2016" i="1"/>
  <c r="O2016" i="1" a="1"/>
  <c r="O2016" i="1" s="1"/>
  <c r="AF1582" i="1"/>
  <c r="O1582" i="1" a="1"/>
  <c r="O1582" i="1" s="1"/>
  <c r="AF1196" i="1"/>
  <c r="O1196" i="1" a="1"/>
  <c r="O1196" i="1" s="1"/>
  <c r="AF829" i="1"/>
  <c r="O829" i="1" a="1"/>
  <c r="O829" i="1" s="1"/>
  <c r="AF511" i="1"/>
  <c r="O511" i="1" a="1"/>
  <c r="O511" i="1" s="1"/>
  <c r="AF125" i="1"/>
  <c r="O125" i="1" a="1"/>
  <c r="O125" i="1" s="1"/>
  <c r="AF2018" i="1"/>
  <c r="O2018" i="1" a="1"/>
  <c r="O2018" i="1" s="1"/>
  <c r="AF1808" i="1"/>
  <c r="O1808" i="1" a="1"/>
  <c r="O1808" i="1" s="1"/>
  <c r="AF1747" i="1"/>
  <c r="O1747" i="1" a="1"/>
  <c r="O1747" i="1" s="1"/>
  <c r="AF1513" i="1"/>
  <c r="O1513" i="1" a="1"/>
  <c r="O1513" i="1" s="1"/>
  <c r="AF1621" i="1"/>
  <c r="O1621" i="1" a="1"/>
  <c r="O1621" i="1" s="1"/>
  <c r="AF868" i="1"/>
  <c r="O868" i="1" a="1"/>
  <c r="O868" i="1" s="1"/>
  <c r="AF2328" i="1"/>
  <c r="O2328" i="1" a="1"/>
  <c r="O2328" i="1" s="1"/>
  <c r="AF2043" i="1"/>
  <c r="O2043" i="1" a="1"/>
  <c r="O2043" i="1" s="1"/>
  <c r="AF2524" i="1"/>
  <c r="O2524" i="1" a="1"/>
  <c r="O2524" i="1" s="1"/>
  <c r="AF2515" i="1"/>
  <c r="O2515" i="1" a="1"/>
  <c r="O2515" i="1" s="1"/>
  <c r="AF1202" i="1"/>
  <c r="O1202" i="1" a="1"/>
  <c r="O1202" i="1" s="1"/>
  <c r="AF491" i="1"/>
  <c r="O491" i="1" a="1"/>
  <c r="O491" i="1" s="1"/>
  <c r="AF2131" i="1"/>
  <c r="O2131" i="1" a="1"/>
  <c r="O2131" i="1" s="1"/>
  <c r="AF2491" i="1"/>
  <c r="O2491" i="1" a="1"/>
  <c r="O2491" i="1" s="1"/>
  <c r="AF2475" i="1"/>
  <c r="O2475" i="1" a="1"/>
  <c r="O2475" i="1" s="1"/>
  <c r="AF2458" i="1"/>
  <c r="O2458" i="1" a="1"/>
  <c r="O2458" i="1" s="1"/>
  <c r="AF2413" i="1"/>
  <c r="O2413" i="1" a="1"/>
  <c r="O2413" i="1" s="1"/>
  <c r="AF2365" i="1"/>
  <c r="O2365" i="1" a="1"/>
  <c r="O2365" i="1" s="1"/>
  <c r="AF2308" i="1"/>
  <c r="O2308" i="1" a="1"/>
  <c r="O2308" i="1" s="1"/>
  <c r="AF2285" i="1"/>
  <c r="O2285" i="1" a="1"/>
  <c r="O2285" i="1" s="1"/>
  <c r="AF2258" i="1"/>
  <c r="O2258" i="1" a="1"/>
  <c r="O2258" i="1" s="1"/>
  <c r="AF2234" i="1"/>
  <c r="O2234" i="1" a="1"/>
  <c r="O2234" i="1" s="1"/>
  <c r="AF2184" i="1"/>
  <c r="O2184" i="1" a="1"/>
  <c r="O2184" i="1" s="1"/>
  <c r="AF2165" i="1"/>
  <c r="O2165" i="1" a="1"/>
  <c r="O2165" i="1" s="1"/>
  <c r="AF2135" i="1"/>
  <c r="O2135" i="1" a="1"/>
  <c r="O2135" i="1" s="1"/>
  <c r="AF2082" i="1"/>
  <c r="O2082" i="1" a="1"/>
  <c r="O2082" i="1" s="1"/>
  <c r="AF2041" i="1"/>
  <c r="O2041" i="1" a="1"/>
  <c r="O2041" i="1" s="1"/>
  <c r="AF2013" i="1"/>
  <c r="O2013" i="1" a="1"/>
  <c r="O2013" i="1" s="1"/>
  <c r="AF1965" i="1"/>
  <c r="O1965" i="1" a="1"/>
  <c r="O1965" i="1" s="1"/>
  <c r="AF1925" i="1"/>
  <c r="O1925" i="1" a="1"/>
  <c r="O1925" i="1" s="1"/>
  <c r="AF1885" i="1"/>
  <c r="O1885" i="1" a="1"/>
  <c r="O1885" i="1" s="1"/>
  <c r="AF1831" i="1"/>
  <c r="O1831" i="1" a="1"/>
  <c r="O1831" i="1" s="1"/>
  <c r="AF1785" i="1"/>
  <c r="O1785" i="1" a="1"/>
  <c r="O1785" i="1" s="1"/>
  <c r="AF1749" i="1"/>
  <c r="O1749" i="1" a="1"/>
  <c r="O1749" i="1" s="1"/>
  <c r="AF1718" i="1"/>
  <c r="O1718" i="1" a="1"/>
  <c r="O1718" i="1" s="1"/>
  <c r="AF1690" i="1"/>
  <c r="O1690" i="1" a="1"/>
  <c r="O1690" i="1" s="1"/>
  <c r="AF1661" i="1"/>
  <c r="O1661" i="1" a="1"/>
  <c r="O1661" i="1" s="1"/>
  <c r="AF1623" i="1"/>
  <c r="O1623" i="1" a="1"/>
  <c r="O1623" i="1" s="1"/>
  <c r="AF1580" i="1"/>
  <c r="O1580" i="1" a="1"/>
  <c r="O1580" i="1" s="1"/>
  <c r="AF1563" i="1"/>
  <c r="O1563" i="1" a="1"/>
  <c r="O1563" i="1" s="1"/>
  <c r="AF1537" i="1"/>
  <c r="O1537" i="1" a="1"/>
  <c r="O1537" i="1" s="1"/>
  <c r="AF1503" i="1"/>
  <c r="O1503" i="1" a="1"/>
  <c r="O1503" i="1" s="1"/>
  <c r="AF1463" i="1"/>
  <c r="O1463" i="1" a="1"/>
  <c r="O1463" i="1" s="1"/>
  <c r="AF1400" i="1"/>
  <c r="O1400" i="1" a="1"/>
  <c r="O1400" i="1" s="1"/>
  <c r="AF1354" i="1"/>
  <c r="O1354" i="1" a="1"/>
  <c r="O1354" i="1" s="1"/>
  <c r="AF1315" i="1"/>
  <c r="O1315" i="1" a="1"/>
  <c r="O1315" i="1" s="1"/>
  <c r="AF1283" i="1"/>
  <c r="O1283" i="1" a="1"/>
  <c r="O1283" i="1" s="1"/>
  <c r="AF1251" i="1"/>
  <c r="O1251" i="1" a="1"/>
  <c r="O1251" i="1" s="1"/>
  <c r="AF1225" i="1"/>
  <c r="O1225" i="1" a="1"/>
  <c r="O1225" i="1" s="1"/>
  <c r="AF1194" i="1"/>
  <c r="O1194" i="1" a="1"/>
  <c r="O1194" i="1" s="1"/>
  <c r="AF1158" i="1"/>
  <c r="O1158" i="1" a="1"/>
  <c r="O1158" i="1" s="1"/>
  <c r="AF1125" i="1"/>
  <c r="O1125" i="1" a="1"/>
  <c r="O1125" i="1" s="1"/>
  <c r="AF1100" i="1"/>
  <c r="O1100" i="1" a="1"/>
  <c r="O1100" i="1" s="1"/>
  <c r="AF1085" i="1"/>
  <c r="O1085" i="1" a="1"/>
  <c r="O1085" i="1" s="1"/>
  <c r="AF1065" i="1"/>
  <c r="O1065" i="1" a="1"/>
  <c r="O1065" i="1" s="1"/>
  <c r="AF1005" i="1"/>
  <c r="O1005" i="1" a="1"/>
  <c r="O1005" i="1" s="1"/>
  <c r="AF967" i="1"/>
  <c r="O967" i="1" a="1"/>
  <c r="O967" i="1" s="1"/>
  <c r="AF939" i="1"/>
  <c r="O939" i="1" a="1"/>
  <c r="O939" i="1" s="1"/>
  <c r="AF914" i="1"/>
  <c r="O914" i="1" a="1"/>
  <c r="O914" i="1" s="1"/>
  <c r="AF857" i="1"/>
  <c r="O857" i="1" a="1"/>
  <c r="O857" i="1" s="1"/>
  <c r="AF828" i="1"/>
  <c r="O828" i="1" a="1"/>
  <c r="O828" i="1" s="1"/>
  <c r="AF801" i="1"/>
  <c r="O801" i="1" a="1"/>
  <c r="O801" i="1" s="1"/>
  <c r="AF765" i="1"/>
  <c r="O765" i="1" a="1"/>
  <c r="O765" i="1" s="1"/>
  <c r="AF744" i="1"/>
  <c r="O744" i="1" a="1"/>
  <c r="O744" i="1" s="1"/>
  <c r="AF692" i="1"/>
  <c r="O692" i="1" a="1"/>
  <c r="O692" i="1" s="1"/>
  <c r="AF661" i="1"/>
  <c r="O661" i="1" a="1"/>
  <c r="O661" i="1" s="1"/>
  <c r="AF638" i="1"/>
  <c r="O638" i="1" a="1"/>
  <c r="O638" i="1" s="1"/>
  <c r="AF600" i="1"/>
  <c r="O600" i="1" a="1"/>
  <c r="O600" i="1" s="1"/>
  <c r="AF580" i="1"/>
  <c r="O580" i="1" a="1"/>
  <c r="O580" i="1" s="1"/>
  <c r="AF548" i="1"/>
  <c r="O548" i="1" a="1"/>
  <c r="O548" i="1" s="1"/>
  <c r="AF506" i="1"/>
  <c r="O506" i="1" a="1"/>
  <c r="O506" i="1" s="1"/>
  <c r="AF455" i="1"/>
  <c r="O455" i="1" a="1"/>
  <c r="O455" i="1" s="1"/>
  <c r="AF422" i="1"/>
  <c r="O422" i="1" a="1"/>
  <c r="O422" i="1" s="1"/>
  <c r="AF378" i="1"/>
  <c r="O378" i="1" a="1"/>
  <c r="O378" i="1" s="1"/>
  <c r="AF343" i="1"/>
  <c r="O343" i="1" a="1"/>
  <c r="O343" i="1" s="1"/>
  <c r="AF313" i="1"/>
  <c r="O313" i="1" a="1"/>
  <c r="O313" i="1" s="1"/>
  <c r="AF285" i="1"/>
  <c r="O285" i="1" a="1"/>
  <c r="O285" i="1" s="1"/>
  <c r="AF233" i="1"/>
  <c r="O233" i="1" a="1"/>
  <c r="O233" i="1" s="1"/>
  <c r="AF202" i="1"/>
  <c r="O202" i="1" a="1"/>
  <c r="O202" i="1" s="1"/>
  <c r="AF171" i="1"/>
  <c r="O171" i="1" a="1"/>
  <c r="O171" i="1" s="1"/>
  <c r="AF120" i="1"/>
  <c r="O120" i="1" a="1"/>
  <c r="O120" i="1" s="1"/>
  <c r="AF69" i="1"/>
  <c r="O69" i="1" a="1"/>
  <c r="O69" i="1" s="1"/>
  <c r="AF46" i="1"/>
  <c r="O46" i="1" a="1"/>
  <c r="O46" i="1" s="1"/>
  <c r="AF18" i="1"/>
  <c r="O18" i="1" a="1"/>
  <c r="O18" i="1" s="1"/>
  <c r="AF76" i="1"/>
  <c r="O76" i="1" a="1"/>
  <c r="O76" i="1" s="1"/>
  <c r="AF2050" i="1"/>
  <c r="O2050" i="1" a="1"/>
  <c r="O2050" i="1" s="1"/>
  <c r="AF35" i="1"/>
  <c r="O35" i="1" a="1"/>
  <c r="O35" i="1" s="1"/>
  <c r="AF264" i="1"/>
  <c r="O264" i="1" a="1"/>
  <c r="O264" i="1" s="1"/>
  <c r="AF259" i="1"/>
  <c r="O259" i="1" a="1"/>
  <c r="O259" i="1" s="1"/>
  <c r="AF1688" i="1"/>
  <c r="O1688" i="1" a="1"/>
  <c r="O1688" i="1" s="1"/>
  <c r="AF394" i="1"/>
  <c r="O394" i="1" a="1"/>
  <c r="O394" i="1" s="1"/>
  <c r="AF1544" i="1"/>
  <c r="O1544" i="1" a="1"/>
  <c r="O1544" i="1" s="1"/>
  <c r="AF1918" i="1"/>
  <c r="O1918" i="1" a="1"/>
  <c r="O1918" i="1" s="1"/>
  <c r="AF417" i="1"/>
  <c r="O417" i="1" a="1"/>
  <c r="O417" i="1" s="1"/>
  <c r="AF41" i="1"/>
  <c r="O41" i="1" a="1"/>
  <c r="O41" i="1" s="1"/>
  <c r="AF1790" i="1"/>
  <c r="O1790" i="1" a="1"/>
  <c r="O1790" i="1" s="1"/>
  <c r="AF1524" i="1"/>
  <c r="O1524" i="1" a="1"/>
  <c r="O1524" i="1" s="1"/>
  <c r="AF492" i="1"/>
  <c r="O492" i="1" a="1"/>
  <c r="O492" i="1" s="1"/>
  <c r="AF1643" i="1"/>
  <c r="O1643" i="1" a="1"/>
  <c r="O1643" i="1" s="1"/>
  <c r="AF37" i="1"/>
  <c r="O37" i="1" a="1"/>
  <c r="O37" i="1" s="1"/>
  <c r="AF1774" i="1"/>
  <c r="O1774" i="1" a="1"/>
  <c r="O1774" i="1" s="1"/>
  <c r="AF930" i="1"/>
  <c r="O930" i="1" a="1"/>
  <c r="O930" i="1" s="1"/>
  <c r="AF1775" i="1"/>
  <c r="O1775" i="1" a="1"/>
  <c r="O1775" i="1" s="1"/>
  <c r="AF1778" i="1"/>
  <c r="O1778" i="1" a="1"/>
  <c r="O1778" i="1" s="1"/>
  <c r="AF585" i="1"/>
  <c r="O585" i="1" a="1"/>
  <c r="O585" i="1" s="1"/>
  <c r="AF2415" i="1"/>
  <c r="O2415" i="1" a="1"/>
  <c r="O2415" i="1" s="1"/>
  <c r="AF1243" i="1"/>
  <c r="O1243" i="1" a="1"/>
  <c r="O1243" i="1" s="1"/>
  <c r="AF2021" i="1"/>
  <c r="O2021" i="1" a="1"/>
  <c r="O2021" i="1" s="1"/>
  <c r="AF1183" i="1"/>
  <c r="O1183" i="1" a="1"/>
  <c r="O1183" i="1" s="1"/>
  <c r="AF1054" i="1"/>
  <c r="O1054" i="1" a="1"/>
  <c r="O1054" i="1" s="1"/>
  <c r="AF767" i="1"/>
  <c r="O767" i="1" a="1"/>
  <c r="O767" i="1" s="1"/>
  <c r="AF1433" i="1"/>
  <c r="O1433" i="1" a="1"/>
  <c r="O1433" i="1" s="1"/>
  <c r="AF1862" i="1"/>
  <c r="O1862" i="1" a="1"/>
  <c r="O1862" i="1" s="1"/>
  <c r="AF1669" i="1"/>
  <c r="O1669" i="1" a="1"/>
  <c r="O1669" i="1" s="1"/>
  <c r="AF208" i="1"/>
  <c r="O208" i="1" a="1"/>
  <c r="O208" i="1" s="1"/>
  <c r="AF793" i="1"/>
  <c r="O793" i="1" a="1"/>
  <c r="O793" i="1" s="1"/>
  <c r="AF822" i="1"/>
  <c r="O822" i="1" a="1"/>
  <c r="O822" i="1" s="1"/>
  <c r="AF437" i="1"/>
  <c r="O437" i="1" a="1"/>
  <c r="O437" i="1" s="1"/>
  <c r="AF165" i="1"/>
  <c r="O165" i="1" a="1"/>
  <c r="O165" i="1" s="1"/>
  <c r="AF1151" i="1"/>
  <c r="O1151" i="1" a="1"/>
  <c r="O1151" i="1" s="1"/>
  <c r="AF1413" i="1"/>
  <c r="O1413" i="1" a="1"/>
  <c r="O1413" i="1" s="1"/>
  <c r="AF1379" i="1"/>
  <c r="O1379" i="1" a="1"/>
  <c r="O1379" i="1" s="1"/>
  <c r="AF1445" i="1"/>
  <c r="O1445" i="1" a="1"/>
  <c r="O1445" i="1" s="1"/>
  <c r="AF390" i="1"/>
  <c r="O390" i="1" a="1"/>
  <c r="O390" i="1" s="1"/>
  <c r="AF1046" i="1"/>
  <c r="O1046" i="1" a="1"/>
  <c r="O1046" i="1" s="1"/>
  <c r="AF1856" i="1"/>
  <c r="O1856" i="1" a="1"/>
  <c r="O1856" i="1" s="1"/>
  <c r="AF1169" i="1"/>
  <c r="O1169" i="1" a="1"/>
  <c r="O1169" i="1" s="1"/>
  <c r="AF709" i="1"/>
  <c r="O709" i="1" a="1"/>
  <c r="O709" i="1" s="1"/>
  <c r="AF1850" i="1"/>
  <c r="O1850" i="1" a="1"/>
  <c r="O1850" i="1" s="1"/>
  <c r="AF83" i="1"/>
  <c r="O83" i="1" a="1"/>
  <c r="O83" i="1" s="1"/>
  <c r="AF994" i="1"/>
  <c r="O994" i="1" a="1"/>
  <c r="O994" i="1" s="1"/>
  <c r="AF2299" i="1"/>
  <c r="O2299" i="1" a="1"/>
  <c r="O2299" i="1" s="1"/>
  <c r="AF893" i="1"/>
  <c r="O893" i="1" a="1"/>
  <c r="O893" i="1" s="1"/>
  <c r="AF1857" i="1"/>
  <c r="O1857" i="1" a="1"/>
  <c r="O1857" i="1" s="1"/>
  <c r="AF608" i="1"/>
  <c r="O608" i="1" a="1"/>
  <c r="O608" i="1" s="1"/>
  <c r="AF2454" i="1"/>
  <c r="O2454" i="1" a="1"/>
  <c r="O2454" i="1" s="1"/>
  <c r="AF1756" i="1"/>
  <c r="O1756" i="1" a="1"/>
  <c r="O1756" i="1" s="1"/>
  <c r="AF458" i="1"/>
  <c r="O458" i="1" a="1"/>
  <c r="O458" i="1" s="1"/>
  <c r="AF50" i="1"/>
  <c r="O50" i="1" a="1"/>
  <c r="O50" i="1" s="1"/>
  <c r="AF2312" i="1"/>
  <c r="O2312" i="1" a="1"/>
  <c r="O2312" i="1" s="1"/>
  <c r="AF1313" i="1"/>
  <c r="O1313" i="1" a="1"/>
  <c r="O1313" i="1" s="1"/>
  <c r="AF1399" i="1"/>
  <c r="O1399" i="1" a="1"/>
  <c r="O1399" i="1" s="1"/>
  <c r="AF426" i="1"/>
  <c r="O426" i="1" a="1"/>
  <c r="O426" i="1" s="1"/>
  <c r="AF1287" i="1"/>
  <c r="O1287" i="1" a="1"/>
  <c r="O1287" i="1" s="1"/>
  <c r="AF731" i="1"/>
  <c r="O731" i="1" a="1"/>
  <c r="O731" i="1" s="1"/>
  <c r="AF1150" i="1"/>
  <c r="O1150" i="1" a="1"/>
  <c r="O1150" i="1" s="1"/>
  <c r="AF1001" i="1"/>
  <c r="O1001" i="1" a="1"/>
  <c r="O1001" i="1" s="1"/>
  <c r="AF1411" i="1"/>
  <c r="O1411" i="1" a="1"/>
  <c r="O1411" i="1" s="1"/>
  <c r="AF93" i="1"/>
  <c r="O93" i="1" a="1"/>
  <c r="O93" i="1" s="1"/>
  <c r="AF2060" i="1"/>
  <c r="O2060" i="1" a="1"/>
  <c r="O2060" i="1" s="1"/>
  <c r="AF524" i="1"/>
  <c r="O524" i="1" a="1"/>
  <c r="O524" i="1" s="1"/>
  <c r="AF469" i="1"/>
  <c r="O469" i="1" a="1"/>
  <c r="O469" i="1" s="1"/>
  <c r="AF1759" i="1"/>
  <c r="O1759" i="1" a="1"/>
  <c r="O1759" i="1" s="1"/>
  <c r="AF1750" i="1"/>
  <c r="O1750" i="1" a="1"/>
  <c r="O1750" i="1" s="1"/>
  <c r="AF305" i="1"/>
  <c r="O305" i="1" a="1"/>
  <c r="O305" i="1" s="1"/>
  <c r="AF1905" i="1"/>
  <c r="O1905" i="1" a="1"/>
  <c r="O1905" i="1" s="1"/>
  <c r="AF2199" i="1"/>
  <c r="O2199" i="1" a="1"/>
  <c r="O2199" i="1" s="1"/>
  <c r="AF440" i="1"/>
  <c r="O440" i="1" a="1"/>
  <c r="O440" i="1" s="1"/>
  <c r="AF894" i="1"/>
  <c r="O894" i="1" a="1"/>
  <c r="O894" i="1" s="1"/>
  <c r="AF119" i="1"/>
  <c r="O119" i="1" a="1"/>
  <c r="O119" i="1" s="1"/>
  <c r="AF2447" i="1"/>
  <c r="O2447" i="1" a="1"/>
  <c r="O2447" i="1" s="1"/>
  <c r="AF823" i="1"/>
  <c r="O823" i="1" a="1"/>
  <c r="O823" i="1" s="1"/>
  <c r="AF1687" i="1"/>
  <c r="O1687" i="1" a="1"/>
  <c r="O1687" i="1" s="1"/>
  <c r="AF535" i="1"/>
  <c r="O535" i="1" a="1"/>
  <c r="O535" i="1" s="1"/>
  <c r="AF2525" i="1"/>
  <c r="O2525" i="1" a="1"/>
  <c r="O2525" i="1" s="1"/>
  <c r="AF1434" i="1"/>
  <c r="O1434" i="1" a="1"/>
  <c r="O1434" i="1" s="1"/>
  <c r="AF2011" i="1"/>
  <c r="O2011" i="1" a="1"/>
  <c r="O2011" i="1" s="1"/>
  <c r="AF723" i="1"/>
  <c r="O723" i="1" a="1"/>
  <c r="O723" i="1" s="1"/>
  <c r="AF1760" i="1"/>
  <c r="O1760" i="1" a="1"/>
  <c r="O1760" i="1" s="1"/>
  <c r="AF1117" i="1"/>
  <c r="O1117" i="1" a="1"/>
  <c r="O1117" i="1" s="1"/>
  <c r="AF1365" i="1"/>
  <c r="O1365" i="1" a="1"/>
  <c r="O1365" i="1" s="1"/>
  <c r="AF2449" i="1"/>
  <c r="O2449" i="1" a="1"/>
  <c r="O2449" i="1" s="1"/>
  <c r="AF1735" i="1"/>
  <c r="O1735" i="1" a="1"/>
  <c r="O1735" i="1" s="1"/>
  <c r="AF2192" i="1"/>
  <c r="O2192" i="1" a="1"/>
  <c r="O2192" i="1" s="1"/>
  <c r="AF497" i="1"/>
  <c r="O497" i="1" a="1"/>
  <c r="O497" i="1" s="1"/>
  <c r="AF149" i="1"/>
  <c r="O149" i="1" a="1"/>
  <c r="O149" i="1" s="1"/>
  <c r="AF2083" i="1"/>
  <c r="O2083" i="1" a="1"/>
  <c r="O2083" i="1" s="1"/>
  <c r="AF321" i="1"/>
  <c r="O321" i="1" a="1"/>
  <c r="O321" i="1" s="1"/>
  <c r="AF1053" i="1"/>
  <c r="O1053" i="1" a="1"/>
  <c r="O1053" i="1" s="1"/>
  <c r="AF2484" i="1"/>
  <c r="O2484" i="1" a="1"/>
  <c r="O2484" i="1" s="1"/>
  <c r="AF696" i="1"/>
  <c r="O696" i="1" a="1"/>
  <c r="O696" i="1" s="1"/>
  <c r="AF2507" i="1"/>
  <c r="O2507" i="1" a="1"/>
  <c r="O2507" i="1" s="1"/>
  <c r="AF2263" i="1"/>
  <c r="O2263" i="1" a="1"/>
  <c r="O2263" i="1" s="1"/>
  <c r="AF1882" i="1"/>
  <c r="O1882" i="1" a="1"/>
  <c r="O1882" i="1" s="1"/>
  <c r="AF2112" i="1"/>
  <c r="O2112" i="1" a="1"/>
  <c r="O2112" i="1" s="1"/>
  <c r="AF1453" i="1"/>
  <c r="O1453" i="1" a="1"/>
  <c r="O1453" i="1" s="1"/>
  <c r="AF179" i="1"/>
  <c r="O179" i="1" a="1"/>
  <c r="O179" i="1" s="1"/>
  <c r="AF327" i="1"/>
  <c r="O327" i="1" a="1"/>
  <c r="O327" i="1" s="1"/>
  <c r="AF1319" i="1"/>
  <c r="O1319" i="1" a="1"/>
  <c r="O1319" i="1" s="1"/>
  <c r="AF175" i="1"/>
  <c r="O175" i="1" a="1"/>
  <c r="O175" i="1" s="1"/>
  <c r="AF2227" i="1"/>
  <c r="O2227" i="1" a="1"/>
  <c r="O2227" i="1" s="1"/>
  <c r="AF954" i="1"/>
  <c r="O954" i="1" a="1"/>
  <c r="O954" i="1" s="1"/>
  <c r="AF1470" i="1"/>
  <c r="O1470" i="1" a="1"/>
  <c r="O1470" i="1" s="1"/>
  <c r="AF766" i="1"/>
  <c r="O766" i="1" a="1"/>
  <c r="O766" i="1" s="1"/>
  <c r="AF481" i="1"/>
  <c r="O481" i="1" a="1"/>
  <c r="O481" i="1" s="1"/>
  <c r="AF1469" i="1"/>
  <c r="O1469" i="1" a="1"/>
  <c r="O1469" i="1" s="1"/>
  <c r="AF885" i="1"/>
  <c r="O885" i="1" a="1"/>
  <c r="O885" i="1" s="1"/>
  <c r="AF2372" i="1"/>
  <c r="O2372" i="1" a="1"/>
  <c r="O2372" i="1" s="1"/>
  <c r="AF2366" i="1"/>
  <c r="O2366" i="1" a="1"/>
  <c r="O2366" i="1" s="1"/>
  <c r="AF1659" i="1"/>
  <c r="O1659" i="1" a="1"/>
  <c r="O1659" i="1" s="1"/>
  <c r="AF1527" i="1"/>
  <c r="O1527" i="1" a="1"/>
  <c r="O1527" i="1" s="1"/>
  <c r="AF2209" i="1"/>
  <c r="O2209" i="1" a="1"/>
  <c r="O2209" i="1" s="1"/>
  <c r="AF2373" i="1"/>
  <c r="O2373" i="1" a="1"/>
  <c r="O2373" i="1" s="1"/>
  <c r="AF559" i="1"/>
  <c r="O559" i="1" a="1"/>
  <c r="O559" i="1" s="1"/>
  <c r="AF1025" i="1"/>
  <c r="O1025" i="1" a="1"/>
  <c r="O1025" i="1" s="1"/>
  <c r="AF1363" i="1"/>
  <c r="O1363" i="1" a="1"/>
  <c r="O1363" i="1" s="1"/>
  <c r="AF1816" i="1"/>
  <c r="O1816" i="1" a="1"/>
  <c r="O1816" i="1" s="1"/>
  <c r="AF1604" i="1"/>
  <c r="O1604" i="1" a="1"/>
  <c r="O1604" i="1" s="1"/>
  <c r="AF1508" i="1"/>
  <c r="O1508" i="1" a="1"/>
  <c r="O1508" i="1" s="1"/>
  <c r="AF1683" i="1"/>
  <c r="O1683" i="1" a="1"/>
  <c r="O1683" i="1" s="1"/>
  <c r="AF2226" i="1"/>
  <c r="O2226" i="1" a="1"/>
  <c r="O2226" i="1" s="1"/>
  <c r="AF2099" i="1"/>
  <c r="O2099" i="1" a="1"/>
  <c r="O2099" i="1" s="1"/>
  <c r="AF2552" i="1"/>
  <c r="O2552" i="1" a="1"/>
  <c r="O2552" i="1" s="1"/>
  <c r="AF1789" i="1"/>
  <c r="O1789" i="1" a="1"/>
  <c r="O1789" i="1" s="1"/>
  <c r="AF2260" i="1"/>
  <c r="O2260" i="1" a="1"/>
  <c r="O2260" i="1" s="1"/>
  <c r="AF2140" i="1"/>
  <c r="O2140" i="1" a="1"/>
  <c r="O2140" i="1" s="1"/>
  <c r="AF892" i="1"/>
  <c r="O892" i="1" a="1"/>
  <c r="O892" i="1" s="1"/>
  <c r="AF2095" i="1"/>
  <c r="O2095" i="1" a="1"/>
  <c r="O2095" i="1" s="1"/>
  <c r="AF880" i="1"/>
  <c r="O880" i="1" a="1"/>
  <c r="O880" i="1" s="1"/>
  <c r="AF1119" i="1"/>
  <c r="O1119" i="1" a="1"/>
  <c r="O1119" i="1" s="1"/>
  <c r="AF730" i="1"/>
  <c r="O730" i="1" a="1"/>
  <c r="O730" i="1" s="1"/>
  <c r="AF396" i="1"/>
  <c r="O396" i="1" a="1"/>
  <c r="O396" i="1" s="1"/>
  <c r="AF2429" i="1"/>
  <c r="O2429" i="1" a="1"/>
  <c r="O2429" i="1" s="1"/>
  <c r="AF1298" i="1"/>
  <c r="O1298" i="1" a="1"/>
  <c r="O1298" i="1" s="1"/>
  <c r="AF2288" i="1"/>
  <c r="O2288" i="1" a="1"/>
  <c r="O2288" i="1" s="1"/>
  <c r="AF1888" i="1"/>
  <c r="O1888" i="1" a="1"/>
  <c r="O1888" i="1" s="1"/>
  <c r="AF1510" i="1"/>
  <c r="O1510" i="1" a="1"/>
  <c r="O1510" i="1" s="1"/>
  <c r="AF1159" i="1"/>
  <c r="O1159" i="1" a="1"/>
  <c r="O1159" i="1" s="1"/>
  <c r="AF802" i="1"/>
  <c r="O802" i="1" a="1"/>
  <c r="O802" i="1" s="1"/>
  <c r="AF460" i="1"/>
  <c r="O460" i="1" a="1"/>
  <c r="O460" i="1" s="1"/>
  <c r="AF71" i="1"/>
  <c r="O71" i="1" a="1"/>
  <c r="O71" i="1" s="1"/>
  <c r="AF1973" i="1"/>
  <c r="O1973" i="1" a="1"/>
  <c r="O1973" i="1" s="1"/>
  <c r="AF2291" i="1"/>
  <c r="O2291" i="1" a="1"/>
  <c r="O2291" i="1" s="1"/>
  <c r="AF1658" i="1"/>
  <c r="O1658" i="1" a="1"/>
  <c r="O1658" i="1" s="1"/>
  <c r="AF1149" i="1"/>
  <c r="O1149" i="1" a="1"/>
  <c r="O1149" i="1" s="1"/>
  <c r="AF262" i="1"/>
  <c r="O262" i="1" a="1"/>
  <c r="O262" i="1" s="1"/>
  <c r="AF1644" i="1"/>
  <c r="O1644" i="1" a="1"/>
  <c r="O1644" i="1" s="1"/>
  <c r="AF488" i="1"/>
  <c r="O488" i="1" a="1"/>
  <c r="O488" i="1" s="1"/>
  <c r="AF1267" i="1"/>
  <c r="O1267" i="1" a="1"/>
  <c r="O1267" i="1" s="1"/>
  <c r="AF1102" i="1"/>
  <c r="O1102" i="1" a="1"/>
  <c r="O1102" i="1" s="1"/>
  <c r="AF2430" i="1"/>
  <c r="O2430" i="1" a="1"/>
  <c r="O2430" i="1" s="1"/>
  <c r="AF2546" i="1"/>
  <c r="O2546" i="1" a="1"/>
  <c r="O2546" i="1" s="1"/>
  <c r="AF2545" i="1"/>
  <c r="O2545" i="1" a="1"/>
  <c r="O2545" i="1" s="1"/>
  <c r="AF2512" i="1"/>
  <c r="O2512" i="1" a="1"/>
  <c r="O2512" i="1" s="1"/>
  <c r="AF2490" i="1"/>
  <c r="O2490" i="1" a="1"/>
  <c r="O2490" i="1" s="1"/>
  <c r="AF2474" i="1"/>
  <c r="O2474" i="1" a="1"/>
  <c r="O2474" i="1" s="1"/>
  <c r="AF2441" i="1"/>
  <c r="O2441" i="1" a="1"/>
  <c r="O2441" i="1" s="1"/>
  <c r="AF2411" i="1"/>
  <c r="O2411" i="1" a="1"/>
  <c r="O2411" i="1" s="1"/>
  <c r="AF2356" i="1"/>
  <c r="O2356" i="1" a="1"/>
  <c r="O2356" i="1" s="1"/>
  <c r="AF2307" i="1"/>
  <c r="O2307" i="1" a="1"/>
  <c r="O2307" i="1" s="1"/>
  <c r="AF2275" i="1"/>
  <c r="O2275" i="1" a="1"/>
  <c r="O2275" i="1" s="1"/>
  <c r="AF2255" i="1"/>
  <c r="O2255" i="1" a="1"/>
  <c r="O2255" i="1" s="1"/>
  <c r="AF2217" i="1"/>
  <c r="O2217" i="1" a="1"/>
  <c r="O2217" i="1" s="1"/>
  <c r="AF2181" i="1"/>
  <c r="O2181" i="1" a="1"/>
  <c r="O2181" i="1" s="1"/>
  <c r="AF2164" i="1"/>
  <c r="O2164" i="1" a="1"/>
  <c r="O2164" i="1" s="1"/>
  <c r="AF2134" i="1"/>
  <c r="O2134" i="1" a="1"/>
  <c r="O2134" i="1" s="1"/>
  <c r="AF2076" i="1"/>
  <c r="O2076" i="1" a="1"/>
  <c r="O2076" i="1" s="1"/>
  <c r="AF2040" i="1"/>
  <c r="O2040" i="1" a="1"/>
  <c r="O2040" i="1" s="1"/>
  <c r="AF2010" i="1"/>
  <c r="O2010" i="1" a="1"/>
  <c r="O2010" i="1" s="1"/>
  <c r="AF1960" i="1"/>
  <c r="O1960" i="1" a="1"/>
  <c r="O1960" i="1" s="1"/>
  <c r="AF1924" i="1"/>
  <c r="O1924" i="1" a="1"/>
  <c r="O1924" i="1" s="1"/>
  <c r="AF1877" i="1"/>
  <c r="O1877" i="1" a="1"/>
  <c r="O1877" i="1" s="1"/>
  <c r="AF1813" i="1"/>
  <c r="O1813" i="1" a="1"/>
  <c r="O1813" i="1" s="1"/>
  <c r="AF1784" i="1"/>
  <c r="O1784" i="1" a="1"/>
  <c r="O1784" i="1" s="1"/>
  <c r="AF1745" i="1"/>
  <c r="O1745" i="1" a="1"/>
  <c r="O1745" i="1" s="1"/>
  <c r="AF1715" i="1"/>
  <c r="O1715" i="1" a="1"/>
  <c r="O1715" i="1" s="1"/>
  <c r="AF1689" i="1"/>
  <c r="O1689" i="1" a="1"/>
  <c r="O1689" i="1" s="1"/>
  <c r="AF1660" i="1"/>
  <c r="O1660" i="1" a="1"/>
  <c r="O1660" i="1" s="1"/>
  <c r="AF1614" i="1"/>
  <c r="O1614" i="1" a="1"/>
  <c r="O1614" i="1" s="1"/>
  <c r="AF1579" i="1"/>
  <c r="O1579" i="1" a="1"/>
  <c r="O1579" i="1" s="1"/>
  <c r="AF1562" i="1"/>
  <c r="O1562" i="1" a="1"/>
  <c r="O1562" i="1" s="1"/>
  <c r="AF1536" i="1"/>
  <c r="O1536" i="1" a="1"/>
  <c r="O1536" i="1" s="1"/>
  <c r="AF1501" i="1"/>
  <c r="O1501" i="1" a="1"/>
  <c r="O1501" i="1" s="1"/>
  <c r="AF1446" i="1"/>
  <c r="O1446" i="1" a="1"/>
  <c r="O1446" i="1" s="1"/>
  <c r="AF1398" i="1"/>
  <c r="O1398" i="1" a="1"/>
  <c r="O1398" i="1" s="1"/>
  <c r="AF1353" i="1"/>
  <c r="O1353" i="1" a="1"/>
  <c r="O1353" i="1" s="1"/>
  <c r="AF1314" i="1"/>
  <c r="O1314" i="1" a="1"/>
  <c r="O1314" i="1" s="1"/>
  <c r="AF1282" i="1"/>
  <c r="O1282" i="1" a="1"/>
  <c r="O1282" i="1" s="1"/>
  <c r="AF1250" i="1"/>
  <c r="O1250" i="1" a="1"/>
  <c r="O1250" i="1" s="1"/>
  <c r="AF1223" i="1"/>
  <c r="O1223" i="1" a="1"/>
  <c r="O1223" i="1" s="1"/>
  <c r="AF1185" i="1"/>
  <c r="O1185" i="1" a="1"/>
  <c r="O1185" i="1" s="1"/>
  <c r="AF1147" i="1"/>
  <c r="O1147" i="1" a="1"/>
  <c r="O1147" i="1" s="1"/>
  <c r="AF1124" i="1"/>
  <c r="O1124" i="1" a="1"/>
  <c r="O1124" i="1" s="1"/>
  <c r="AF1099" i="1"/>
  <c r="O1099" i="1" a="1"/>
  <c r="O1099" i="1" s="1"/>
  <c r="AF1083" i="1"/>
  <c r="O1083" i="1" a="1"/>
  <c r="O1083" i="1" s="1"/>
  <c r="AF1064" i="1"/>
  <c r="O1064" i="1" a="1"/>
  <c r="O1064" i="1" s="1"/>
  <c r="AF1004" i="1"/>
  <c r="O1004" i="1" a="1"/>
  <c r="O1004" i="1" s="1"/>
  <c r="AF964" i="1"/>
  <c r="O964" i="1" a="1"/>
  <c r="O964" i="1" s="1"/>
  <c r="AF938" i="1"/>
  <c r="O938" i="1" a="1"/>
  <c r="O938" i="1" s="1"/>
  <c r="AF913" i="1"/>
  <c r="O913" i="1" a="1"/>
  <c r="O913" i="1" s="1"/>
  <c r="AF856" i="1"/>
  <c r="O856" i="1" a="1"/>
  <c r="O856" i="1" s="1"/>
  <c r="AF825" i="1"/>
  <c r="O825" i="1" a="1"/>
  <c r="O825" i="1" s="1"/>
  <c r="AF800" i="1"/>
  <c r="O800" i="1" a="1"/>
  <c r="O800" i="1" s="1"/>
  <c r="AF764" i="1"/>
  <c r="O764" i="1" a="1"/>
  <c r="O764" i="1" s="1"/>
  <c r="AF743" i="1"/>
  <c r="O743" i="1" a="1"/>
  <c r="O743" i="1" s="1"/>
  <c r="AF691" i="1"/>
  <c r="O691" i="1" a="1"/>
  <c r="O691" i="1" s="1"/>
  <c r="AF660" i="1"/>
  <c r="O660" i="1" a="1"/>
  <c r="O660" i="1" s="1"/>
  <c r="AF632" i="1"/>
  <c r="O632" i="1" a="1"/>
  <c r="O632" i="1" s="1"/>
  <c r="AF599" i="1"/>
  <c r="O599" i="1" a="1"/>
  <c r="O599" i="1" s="1"/>
  <c r="AF576" i="1"/>
  <c r="O576" i="1" a="1"/>
  <c r="O576" i="1" s="1"/>
  <c r="AF547" i="1"/>
  <c r="O547" i="1" a="1"/>
  <c r="O547" i="1" s="1"/>
  <c r="AF504" i="1"/>
  <c r="O504" i="1" a="1"/>
  <c r="O504" i="1" s="1"/>
  <c r="AF451" i="1"/>
  <c r="O451" i="1" a="1"/>
  <c r="O451" i="1" s="1"/>
  <c r="AF419" i="1"/>
  <c r="O419" i="1" a="1"/>
  <c r="O419" i="1" s="1"/>
  <c r="AF377" i="1"/>
  <c r="O377" i="1" a="1"/>
  <c r="O377" i="1" s="1"/>
  <c r="AF342" i="1"/>
  <c r="O342" i="1" a="1"/>
  <c r="O342" i="1" s="1"/>
  <c r="AF309" i="1"/>
  <c r="O309" i="1" a="1"/>
  <c r="O309" i="1" s="1"/>
  <c r="AF281" i="1"/>
  <c r="O281" i="1" a="1"/>
  <c r="O281" i="1" s="1"/>
  <c r="AF232" i="1"/>
  <c r="O232" i="1" a="1"/>
  <c r="O232" i="1" s="1"/>
  <c r="AF199" i="1"/>
  <c r="O199" i="1" a="1"/>
  <c r="O199" i="1" s="1"/>
  <c r="AF166" i="1"/>
  <c r="O166" i="1" a="1"/>
  <c r="O166" i="1" s="1"/>
  <c r="AF117" i="1"/>
  <c r="O117" i="1" a="1"/>
  <c r="O117" i="1" s="1"/>
  <c r="AF64" i="1"/>
  <c r="O64" i="1" a="1"/>
  <c r="O64" i="1" s="1"/>
  <c r="AF45" i="1"/>
  <c r="O45" i="1" a="1"/>
  <c r="O45" i="1" s="1"/>
  <c r="AF14" i="1"/>
  <c r="O14" i="1" a="1"/>
  <c r="O14" i="1" s="1"/>
  <c r="AF870" i="1"/>
  <c r="O870" i="1" a="1"/>
  <c r="O870" i="1" s="1"/>
  <c r="AF1107" i="1"/>
  <c r="O1107" i="1" a="1"/>
  <c r="O1107" i="1" s="1"/>
  <c r="AF2352" i="1"/>
  <c r="O2352" i="1" a="1"/>
  <c r="O2352" i="1" s="1"/>
  <c r="AF1807" i="1"/>
  <c r="O1807" i="1" a="1"/>
  <c r="O1807" i="1" s="1"/>
  <c r="AF1317" i="1"/>
  <c r="O1317" i="1" a="1"/>
  <c r="O1317" i="1" s="1"/>
  <c r="AF1589" i="1"/>
  <c r="O1589" i="1" a="1"/>
  <c r="O1589" i="1" s="1"/>
  <c r="AF387" i="1"/>
  <c r="O387" i="1" a="1"/>
  <c r="O387" i="1" s="1"/>
  <c r="AF509" i="1"/>
  <c r="O509" i="1" a="1"/>
  <c r="O509" i="1" s="1"/>
  <c r="AF926" i="1"/>
  <c r="O926" i="1" a="1"/>
  <c r="O926" i="1" s="1"/>
  <c r="AF1763" i="1"/>
  <c r="O1763" i="1" a="1"/>
  <c r="O1763" i="1" s="1"/>
  <c r="AF969" i="1"/>
  <c r="O969" i="1" a="1"/>
  <c r="O969" i="1" s="1"/>
  <c r="AF1564" i="1"/>
  <c r="O1564" i="1" a="1"/>
  <c r="O1564" i="1" s="1"/>
  <c r="AF1520" i="1"/>
  <c r="O1520" i="1" a="1"/>
  <c r="O1520" i="1" s="1"/>
  <c r="AF444" i="1"/>
  <c r="O444" i="1" a="1"/>
  <c r="O444" i="1" s="1"/>
  <c r="AF1628" i="1"/>
  <c r="O1628" i="1" a="1"/>
  <c r="O1628" i="1" s="1"/>
  <c r="AF1737" i="1"/>
  <c r="O1737" i="1" a="1"/>
  <c r="O1737" i="1" s="1"/>
  <c r="AF1558" i="1"/>
  <c r="O1558" i="1" a="1"/>
  <c r="O1558" i="1" s="1"/>
  <c r="AF432" i="1"/>
  <c r="O432" i="1" a="1"/>
  <c r="O432" i="1" s="1"/>
  <c r="AF962" i="1"/>
  <c r="O962" i="1" a="1"/>
  <c r="O962" i="1" s="1"/>
  <c r="AF1766" i="1"/>
  <c r="O1766" i="1" a="1"/>
  <c r="O1766" i="1" s="1"/>
  <c r="AF563" i="1"/>
  <c r="O563" i="1" a="1"/>
  <c r="O563" i="1" s="1"/>
  <c r="AF2386" i="1"/>
  <c r="O2386" i="1" a="1"/>
  <c r="O2386" i="1" s="1"/>
  <c r="AF987" i="1"/>
  <c r="O987" i="1" a="1"/>
  <c r="O987" i="1" s="1"/>
  <c r="AF578" i="1"/>
  <c r="O578" i="1" a="1"/>
  <c r="O578" i="1" s="1"/>
  <c r="AF1034" i="1"/>
  <c r="O1034" i="1" a="1"/>
  <c r="O1034" i="1" s="1"/>
  <c r="AF1991" i="1"/>
  <c r="O1991" i="1" a="1"/>
  <c r="O1991" i="1" s="1"/>
  <c r="AF693" i="1"/>
  <c r="O693" i="1" a="1"/>
  <c r="O693" i="1" s="1"/>
  <c r="AF1293" i="1"/>
  <c r="O1293" i="1" a="1"/>
  <c r="O1293" i="1" s="1"/>
  <c r="AF1372" i="1"/>
  <c r="O1372" i="1" a="1"/>
  <c r="O1372" i="1" s="1"/>
  <c r="AF1497" i="1"/>
  <c r="O1497" i="1" a="1"/>
  <c r="O1497" i="1" s="1"/>
  <c r="AF88" i="1"/>
  <c r="O88" i="1" a="1"/>
  <c r="O88" i="1" s="1"/>
  <c r="AF1040" i="1"/>
  <c r="O1040" i="1" a="1"/>
  <c r="O1040" i="1" s="1"/>
  <c r="AF794" i="1"/>
  <c r="O794" i="1" a="1"/>
  <c r="O794" i="1" s="1"/>
  <c r="AF283" i="1"/>
  <c r="O283" i="1" a="1"/>
  <c r="O283" i="1" s="1"/>
  <c r="AF1637" i="1"/>
  <c r="O1637" i="1" a="1"/>
  <c r="O1637" i="1" s="1"/>
  <c r="AF840" i="1"/>
  <c r="O840" i="1" a="1"/>
  <c r="O840" i="1" s="1"/>
  <c r="AF1407" i="1"/>
  <c r="O1407" i="1" a="1"/>
  <c r="O1407" i="1" s="1"/>
  <c r="AF624" i="1"/>
  <c r="O624" i="1" a="1"/>
  <c r="O624" i="1" s="1"/>
  <c r="AF1299" i="1"/>
  <c r="O1299" i="1" a="1"/>
  <c r="O1299" i="1" s="1"/>
  <c r="AF159" i="1"/>
  <c r="O159" i="1" a="1"/>
  <c r="O159" i="1" s="1"/>
  <c r="AF979" i="1"/>
  <c r="O979" i="1" a="1"/>
  <c r="O979" i="1" s="1"/>
  <c r="AF1692" i="1"/>
  <c r="O1692" i="1" a="1"/>
  <c r="O1692" i="1" s="1"/>
  <c r="AF1042" i="1"/>
  <c r="O1042" i="1" a="1"/>
  <c r="O1042" i="1" s="1"/>
  <c r="AF603" i="1"/>
  <c r="O603" i="1" a="1"/>
  <c r="O603" i="1" s="1"/>
  <c r="AF1828" i="1"/>
  <c r="O1828" i="1" a="1"/>
  <c r="O1828" i="1" s="1"/>
  <c r="AF1899" i="1"/>
  <c r="O1899" i="1" a="1"/>
  <c r="O1899" i="1" s="1"/>
  <c r="AF1693" i="1"/>
  <c r="O1693" i="1" a="1"/>
  <c r="O1693" i="1" s="1"/>
  <c r="AF2004" i="1"/>
  <c r="O2004" i="1" a="1"/>
  <c r="O2004" i="1" s="1"/>
  <c r="AF1152" i="1"/>
  <c r="O1152" i="1" a="1"/>
  <c r="O1152" i="1" s="1"/>
  <c r="AF1601" i="1"/>
  <c r="O1601" i="1" a="1"/>
  <c r="O1601" i="1" s="1"/>
  <c r="AF1983" i="1"/>
  <c r="O1983" i="1" a="1"/>
  <c r="O1983" i="1" s="1"/>
  <c r="AF2350" i="1"/>
  <c r="O2350" i="1" a="1"/>
  <c r="O2350" i="1" s="1"/>
  <c r="AF1665" i="1"/>
  <c r="O1665" i="1" a="1"/>
  <c r="O1665" i="1" s="1"/>
  <c r="AF399" i="1"/>
  <c r="O399" i="1" a="1"/>
  <c r="O399" i="1" s="1"/>
  <c r="AF17" i="1"/>
  <c r="O17" i="1" a="1"/>
  <c r="O17" i="1" s="1"/>
  <c r="AF1989" i="1"/>
  <c r="O1989" i="1" a="1"/>
  <c r="O1989" i="1" s="1"/>
  <c r="AF1312" i="1"/>
  <c r="O1312" i="1" a="1"/>
  <c r="O1312" i="1" s="1"/>
  <c r="AF1844" i="1"/>
  <c r="O1844" i="1" a="1"/>
  <c r="O1844" i="1" s="1"/>
  <c r="AF1906" i="1"/>
  <c r="O1906" i="1" a="1"/>
  <c r="O1906" i="1" s="1"/>
  <c r="AF242" i="1"/>
  <c r="O242" i="1" a="1"/>
  <c r="O242" i="1" s="1"/>
  <c r="AF652" i="1"/>
  <c r="O652" i="1" a="1"/>
  <c r="O652" i="1" s="1"/>
  <c r="AF2168" i="1"/>
  <c r="O2168" i="1" a="1"/>
  <c r="O2168" i="1" s="1"/>
  <c r="AF1000" i="1"/>
  <c r="O1000" i="1" a="1"/>
  <c r="O1000" i="1" s="1"/>
  <c r="AF319" i="1"/>
  <c r="O319" i="1" a="1"/>
  <c r="O319" i="1" s="1"/>
  <c r="AF19" i="1"/>
  <c r="O19" i="1" a="1"/>
  <c r="O19" i="1" s="1"/>
  <c r="AF1611" i="1"/>
  <c r="O1611" i="1" a="1"/>
  <c r="O1611" i="1" s="1"/>
  <c r="AF135" i="1"/>
  <c r="O135" i="1" a="1"/>
  <c r="O135" i="1" s="1"/>
  <c r="AF251" i="1"/>
  <c r="O251" i="1" a="1"/>
  <c r="O251" i="1" s="1"/>
  <c r="AF1613" i="1"/>
  <c r="O1613" i="1" a="1"/>
  <c r="O1613" i="1" s="1"/>
  <c r="AF1670" i="1"/>
  <c r="O1670" i="1" a="1"/>
  <c r="O1670" i="1" s="1"/>
  <c r="AF2537" i="1"/>
  <c r="O2537" i="1" a="1"/>
  <c r="O2537" i="1" s="1"/>
  <c r="AF1192" i="1"/>
  <c r="O1192" i="1" a="1"/>
  <c r="O1192" i="1" s="1"/>
  <c r="AF1879" i="1"/>
  <c r="O1879" i="1" a="1"/>
  <c r="O1879" i="1" s="1"/>
  <c r="AF414" i="1"/>
  <c r="O414" i="1" a="1"/>
  <c r="O414" i="1" s="1"/>
  <c r="AF2063" i="1"/>
  <c r="O2063" i="1" a="1"/>
  <c r="O2063" i="1" s="1"/>
  <c r="AF15" i="1"/>
  <c r="O15" i="1" a="1"/>
  <c r="O15" i="1" s="1"/>
  <c r="AF2419" i="1"/>
  <c r="O2419" i="1" a="1"/>
  <c r="O2419" i="1" s="1"/>
  <c r="AF721" i="1"/>
  <c r="O721" i="1" a="1"/>
  <c r="O721" i="1" s="1"/>
  <c r="AF1930" i="1"/>
  <c r="O1930" i="1" a="1"/>
  <c r="O1930" i="1" s="1"/>
  <c r="AF446" i="1"/>
  <c r="O446" i="1" a="1"/>
  <c r="O446" i="1" s="1"/>
  <c r="AF2426" i="1"/>
  <c r="O2426" i="1" a="1"/>
  <c r="O2426" i="1" s="1"/>
  <c r="AF1347" i="1"/>
  <c r="O1347" i="1" a="1"/>
  <c r="O1347" i="1" s="1"/>
  <c r="AF1265" i="1"/>
  <c r="O1265" i="1" a="1"/>
  <c r="O1265" i="1" s="1"/>
  <c r="AF443" i="1"/>
  <c r="O443" i="1" a="1"/>
  <c r="O443" i="1" s="1"/>
  <c r="AF2132" i="1"/>
  <c r="O2132" i="1" a="1"/>
  <c r="O2132" i="1" s="1"/>
  <c r="AF1058" i="1"/>
  <c r="O1058" i="1" a="1"/>
  <c r="O1058" i="1" s="1"/>
  <c r="AF1219" i="1"/>
  <c r="O1219" i="1" a="1"/>
  <c r="O1219" i="1" s="1"/>
  <c r="AF2359" i="1"/>
  <c r="O2359" i="1" a="1"/>
  <c r="O2359" i="1" s="1"/>
  <c r="AF1699" i="1"/>
  <c r="O1699" i="1" a="1"/>
  <c r="O1699" i="1" s="1"/>
  <c r="AF2052" i="1"/>
  <c r="O2052" i="1" a="1"/>
  <c r="O2052" i="1" s="1"/>
  <c r="AF496" i="1"/>
  <c r="O496" i="1" a="1"/>
  <c r="O496" i="1" s="1"/>
  <c r="AF2279" i="1"/>
  <c r="O2279" i="1" a="1"/>
  <c r="O2279" i="1" s="1"/>
  <c r="AF1889" i="1"/>
  <c r="O1889" i="1" a="1"/>
  <c r="O1889" i="1" s="1"/>
  <c r="AF257" i="1"/>
  <c r="O257" i="1" a="1"/>
  <c r="O257" i="1" s="1"/>
  <c r="AF958" i="1"/>
  <c r="O958" i="1" a="1"/>
  <c r="O958" i="1" s="1"/>
  <c r="AF2341" i="1"/>
  <c r="O2341" i="1" a="1"/>
  <c r="O2341" i="1" s="1"/>
  <c r="AF2357" i="1"/>
  <c r="O2357" i="1" a="1"/>
  <c r="O2357" i="1" s="1"/>
  <c r="AF795" i="1"/>
  <c r="O795" i="1" a="1"/>
  <c r="O795" i="1" s="1"/>
  <c r="AF1120" i="1"/>
  <c r="O1120" i="1" a="1"/>
  <c r="O1120" i="1" s="1"/>
  <c r="AF2509" i="1"/>
  <c r="O2509" i="1" a="1"/>
  <c r="O2509" i="1" s="1"/>
  <c r="AF2213" i="1"/>
  <c r="O2213" i="1" a="1"/>
  <c r="O2213" i="1" s="1"/>
  <c r="AF1374" i="1"/>
  <c r="O1374" i="1" a="1"/>
  <c r="O1374" i="1" s="1"/>
  <c r="AF140" i="1"/>
  <c r="O140" i="1" a="1"/>
  <c r="O140" i="1" s="1"/>
  <c r="AF187" i="1"/>
  <c r="O187" i="1" a="1"/>
  <c r="O187" i="1" s="1"/>
  <c r="AF2400" i="1"/>
  <c r="O2400" i="1" a="1"/>
  <c r="O2400" i="1" s="1"/>
  <c r="AF2402" i="1"/>
  <c r="O2402" i="1" a="1"/>
  <c r="O2402" i="1" s="1"/>
  <c r="AF2193" i="1"/>
  <c r="O2193" i="1" a="1"/>
  <c r="O2193" i="1" s="1"/>
  <c r="AF858" i="1"/>
  <c r="O858" i="1" a="1"/>
  <c r="O858" i="1" s="1"/>
  <c r="AF1462" i="1"/>
  <c r="O1462" i="1" a="1"/>
  <c r="O1462" i="1" s="1"/>
  <c r="AF2195" i="1"/>
  <c r="O2195" i="1" a="1"/>
  <c r="O2195" i="1" s="1"/>
  <c r="AF322" i="1"/>
  <c r="O322" i="1" a="1"/>
  <c r="O322" i="1" s="1"/>
  <c r="AF1387" i="1"/>
  <c r="O1387" i="1" a="1"/>
  <c r="O1387" i="1" s="1"/>
  <c r="AF489" i="1"/>
  <c r="O489" i="1" a="1"/>
  <c r="O489" i="1" s="1"/>
  <c r="AF2219" i="1"/>
  <c r="O2219" i="1" a="1"/>
  <c r="O2219" i="1" s="1"/>
  <c r="AF2070" i="1"/>
  <c r="O2070" i="1" a="1"/>
  <c r="O2070" i="1" s="1"/>
  <c r="AF701" i="1"/>
  <c r="O701" i="1" a="1"/>
  <c r="O701" i="1" s="1"/>
  <c r="AF783" i="1"/>
  <c r="O783" i="1" a="1"/>
  <c r="O783" i="1" s="1"/>
  <c r="AF1057" i="1"/>
  <c r="O1057" i="1" a="1"/>
  <c r="O1057" i="1" s="1"/>
  <c r="AF2141" i="1"/>
  <c r="O2141" i="1" a="1"/>
  <c r="O2141" i="1" s="1"/>
  <c r="AF428" i="1"/>
  <c r="O428" i="1" a="1"/>
  <c r="O428" i="1" s="1"/>
  <c r="AF991" i="1"/>
  <c r="O991" i="1" a="1"/>
  <c r="O991" i="1" s="1"/>
  <c r="AF770" i="1"/>
  <c r="O770" i="1" a="1"/>
  <c r="O770" i="1" s="1"/>
  <c r="AF2120" i="1"/>
  <c r="O2120" i="1" a="1"/>
  <c r="O2120" i="1" s="1"/>
  <c r="AF779" i="1"/>
  <c r="O779" i="1" a="1"/>
  <c r="O779" i="1" s="1"/>
  <c r="AF1944" i="1"/>
  <c r="O1944" i="1" a="1"/>
  <c r="O1944" i="1" s="1"/>
  <c r="AF2548" i="1"/>
  <c r="O2548" i="1" a="1"/>
  <c r="O2548" i="1" s="1"/>
  <c r="AF1832" i="1"/>
  <c r="O1832" i="1" a="1"/>
  <c r="O1832" i="1" s="1"/>
  <c r="AF1616" i="1"/>
  <c r="O1616" i="1" a="1"/>
  <c r="O1616" i="1" s="1"/>
  <c r="AF754" i="1"/>
  <c r="O754" i="1" a="1"/>
  <c r="O754" i="1" s="1"/>
  <c r="AF97" i="1"/>
  <c r="O97" i="1" a="1"/>
  <c r="O97" i="1" s="1"/>
  <c r="AF1682" i="1"/>
  <c r="O1682" i="1" a="1"/>
  <c r="O1682" i="1" s="1"/>
  <c r="AF1868" i="1"/>
  <c r="O1868" i="1" a="1"/>
  <c r="O1868" i="1" s="1"/>
  <c r="AF1705" i="1"/>
  <c r="O1705" i="1" a="1"/>
  <c r="O1705" i="1" s="1"/>
  <c r="AF1586" i="1"/>
  <c r="O1586" i="1" a="1"/>
  <c r="O1586" i="1" s="1"/>
  <c r="AF337" i="1"/>
  <c r="O337" i="1" a="1"/>
  <c r="O337" i="1" s="1"/>
  <c r="AF1709" i="1"/>
  <c r="O1709" i="1" a="1"/>
  <c r="O1709" i="1" s="1"/>
  <c r="AF2294" i="1"/>
  <c r="O2294" i="1" a="1"/>
  <c r="O2294" i="1" s="1"/>
  <c r="AF1110" i="1"/>
  <c r="O1110" i="1" a="1"/>
  <c r="O1110" i="1" s="1"/>
  <c r="AF1788" i="1"/>
  <c r="O1788" i="1" a="1"/>
  <c r="O1788" i="1" s="1"/>
  <c r="AF639" i="1"/>
  <c r="O639" i="1" a="1"/>
  <c r="O639" i="1" s="1"/>
  <c r="AF2476" i="1"/>
  <c r="O2476" i="1" a="1"/>
  <c r="O2476" i="1" s="1"/>
  <c r="AF2136" i="1"/>
  <c r="O2136" i="1" a="1"/>
  <c r="O2136" i="1" s="1"/>
  <c r="AF1751" i="1"/>
  <c r="O1751" i="1" a="1"/>
  <c r="O1751" i="1" s="1"/>
  <c r="AF1406" i="1"/>
  <c r="O1406" i="1" a="1"/>
  <c r="O1406" i="1" s="1"/>
  <c r="AF1104" i="1"/>
  <c r="O1104" i="1" a="1"/>
  <c r="O1104" i="1" s="1"/>
  <c r="AF698" i="1"/>
  <c r="O698" i="1" a="1"/>
  <c r="O698" i="1" s="1"/>
  <c r="AF286" i="1"/>
  <c r="O286" i="1" a="1"/>
  <c r="O286" i="1" s="1"/>
  <c r="AF2111" i="1"/>
  <c r="O2111" i="1" a="1"/>
  <c r="O2111" i="1" s="1"/>
  <c r="AF1716" i="1"/>
  <c r="O1716" i="1" a="1"/>
  <c r="O1716" i="1" s="1"/>
  <c r="AF777" i="1"/>
  <c r="O777" i="1" a="1"/>
  <c r="O777" i="1" s="1"/>
  <c r="AF1291" i="1"/>
  <c r="O1291" i="1" a="1"/>
  <c r="O1291" i="1" s="1"/>
  <c r="AF1418" i="1"/>
  <c r="O1418" i="1" a="1"/>
  <c r="O1418" i="1" s="1"/>
  <c r="AF1993" i="1"/>
  <c r="O1993" i="1" a="1"/>
  <c r="O1993" i="1" s="1"/>
  <c r="AF1262" i="1"/>
  <c r="O1262" i="1" a="1"/>
  <c r="O1262" i="1" s="1"/>
  <c r="AF1235" i="1"/>
  <c r="O1235" i="1" a="1"/>
  <c r="O1235" i="1" s="1"/>
  <c r="AF2302" i="1"/>
  <c r="O2302" i="1" a="1"/>
  <c r="O2302" i="1" s="1"/>
  <c r="AF1861" i="1"/>
  <c r="O1861" i="1" a="1"/>
  <c r="O1861" i="1" s="1"/>
  <c r="AF2194" i="1"/>
  <c r="O2194" i="1" a="1"/>
  <c r="O2194" i="1" s="1"/>
  <c r="AF2518" i="1"/>
  <c r="O2518" i="1" a="1"/>
  <c r="O2518" i="1" s="1"/>
  <c r="AF2514" i="1"/>
  <c r="O2514" i="1" a="1"/>
  <c r="O2514" i="1" s="1"/>
  <c r="AF2540" i="1"/>
  <c r="O2540" i="1" a="1"/>
  <c r="O2540" i="1" s="1"/>
  <c r="AF2508" i="1"/>
  <c r="O2508" i="1" a="1"/>
  <c r="O2508" i="1" s="1"/>
  <c r="AF2489" i="1"/>
  <c r="O2489" i="1" a="1"/>
  <c r="O2489" i="1" s="1"/>
  <c r="AF2473" i="1"/>
  <c r="O2473" i="1" a="1"/>
  <c r="O2473" i="1" s="1"/>
  <c r="AF2440" i="1"/>
  <c r="O2440" i="1" a="1"/>
  <c r="O2440" i="1" s="1"/>
  <c r="AF2410" i="1"/>
  <c r="O2410" i="1" a="1"/>
  <c r="O2410" i="1" s="1"/>
  <c r="AF2355" i="1"/>
  <c r="O2355" i="1" a="1"/>
  <c r="O2355" i="1" s="1"/>
  <c r="AF2305" i="1"/>
  <c r="O2305" i="1" a="1"/>
  <c r="O2305" i="1" s="1"/>
  <c r="AF2274" i="1"/>
  <c r="O2274" i="1" a="1"/>
  <c r="O2274" i="1" s="1"/>
  <c r="AF2253" i="1"/>
  <c r="O2253" i="1" a="1"/>
  <c r="O2253" i="1" s="1"/>
  <c r="AF2212" i="1"/>
  <c r="O2212" i="1" a="1"/>
  <c r="O2212" i="1" s="1"/>
  <c r="AF2180" i="1"/>
  <c r="O2180" i="1" a="1"/>
  <c r="O2180" i="1" s="1"/>
  <c r="AF2161" i="1"/>
  <c r="O2161" i="1" a="1"/>
  <c r="O2161" i="1" s="1"/>
  <c r="AF2115" i="1"/>
  <c r="O2115" i="1" a="1"/>
  <c r="O2115" i="1" s="1"/>
  <c r="AF2075" i="1"/>
  <c r="O2075" i="1" a="1"/>
  <c r="O2075" i="1" s="1"/>
  <c r="AF2038" i="1"/>
  <c r="O2038" i="1" a="1"/>
  <c r="O2038" i="1" s="1"/>
  <c r="AF1996" i="1"/>
  <c r="O1996" i="1" a="1"/>
  <c r="O1996" i="1" s="1"/>
  <c r="AF1958" i="1"/>
  <c r="O1958" i="1" a="1"/>
  <c r="O1958" i="1" s="1"/>
  <c r="AF1907" i="1"/>
  <c r="O1907" i="1" a="1"/>
  <c r="O1907" i="1" s="1"/>
  <c r="AF1876" i="1"/>
  <c r="O1876" i="1" a="1"/>
  <c r="O1876" i="1" s="1"/>
  <c r="AF1812" i="1"/>
  <c r="O1812" i="1" a="1"/>
  <c r="O1812" i="1" s="1"/>
  <c r="AF1782" i="1"/>
  <c r="O1782" i="1" a="1"/>
  <c r="O1782" i="1" s="1"/>
  <c r="AF1744" i="1"/>
  <c r="O1744" i="1" a="1"/>
  <c r="O1744" i="1" s="1"/>
  <c r="AF1713" i="1"/>
  <c r="O1713" i="1" a="1"/>
  <c r="O1713" i="1" s="1"/>
  <c r="AF1686" i="1"/>
  <c r="O1686" i="1" a="1"/>
  <c r="O1686" i="1" s="1"/>
  <c r="AF1655" i="1"/>
  <c r="O1655" i="1" a="1"/>
  <c r="O1655" i="1" s="1"/>
  <c r="AF1610" i="1"/>
  <c r="O1610" i="1" a="1"/>
  <c r="O1610" i="1" s="1"/>
  <c r="AF1578" i="1"/>
  <c r="O1578" i="1" a="1"/>
  <c r="O1578" i="1" s="1"/>
  <c r="AF1560" i="1"/>
  <c r="O1560" i="1" a="1"/>
  <c r="O1560" i="1" s="1"/>
  <c r="AF1532" i="1"/>
  <c r="O1532" i="1" a="1"/>
  <c r="O1532" i="1" s="1"/>
  <c r="AF1500" i="1"/>
  <c r="O1500" i="1" a="1"/>
  <c r="O1500" i="1" s="1"/>
  <c r="AF1442" i="1"/>
  <c r="O1442" i="1" a="1"/>
  <c r="O1442" i="1" s="1"/>
  <c r="AF1395" i="1"/>
  <c r="O1395" i="1" a="1"/>
  <c r="O1395" i="1" s="1"/>
  <c r="AF1344" i="1"/>
  <c r="O1344" i="1" a="1"/>
  <c r="O1344" i="1" s="1"/>
  <c r="AF1311" i="1"/>
  <c r="O1311" i="1" a="1"/>
  <c r="O1311" i="1" s="1"/>
  <c r="AF1281" i="1"/>
  <c r="O1281" i="1" a="1"/>
  <c r="O1281" i="1" s="1"/>
  <c r="AF1249" i="1"/>
  <c r="O1249" i="1" a="1"/>
  <c r="O1249" i="1" s="1"/>
  <c r="AF1222" i="1"/>
  <c r="O1222" i="1" a="1"/>
  <c r="O1222" i="1" s="1"/>
  <c r="AF1182" i="1"/>
  <c r="O1182" i="1" a="1"/>
  <c r="O1182" i="1" s="1"/>
  <c r="AF1146" i="1"/>
  <c r="O1146" i="1" a="1"/>
  <c r="O1146" i="1" s="1"/>
  <c r="AF1123" i="1"/>
  <c r="O1123" i="1" a="1"/>
  <c r="O1123" i="1" s="1"/>
  <c r="AF1098" i="1"/>
  <c r="O1098" i="1" a="1"/>
  <c r="O1098" i="1" s="1"/>
  <c r="AF1080" i="1"/>
  <c r="O1080" i="1" a="1"/>
  <c r="O1080" i="1" s="1"/>
  <c r="AF1031" i="1"/>
  <c r="O1031" i="1" a="1"/>
  <c r="O1031" i="1" s="1"/>
  <c r="AF997" i="1"/>
  <c r="O997" i="1" a="1"/>
  <c r="O997" i="1" s="1"/>
  <c r="AF963" i="1"/>
  <c r="O963" i="1" a="1"/>
  <c r="O963" i="1" s="1"/>
  <c r="AF935" i="1"/>
  <c r="O935" i="1" a="1"/>
  <c r="O935" i="1" s="1"/>
  <c r="AF912" i="1"/>
  <c r="O912" i="1" a="1"/>
  <c r="O912" i="1" s="1"/>
  <c r="AF855" i="1"/>
  <c r="O855" i="1" a="1"/>
  <c r="O855" i="1" s="1"/>
  <c r="AF817" i="1"/>
  <c r="O817" i="1" a="1"/>
  <c r="O817" i="1" s="1"/>
  <c r="AF799" i="1"/>
  <c r="O799" i="1" a="1"/>
  <c r="O799" i="1" s="1"/>
  <c r="AF763" i="1"/>
  <c r="O763" i="1" a="1"/>
  <c r="O763" i="1" s="1"/>
  <c r="AF742" i="1"/>
  <c r="O742" i="1" a="1"/>
  <c r="O742" i="1" s="1"/>
  <c r="AF689" i="1"/>
  <c r="O689" i="1" a="1"/>
  <c r="O689" i="1" s="1"/>
  <c r="AF659" i="1"/>
  <c r="O659" i="1" a="1"/>
  <c r="O659" i="1" s="1"/>
  <c r="AF630" i="1"/>
  <c r="O630" i="1" a="1"/>
  <c r="O630" i="1" s="1"/>
  <c r="AF597" i="1"/>
  <c r="O597" i="1" a="1"/>
  <c r="O597" i="1" s="1"/>
  <c r="AF574" i="1"/>
  <c r="O574" i="1" a="1"/>
  <c r="O574" i="1" s="1"/>
  <c r="AF537" i="1"/>
  <c r="O537" i="1" a="1"/>
  <c r="O537" i="1" s="1"/>
  <c r="AF503" i="1"/>
  <c r="O503" i="1" a="1"/>
  <c r="O503" i="1" s="1"/>
  <c r="AF450" i="1"/>
  <c r="O450" i="1" a="1"/>
  <c r="O450" i="1" s="1"/>
  <c r="AF418" i="1"/>
  <c r="O418" i="1" a="1"/>
  <c r="O418" i="1" s="1"/>
  <c r="AF369" i="1"/>
  <c r="O369" i="1" a="1"/>
  <c r="O369" i="1" s="1"/>
  <c r="AF341" i="1"/>
  <c r="O341" i="1" a="1"/>
  <c r="O341" i="1" s="1"/>
  <c r="AF308" i="1"/>
  <c r="O308" i="1" a="1"/>
  <c r="O308" i="1" s="1"/>
  <c r="AF280" i="1"/>
  <c r="O280" i="1" a="1"/>
  <c r="O280" i="1" s="1"/>
  <c r="AF226" i="1"/>
  <c r="O226" i="1" a="1"/>
  <c r="O226" i="1" s="1"/>
  <c r="AF198" i="1"/>
  <c r="O198" i="1" a="1"/>
  <c r="O198" i="1" s="1"/>
  <c r="AF154" i="1"/>
  <c r="O154" i="1" a="1"/>
  <c r="O154" i="1" s="1"/>
  <c r="AF115" i="1"/>
  <c r="O115" i="1" a="1"/>
  <c r="O115" i="1" s="1"/>
  <c r="AF62" i="1"/>
  <c r="O62" i="1" a="1"/>
  <c r="O62" i="1" s="1"/>
  <c r="AF43" i="1"/>
  <c r="O43" i="1" a="1"/>
  <c r="O43" i="1" s="1"/>
  <c r="AF13" i="1"/>
  <c r="O13" i="1" a="1"/>
  <c r="O13" i="1" s="1"/>
  <c r="AF1566" i="1"/>
  <c r="O1566" i="1" a="1"/>
  <c r="O1566" i="1" s="1"/>
  <c r="AF950" i="1"/>
  <c r="O950" i="1" a="1"/>
  <c r="O950" i="1" s="1"/>
  <c r="AF1401" i="1"/>
  <c r="O1401" i="1" a="1"/>
  <c r="O1401" i="1" s="1"/>
  <c r="AF1023" i="1"/>
  <c r="O1023" i="1" a="1"/>
  <c r="O1023" i="1" s="1"/>
  <c r="AF654" i="1"/>
  <c r="O654" i="1" a="1"/>
  <c r="O654" i="1" s="1"/>
  <c r="AF1318" i="1"/>
  <c r="O1318" i="1" a="1"/>
  <c r="O1318" i="1" s="1"/>
  <c r="AF328" i="1"/>
  <c r="O328" i="1" a="1"/>
  <c r="O328" i="1" s="1"/>
  <c r="AF1261" i="1"/>
  <c r="O1261" i="1" a="1"/>
  <c r="O1261" i="1" s="1"/>
  <c r="AF340" i="1"/>
  <c r="O340" i="1" a="1"/>
  <c r="O340" i="1" s="1"/>
  <c r="AF1226" i="1"/>
  <c r="O1226" i="1" a="1"/>
  <c r="O1226" i="1" s="1"/>
  <c r="AF391" i="1"/>
  <c r="O391" i="1" a="1"/>
  <c r="O391" i="1" s="1"/>
  <c r="AF978" i="1"/>
  <c r="O978" i="1" a="1"/>
  <c r="O978" i="1" s="1"/>
  <c r="AF1105" i="1"/>
  <c r="O1105" i="1" a="1"/>
  <c r="O1105" i="1" s="1"/>
  <c r="AF388" i="1"/>
  <c r="O388" i="1" a="1"/>
  <c r="O388" i="1" s="1"/>
  <c r="AF1238" i="1"/>
  <c r="O1238" i="1" a="1"/>
  <c r="O1238" i="1" s="1"/>
  <c r="AF2387" i="1"/>
  <c r="O2387" i="1" a="1"/>
  <c r="O2387" i="1" s="1"/>
  <c r="AF924" i="1"/>
  <c r="O924" i="1" a="1"/>
  <c r="O924" i="1" s="1"/>
  <c r="AF206" i="1"/>
  <c r="O206" i="1" a="1"/>
  <c r="O206" i="1" s="1"/>
  <c r="AF218" i="1"/>
  <c r="O218" i="1" a="1"/>
  <c r="O218" i="1" s="1"/>
  <c r="AF1748" i="1"/>
  <c r="O1748" i="1" a="1"/>
  <c r="O1748" i="1" s="1"/>
  <c r="AF555" i="1"/>
  <c r="O555" i="1" a="1"/>
  <c r="O555" i="1" s="1"/>
  <c r="AF2385" i="1"/>
  <c r="O2385" i="1" a="1"/>
  <c r="O2385" i="1" s="1"/>
  <c r="AF92" i="1"/>
  <c r="O92" i="1" a="1"/>
  <c r="O92" i="1" s="1"/>
  <c r="AF480" i="1"/>
  <c r="O480" i="1" a="1"/>
  <c r="O480" i="1" s="1"/>
  <c r="AF865" i="1"/>
  <c r="O865" i="1" a="1"/>
  <c r="O865" i="1" s="1"/>
  <c r="AF1772" i="1"/>
  <c r="O1772" i="1" a="1"/>
  <c r="O1772" i="1" s="1"/>
  <c r="AF255" i="1"/>
  <c r="O255" i="1" a="1"/>
  <c r="O255" i="1" s="1"/>
  <c r="AF108" i="1"/>
  <c r="O108" i="1" a="1"/>
  <c r="O108" i="1" s="1"/>
  <c r="AF1972" i="1"/>
  <c r="O1972" i="1" a="1"/>
  <c r="O1972" i="1" s="1"/>
  <c r="AF1094" i="1"/>
  <c r="O1094" i="1" a="1"/>
  <c r="O1094" i="1" s="1"/>
  <c r="AF79" i="1"/>
  <c r="O79" i="1" a="1"/>
  <c r="O79" i="1" s="1"/>
  <c r="AF1997" i="1"/>
  <c r="O1997" i="1" a="1"/>
  <c r="O1997" i="1" s="1"/>
  <c r="AF611" i="1"/>
  <c r="O611" i="1" a="1"/>
  <c r="O611" i="1" s="1"/>
  <c r="AF2408" i="1"/>
  <c r="O2408" i="1" a="1"/>
  <c r="O2408" i="1" s="1"/>
  <c r="AF725" i="1"/>
  <c r="O725" i="1" a="1"/>
  <c r="O725" i="1" s="1"/>
  <c r="AF1229" i="1"/>
  <c r="O1229" i="1" a="1"/>
  <c r="O1229" i="1" s="1"/>
  <c r="AF1195" i="1"/>
  <c r="O1195" i="1" a="1"/>
  <c r="O1195" i="1" s="1"/>
  <c r="AF364" i="1"/>
  <c r="O364" i="1" a="1"/>
  <c r="O364" i="1" s="1"/>
  <c r="AF1284" i="1"/>
  <c r="O1284" i="1" a="1"/>
  <c r="O1284" i="1" s="1"/>
  <c r="AF72" i="1"/>
  <c r="O72" i="1" a="1"/>
  <c r="O72" i="1" s="1"/>
  <c r="AF247" i="1"/>
  <c r="O247" i="1" a="1"/>
  <c r="O247" i="1" s="1"/>
  <c r="AF1666" i="1"/>
  <c r="O1666" i="1" a="1"/>
  <c r="O1666" i="1" s="1"/>
  <c r="AF1014" i="1"/>
  <c r="O1014" i="1" a="1"/>
  <c r="O1014" i="1" s="1"/>
  <c r="AF606" i="1"/>
  <c r="O606" i="1" a="1"/>
  <c r="O606" i="1" s="1"/>
  <c r="AF1761" i="1"/>
  <c r="O1761" i="1" a="1"/>
  <c r="O1761" i="1" s="1"/>
  <c r="AF1921" i="1"/>
  <c r="O1921" i="1" a="1"/>
  <c r="O1921" i="1" s="1"/>
  <c r="AF1045" i="1"/>
  <c r="O1045" i="1" a="1"/>
  <c r="O1045" i="1" s="1"/>
  <c r="AF1961" i="1"/>
  <c r="O1961" i="1" a="1"/>
  <c r="O1961" i="1" s="1"/>
  <c r="AF905" i="1"/>
  <c r="O905" i="1" a="1"/>
  <c r="O905" i="1" s="1"/>
  <c r="AF1487" i="1"/>
  <c r="O1487" i="1" a="1"/>
  <c r="O1487" i="1" s="1"/>
  <c r="AF1615" i="1"/>
  <c r="O1615" i="1" a="1"/>
  <c r="O1615" i="1" s="1"/>
  <c r="AF2338" i="1"/>
  <c r="O2338" i="1" a="1"/>
  <c r="O2338" i="1" s="1"/>
  <c r="AF1656" i="1"/>
  <c r="O1656" i="1" a="1"/>
  <c r="O1656" i="1" s="1"/>
  <c r="AF384" i="1"/>
  <c r="O384" i="1" a="1"/>
  <c r="O384" i="1" s="1"/>
  <c r="AF2150" i="1"/>
  <c r="O2150" i="1" a="1"/>
  <c r="O2150" i="1" s="1"/>
  <c r="AF1867" i="1"/>
  <c r="O1867" i="1" a="1"/>
  <c r="O1867" i="1" s="1"/>
  <c r="AF797" i="1"/>
  <c r="O797" i="1" a="1"/>
  <c r="O797" i="1" s="1"/>
  <c r="AF2453" i="1"/>
  <c r="O2453" i="1" a="1"/>
  <c r="O2453" i="1" s="1"/>
  <c r="AF1619" i="1"/>
  <c r="O1619" i="1" a="1"/>
  <c r="O1619" i="1" s="1"/>
  <c r="AF2007" i="1"/>
  <c r="O2007" i="1" a="1"/>
  <c r="O2007" i="1" s="1"/>
  <c r="AF609" i="1"/>
  <c r="O609" i="1" a="1"/>
  <c r="O609" i="1" s="1"/>
  <c r="AF1499" i="1"/>
  <c r="O1499" i="1" a="1"/>
  <c r="O1499" i="1" s="1"/>
  <c r="AF1793" i="1"/>
  <c r="O1793" i="1" a="1"/>
  <c r="O1793" i="1" s="1"/>
  <c r="AF2390" i="1"/>
  <c r="O2390" i="1" a="1"/>
  <c r="O2390" i="1" s="1"/>
  <c r="AF2498" i="1"/>
  <c r="O2498" i="1" a="1"/>
  <c r="O2498" i="1" s="1"/>
  <c r="AF1440" i="1"/>
  <c r="O1440" i="1" a="1"/>
  <c r="O1440" i="1" s="1"/>
  <c r="AF1903" i="1"/>
  <c r="O1903" i="1" a="1"/>
  <c r="O1903" i="1" s="1"/>
  <c r="AF1350" i="1"/>
  <c r="O1350" i="1" a="1"/>
  <c r="O1350" i="1" s="1"/>
  <c r="AF1456" i="1"/>
  <c r="O1456" i="1" a="1"/>
  <c r="O1456" i="1" s="1"/>
  <c r="AF1573" i="1"/>
  <c r="O1573" i="1" a="1"/>
  <c r="O1573" i="1" s="1"/>
  <c r="AF1959" i="1"/>
  <c r="O1959" i="1" a="1"/>
  <c r="O1959" i="1" s="1"/>
  <c r="AF1402" i="1"/>
  <c r="O1402" i="1" a="1"/>
  <c r="O1402" i="1" s="1"/>
  <c r="AF1830" i="1"/>
  <c r="O1830" i="1" a="1"/>
  <c r="O1830" i="1" s="1"/>
  <c r="AF354" i="1"/>
  <c r="O354" i="1" a="1"/>
  <c r="O354" i="1" s="1"/>
  <c r="AF589" i="1"/>
  <c r="O589" i="1" a="1"/>
  <c r="O589" i="1" s="1"/>
  <c r="AF2001" i="1"/>
  <c r="O2001" i="1" a="1"/>
  <c r="O2001" i="1" s="1"/>
  <c r="AF1887" i="1"/>
  <c r="O1887" i="1" a="1"/>
  <c r="O1887" i="1" s="1"/>
  <c r="AF2126" i="1"/>
  <c r="O2126" i="1" a="1"/>
  <c r="O2126" i="1" s="1"/>
  <c r="AF952" i="1"/>
  <c r="O952" i="1" a="1"/>
  <c r="O952" i="1" s="1"/>
  <c r="AF331" i="1"/>
  <c r="O331" i="1" a="1"/>
  <c r="O331" i="1" s="1"/>
  <c r="AF2323" i="1"/>
  <c r="O2323" i="1" a="1"/>
  <c r="O2323" i="1" s="1"/>
  <c r="AF1258" i="1"/>
  <c r="O1258" i="1" a="1"/>
  <c r="O1258" i="1" s="1"/>
  <c r="AF1841" i="1"/>
  <c r="O1841" i="1" a="1"/>
  <c r="O1841" i="1" s="1"/>
  <c r="AF260" i="1"/>
  <c r="O260" i="1" a="1"/>
  <c r="O260" i="1" s="1"/>
  <c r="AF507" i="1"/>
  <c r="O507" i="1" a="1"/>
  <c r="O507" i="1" s="1"/>
  <c r="AF1050" i="1"/>
  <c r="O1050" i="1" a="1"/>
  <c r="O1050" i="1" s="1"/>
  <c r="AF961" i="1"/>
  <c r="O961" i="1" a="1"/>
  <c r="O961" i="1" s="1"/>
  <c r="AF2104" i="1"/>
  <c r="O2104" i="1" a="1"/>
  <c r="O2104" i="1" s="1"/>
  <c r="AF277" i="1"/>
  <c r="O277" i="1" a="1"/>
  <c r="O277" i="1" s="1"/>
  <c r="AF1881" i="1"/>
  <c r="O1881" i="1" a="1"/>
  <c r="O1881" i="1" s="1"/>
  <c r="AF421" i="1"/>
  <c r="O421" i="1" a="1"/>
  <c r="O421" i="1" s="1"/>
  <c r="AF2517" i="1"/>
  <c r="O2517" i="1" a="1"/>
  <c r="O2517" i="1" s="1"/>
  <c r="AF2133" i="1"/>
  <c r="O2133" i="1" a="1"/>
  <c r="O2133" i="1" s="1"/>
  <c r="AF239" i="1"/>
  <c r="O239" i="1" a="1"/>
  <c r="O239" i="1" s="1"/>
  <c r="AF464" i="1"/>
  <c r="O464" i="1" a="1"/>
  <c r="O464" i="1" s="1"/>
  <c r="AF2300" i="1"/>
  <c r="O2300" i="1" a="1"/>
  <c r="O2300" i="1" s="1"/>
  <c r="AF2055" i="1"/>
  <c r="O2055" i="1" a="1"/>
  <c r="O2055" i="1" s="1"/>
  <c r="AF2008" i="1"/>
  <c r="O2008" i="1" a="1"/>
  <c r="O2008" i="1" s="1"/>
  <c r="AF2376" i="1"/>
  <c r="O2376" i="1" a="1"/>
  <c r="O2376" i="1" s="1"/>
  <c r="AF2393" i="1"/>
  <c r="O2393" i="1" a="1"/>
  <c r="O2393" i="1" s="1"/>
  <c r="AF1153" i="1"/>
  <c r="O1153" i="1" a="1"/>
  <c r="O1153" i="1" s="1"/>
  <c r="AF1118" i="1"/>
  <c r="O1118" i="1" a="1"/>
  <c r="O1118" i="1" s="1"/>
  <c r="AF2056" i="1"/>
  <c r="O2056" i="1" a="1"/>
  <c r="O2056" i="1" s="1"/>
  <c r="AF1602" i="1"/>
  <c r="O1602" i="1" a="1"/>
  <c r="O1602" i="1" s="1"/>
  <c r="AF1823" i="1"/>
  <c r="O1823" i="1" a="1"/>
  <c r="O1823" i="1" s="1"/>
  <c r="AF1938" i="1"/>
  <c r="O1938" i="1" a="1"/>
  <c r="O1938" i="1" s="1"/>
  <c r="AF1833" i="1"/>
  <c r="O1833" i="1" a="1"/>
  <c r="O1833" i="1" s="1"/>
  <c r="AF807" i="1"/>
  <c r="O807" i="1" a="1"/>
  <c r="O807" i="1" s="1"/>
  <c r="AF596" i="1"/>
  <c r="O596" i="1" a="1"/>
  <c r="O596" i="1" s="1"/>
  <c r="AF2549" i="1"/>
  <c r="O2549" i="1" a="1"/>
  <c r="O2549" i="1" s="1"/>
  <c r="AF60" i="1"/>
  <c r="O60" i="1" a="1"/>
  <c r="O60" i="1" s="1"/>
  <c r="AF1378" i="1"/>
  <c r="O1378" i="1" a="1"/>
  <c r="O1378" i="1" s="1"/>
  <c r="AF841" i="1"/>
  <c r="O841" i="1" a="1"/>
  <c r="O841" i="1" s="1"/>
  <c r="AF1444" i="1"/>
  <c r="O1444" i="1" a="1"/>
  <c r="O1444" i="1" s="1"/>
  <c r="AF1937" i="1"/>
  <c r="O1937" i="1" a="1"/>
  <c r="O1937" i="1" s="1"/>
  <c r="AF405" i="1"/>
  <c r="O405" i="1" a="1"/>
  <c r="O405" i="1" s="1"/>
  <c r="AF1701" i="1"/>
  <c r="O1701" i="1" a="1"/>
  <c r="O1701" i="1" s="1"/>
  <c r="AF1055" i="1"/>
  <c r="O1055" i="1" a="1"/>
  <c r="O1055" i="1" s="1"/>
  <c r="AF1878" i="1"/>
  <c r="O1878" i="1" a="1"/>
  <c r="O1878" i="1" s="1"/>
  <c r="AF407" i="1"/>
  <c r="O407" i="1" a="1"/>
  <c r="O407" i="1" s="1"/>
  <c r="AF1303" i="1"/>
  <c r="O1303" i="1" a="1"/>
  <c r="O1303" i="1" s="1"/>
  <c r="AF538" i="1"/>
  <c r="O538" i="1" a="1"/>
  <c r="O538" i="1" s="1"/>
  <c r="AF2000" i="1"/>
  <c r="O2000" i="1" a="1"/>
  <c r="O2000" i="1" s="1"/>
  <c r="AF667" i="1"/>
  <c r="O667" i="1" a="1"/>
  <c r="O667" i="1" s="1"/>
  <c r="AF819" i="1"/>
  <c r="O819" i="1" a="1"/>
  <c r="O819" i="1" s="1"/>
  <c r="AF1964" i="1"/>
  <c r="O1964" i="1" a="1"/>
  <c r="O1964" i="1" s="1"/>
  <c r="AF1231" i="1"/>
  <c r="O1231" i="1" a="1"/>
  <c r="O1231" i="1" s="1"/>
  <c r="AF837" i="1"/>
  <c r="O837" i="1" a="1"/>
  <c r="O837" i="1" s="1"/>
  <c r="AF1279" i="1"/>
  <c r="O1279" i="1" a="1"/>
  <c r="O1279" i="1" s="1"/>
  <c r="AF778" i="1"/>
  <c r="O778" i="1" a="1"/>
  <c r="O778" i="1" s="1"/>
  <c r="AF2553" i="1"/>
  <c r="O2553" i="1" a="1"/>
  <c r="O2553" i="1" s="1"/>
  <c r="AF900" i="1"/>
  <c r="O900" i="1" a="1"/>
  <c r="O900" i="1" s="1"/>
  <c r="AF1335" i="1"/>
  <c r="O1335" i="1" a="1"/>
  <c r="O1335" i="1" s="1"/>
  <c r="AF2094" i="1"/>
  <c r="O2094" i="1" a="1"/>
  <c r="O2094" i="1" s="1"/>
  <c r="AF122" i="1"/>
  <c r="O122" i="1" a="1"/>
  <c r="O122" i="1" s="1"/>
  <c r="AF1873" i="1"/>
  <c r="O1873" i="1" a="1"/>
  <c r="O1873" i="1" s="1"/>
  <c r="AF636" i="1"/>
  <c r="O636" i="1" a="1"/>
  <c r="O636" i="1" s="1"/>
  <c r="AF2246" i="1"/>
  <c r="O2246" i="1" a="1"/>
  <c r="O2246" i="1" s="1"/>
  <c r="AF267" i="1"/>
  <c r="O267" i="1" a="1"/>
  <c r="O267" i="1" s="1"/>
  <c r="AF1506" i="1"/>
  <c r="O1506" i="1" a="1"/>
  <c r="O1506" i="1" s="1"/>
  <c r="AF2519" i="1"/>
  <c r="O2519" i="1" a="1"/>
  <c r="O2519" i="1" s="1"/>
  <c r="AF2185" i="1"/>
  <c r="O2185" i="1" a="1"/>
  <c r="O2185" i="1" s="1"/>
  <c r="AF1723" i="1"/>
  <c r="O1723" i="1" a="1"/>
  <c r="O1723" i="1" s="1"/>
  <c r="AF1358" i="1"/>
  <c r="O1358" i="1" a="1"/>
  <c r="O1358" i="1" s="1"/>
  <c r="AF1066" i="1"/>
  <c r="O1066" i="1" a="1"/>
  <c r="O1066" i="1" s="1"/>
  <c r="AF745" i="1"/>
  <c r="O745" i="1" a="1"/>
  <c r="O745" i="1" s="1"/>
  <c r="AF344" i="1"/>
  <c r="O344" i="1" a="1"/>
  <c r="O344" i="1" s="1"/>
  <c r="AF1535" i="1"/>
  <c r="O1535" i="1" a="1"/>
  <c r="O1535" i="1" s="1"/>
  <c r="AF160" i="1"/>
  <c r="O160" i="1" a="1"/>
  <c r="O160" i="1" s="1"/>
  <c r="AF1583" i="1"/>
  <c r="O1583" i="1" a="1"/>
  <c r="O1583" i="1" s="1"/>
  <c r="AF263" i="1"/>
  <c r="O263" i="1" a="1"/>
  <c r="O263" i="1" s="1"/>
  <c r="AF2156" i="1"/>
  <c r="O2156" i="1" a="1"/>
  <c r="O2156" i="1" s="1"/>
  <c r="AF1498" i="1"/>
  <c r="O1498" i="1" a="1"/>
  <c r="O1498" i="1" s="1"/>
  <c r="AF84" i="1"/>
  <c r="O84" i="1" a="1"/>
  <c r="O84" i="1" s="1"/>
  <c r="AF2516" i="1"/>
  <c r="O2516" i="1" a="1"/>
  <c r="O2516" i="1" s="1"/>
  <c r="AF614" i="1"/>
  <c r="O614" i="1" a="1"/>
  <c r="O614" i="1" s="1"/>
  <c r="AF138" i="1"/>
  <c r="O138" i="1" a="1"/>
  <c r="O138" i="1" s="1"/>
  <c r="AF2092" i="1"/>
  <c r="O2092" i="1" a="1"/>
  <c r="O2092" i="1" s="1"/>
  <c r="AF1419" i="1"/>
  <c r="O1419" i="1" a="1"/>
  <c r="O1419" i="1" s="1"/>
  <c r="AF720" i="1"/>
  <c r="O720" i="1" a="1"/>
  <c r="O720" i="1" s="1"/>
  <c r="AF2142" i="1"/>
  <c r="O2142" i="1" a="1"/>
  <c r="O2142" i="1" s="1"/>
  <c r="AF633" i="1"/>
  <c r="O633" i="1" a="1"/>
  <c r="O633" i="1" s="1"/>
  <c r="AF2139" i="1"/>
  <c r="O2139" i="1" a="1"/>
  <c r="O2139" i="1" s="1"/>
  <c r="AF2539" i="1"/>
  <c r="O2539" i="1" a="1"/>
  <c r="O2539" i="1" s="1"/>
  <c r="AF2472" i="1"/>
  <c r="O2472" i="1" a="1"/>
  <c r="O2472" i="1" s="1"/>
  <c r="AF2439" i="1"/>
  <c r="O2439" i="1" a="1"/>
  <c r="O2439" i="1" s="1"/>
  <c r="AF2407" i="1"/>
  <c r="O2407" i="1" a="1"/>
  <c r="O2407" i="1" s="1"/>
  <c r="AF2351" i="1"/>
  <c r="O2351" i="1" a="1"/>
  <c r="O2351" i="1" s="1"/>
  <c r="AF2304" i="1"/>
  <c r="O2304" i="1" a="1"/>
  <c r="O2304" i="1" s="1"/>
  <c r="AF2273" i="1"/>
  <c r="O2273" i="1" a="1"/>
  <c r="O2273" i="1" s="1"/>
  <c r="AF2252" i="1"/>
  <c r="O2252" i="1" a="1"/>
  <c r="O2252" i="1" s="1"/>
  <c r="AF2210" i="1"/>
  <c r="O2210" i="1" a="1"/>
  <c r="O2210" i="1" s="1"/>
  <c r="AF2179" i="1"/>
  <c r="O2179" i="1" a="1"/>
  <c r="O2179" i="1" s="1"/>
  <c r="AF2160" i="1"/>
  <c r="O2160" i="1" a="1"/>
  <c r="O2160" i="1" s="1"/>
  <c r="AF2114" i="1"/>
  <c r="O2114" i="1" a="1"/>
  <c r="O2114" i="1" s="1"/>
  <c r="AF2074" i="1"/>
  <c r="O2074" i="1" a="1"/>
  <c r="O2074" i="1" s="1"/>
  <c r="AF2031" i="1"/>
  <c r="O2031" i="1" a="1"/>
  <c r="O2031" i="1" s="1"/>
  <c r="AF1987" i="1"/>
  <c r="O1987" i="1" a="1"/>
  <c r="O1987" i="1" s="1"/>
  <c r="AF1955" i="1"/>
  <c r="O1955" i="1" a="1"/>
  <c r="O1955" i="1" s="1"/>
  <c r="AF1902" i="1"/>
  <c r="O1902" i="1" a="1"/>
  <c r="O1902" i="1" s="1"/>
  <c r="AF1875" i="1"/>
  <c r="O1875" i="1" a="1"/>
  <c r="O1875" i="1" s="1"/>
  <c r="AF1811" i="1"/>
  <c r="O1811" i="1" a="1"/>
  <c r="O1811" i="1" s="1"/>
  <c r="AF1781" i="1"/>
  <c r="O1781" i="1" a="1"/>
  <c r="O1781" i="1" s="1"/>
  <c r="AF1743" i="1"/>
  <c r="O1743" i="1" a="1"/>
  <c r="O1743" i="1" s="1"/>
  <c r="AF1710" i="1"/>
  <c r="O1710" i="1" a="1"/>
  <c r="O1710" i="1" s="1"/>
  <c r="AF1680" i="1"/>
  <c r="O1680" i="1" a="1"/>
  <c r="O1680" i="1" s="1"/>
  <c r="AF1649" i="1"/>
  <c r="O1649" i="1" a="1"/>
  <c r="O1649" i="1" s="1"/>
  <c r="AF1609" i="1"/>
  <c r="O1609" i="1" a="1"/>
  <c r="O1609" i="1" s="1"/>
  <c r="AF1577" i="1"/>
  <c r="O1577" i="1" a="1"/>
  <c r="O1577" i="1" s="1"/>
  <c r="AF1557" i="1"/>
  <c r="O1557" i="1" a="1"/>
  <c r="O1557" i="1" s="1"/>
  <c r="AF1529" i="1"/>
  <c r="O1529" i="1" a="1"/>
  <c r="O1529" i="1" s="1"/>
  <c r="AF1495" i="1"/>
  <c r="O1495" i="1" a="1"/>
  <c r="O1495" i="1" s="1"/>
  <c r="AF1441" i="1"/>
  <c r="O1441" i="1" a="1"/>
  <c r="O1441" i="1" s="1"/>
  <c r="AF1392" i="1"/>
  <c r="O1392" i="1" a="1"/>
  <c r="O1392" i="1" s="1"/>
  <c r="AF1343" i="1"/>
  <c r="O1343" i="1" a="1"/>
  <c r="O1343" i="1" s="1"/>
  <c r="AF1310" i="1"/>
  <c r="O1310" i="1" a="1"/>
  <c r="O1310" i="1" s="1"/>
  <c r="AF1276" i="1"/>
  <c r="O1276" i="1" a="1"/>
  <c r="O1276" i="1" s="1"/>
  <c r="AF1248" i="1"/>
  <c r="O1248" i="1" a="1"/>
  <c r="O1248" i="1" s="1"/>
  <c r="AF1218" i="1"/>
  <c r="O1218" i="1" a="1"/>
  <c r="O1218" i="1" s="1"/>
  <c r="AF1180" i="1"/>
  <c r="O1180" i="1" a="1"/>
  <c r="O1180" i="1" s="1"/>
  <c r="AF1144" i="1"/>
  <c r="O1144" i="1" a="1"/>
  <c r="O1144" i="1" s="1"/>
  <c r="AF1122" i="1"/>
  <c r="O1122" i="1" a="1"/>
  <c r="O1122" i="1" s="1"/>
  <c r="AF1097" i="1"/>
  <c r="O1097" i="1" a="1"/>
  <c r="O1097" i="1" s="1"/>
  <c r="AF1079" i="1"/>
  <c r="O1079" i="1" a="1"/>
  <c r="O1079" i="1" s="1"/>
  <c r="AF1028" i="1"/>
  <c r="O1028" i="1" a="1"/>
  <c r="O1028" i="1" s="1"/>
  <c r="AF995" i="1"/>
  <c r="O995" i="1" a="1"/>
  <c r="O995" i="1" s="1"/>
  <c r="AF960" i="1"/>
  <c r="O960" i="1" a="1"/>
  <c r="O960" i="1" s="1"/>
  <c r="AF933" i="1"/>
  <c r="O933" i="1" a="1"/>
  <c r="O933" i="1" s="1"/>
  <c r="AF909" i="1"/>
  <c r="O909" i="1" a="1"/>
  <c r="O909" i="1" s="1"/>
  <c r="AF852" i="1"/>
  <c r="O852" i="1" a="1"/>
  <c r="O852" i="1" s="1"/>
  <c r="AF816" i="1"/>
  <c r="O816" i="1" a="1"/>
  <c r="O816" i="1" s="1"/>
  <c r="AF798" i="1"/>
  <c r="O798" i="1" a="1"/>
  <c r="O798" i="1" s="1"/>
  <c r="AF758" i="1"/>
  <c r="O758" i="1" a="1"/>
  <c r="O758" i="1" s="1"/>
  <c r="AF741" i="1"/>
  <c r="O741" i="1" a="1"/>
  <c r="O741" i="1" s="1"/>
  <c r="AF685" i="1"/>
  <c r="O685" i="1" a="1"/>
  <c r="O685" i="1" s="1"/>
  <c r="AF658" i="1"/>
  <c r="O658" i="1" a="1"/>
  <c r="O658" i="1" s="1"/>
  <c r="AF627" i="1"/>
  <c r="O627" i="1" a="1"/>
  <c r="O627" i="1" s="1"/>
  <c r="AF595" i="1"/>
  <c r="O595" i="1" a="1"/>
  <c r="O595" i="1" s="1"/>
  <c r="AF573" i="1"/>
  <c r="O573" i="1" a="1"/>
  <c r="O573" i="1" s="1"/>
  <c r="AF536" i="1"/>
  <c r="O536" i="1" a="1"/>
  <c r="O536" i="1" s="1"/>
  <c r="AF502" i="1"/>
  <c r="O502" i="1" a="1"/>
  <c r="O502" i="1" s="1"/>
  <c r="AF449" i="1"/>
  <c r="O449" i="1" a="1"/>
  <c r="O449" i="1" s="1"/>
  <c r="AF416" i="1"/>
  <c r="O416" i="1" a="1"/>
  <c r="O416" i="1" s="1"/>
  <c r="AF362" i="1"/>
  <c r="O362" i="1" a="1"/>
  <c r="O362" i="1" s="1"/>
  <c r="AF336" i="1"/>
  <c r="O336" i="1" a="1"/>
  <c r="O336" i="1" s="1"/>
  <c r="AF307" i="1"/>
  <c r="O307" i="1" a="1"/>
  <c r="O307" i="1" s="1"/>
  <c r="AF278" i="1"/>
  <c r="O278" i="1" a="1"/>
  <c r="O278" i="1" s="1"/>
  <c r="AF225" i="1"/>
  <c r="O225" i="1" a="1"/>
  <c r="O225" i="1" s="1"/>
  <c r="AF195" i="1"/>
  <c r="O195" i="1" a="1"/>
  <c r="O195" i="1" s="1"/>
  <c r="AF153" i="1"/>
  <c r="O153" i="1" a="1"/>
  <c r="O153" i="1" s="1"/>
  <c r="AF114" i="1"/>
  <c r="O114" i="1" a="1"/>
  <c r="O114" i="1" s="1"/>
  <c r="AF58" i="1"/>
  <c r="O58" i="1" a="1"/>
  <c r="O58" i="1" s="1"/>
  <c r="AF42" i="1"/>
  <c r="O42" i="1" a="1"/>
  <c r="O42" i="1" s="1"/>
  <c r="AF11" i="1"/>
  <c r="O11" i="1" a="1"/>
  <c r="O11" i="1" s="1"/>
  <c r="AF1188" i="1"/>
  <c r="O1188" i="1" a="1"/>
  <c r="O1188" i="1" s="1"/>
  <c r="AF944" i="1"/>
  <c r="O944" i="1" a="1"/>
  <c r="O944" i="1" s="1"/>
  <c r="AF863" i="1"/>
  <c r="O863" i="1" a="1"/>
  <c r="O863" i="1" s="1"/>
  <c r="AF985" i="1"/>
  <c r="O985" i="1" a="1"/>
  <c r="O985" i="1" s="1"/>
  <c r="AF29" i="1"/>
  <c r="O29" i="1" a="1"/>
  <c r="O29" i="1" s="1"/>
  <c r="AF878" i="1"/>
  <c r="O878" i="1" a="1"/>
  <c r="O878" i="1" s="1"/>
  <c r="AF238" i="1"/>
  <c r="O238" i="1" a="1"/>
  <c r="O238" i="1" s="1"/>
  <c r="AF2296" i="1"/>
  <c r="O2296" i="1" a="1"/>
  <c r="O2296" i="1" s="1"/>
  <c r="AF25" i="1"/>
  <c r="O25" i="1" a="1"/>
  <c r="O25" i="1" s="1"/>
  <c r="AF204" i="1"/>
  <c r="O204" i="1" a="1"/>
  <c r="O204" i="1" s="1"/>
  <c r="AF998" i="1"/>
  <c r="O998" i="1" a="1"/>
  <c r="O998" i="1" s="1"/>
  <c r="AF200" i="1"/>
  <c r="O200" i="1" a="1"/>
  <c r="O200" i="1" s="1"/>
  <c r="AF917" i="1"/>
  <c r="O917" i="1" a="1"/>
  <c r="O917" i="1" s="1"/>
  <c r="AF272" i="1"/>
  <c r="O272" i="1" a="1"/>
  <c r="O272" i="1" s="1"/>
  <c r="AF1008" i="1"/>
  <c r="O1008" i="1" a="1"/>
  <c r="O1008" i="1" s="1"/>
  <c r="AF2382" i="1"/>
  <c r="O2382" i="1" a="1"/>
  <c r="O2382" i="1" s="1"/>
  <c r="AF861" i="1"/>
  <c r="O861" i="1" a="1"/>
  <c r="O861" i="1" s="1"/>
  <c r="AF1742" i="1"/>
  <c r="O1742" i="1" a="1"/>
  <c r="O1742" i="1" s="1"/>
  <c r="AF1234" i="1"/>
  <c r="O1234" i="1" a="1"/>
  <c r="O1234" i="1" s="1"/>
  <c r="AF1617" i="1"/>
  <c r="O1617" i="1" a="1"/>
  <c r="O1617" i="1" s="1"/>
  <c r="AF508" i="1"/>
  <c r="O508" i="1" a="1"/>
  <c r="O508" i="1" s="1"/>
  <c r="AF2383" i="1"/>
  <c r="O2383" i="1" a="1"/>
  <c r="O2383" i="1" s="1"/>
  <c r="AF788" i="1"/>
  <c r="O788" i="1" a="1"/>
  <c r="O788" i="1" s="1"/>
  <c r="AF1805" i="1"/>
  <c r="O1805" i="1" a="1"/>
  <c r="O1805" i="1" s="1"/>
  <c r="AF713" i="1"/>
  <c r="O713" i="1" a="1"/>
  <c r="O713" i="1" s="1"/>
  <c r="AF1043" i="1"/>
  <c r="O1043" i="1" a="1"/>
  <c r="O1043" i="1" s="1"/>
  <c r="AF231" i="1"/>
  <c r="O231" i="1" a="1"/>
  <c r="O231" i="1" s="1"/>
  <c r="AF843" i="1"/>
  <c r="O843" i="1" a="1"/>
  <c r="O843" i="1" s="1"/>
  <c r="AF1296" i="1"/>
  <c r="O1296" i="1" a="1"/>
  <c r="O1296" i="1" s="1"/>
  <c r="AF988" i="1"/>
  <c r="O988" i="1" a="1"/>
  <c r="O988" i="1" s="1"/>
  <c r="AF1948" i="1"/>
  <c r="O1948" i="1" a="1"/>
  <c r="O1948" i="1" s="1"/>
  <c r="AF1331" i="1"/>
  <c r="O1331" i="1" a="1"/>
  <c r="O1331" i="1" s="1"/>
  <c r="AF109" i="1"/>
  <c r="O109" i="1" a="1"/>
  <c r="O109" i="1" s="1"/>
  <c r="AF2159" i="1"/>
  <c r="O2159" i="1" a="1"/>
  <c r="O2159" i="1" s="1"/>
  <c r="AF1052" i="1"/>
  <c r="O1052" i="1" a="1"/>
  <c r="O1052" i="1" s="1"/>
  <c r="AF873" i="1"/>
  <c r="O873" i="1" a="1"/>
  <c r="O873" i="1" s="1"/>
  <c r="AF541" i="1"/>
  <c r="O541" i="1" a="1"/>
  <c r="O541" i="1" s="1"/>
  <c r="AF625" i="1"/>
  <c r="O625" i="1" a="1"/>
  <c r="O625" i="1" s="1"/>
  <c r="AF1184" i="1"/>
  <c r="O1184" i="1" a="1"/>
  <c r="O1184" i="1" s="1"/>
  <c r="AF1280" i="1"/>
  <c r="O1280" i="1" a="1"/>
  <c r="O1280" i="1" s="1"/>
  <c r="AF243" i="1"/>
  <c r="O243" i="1" a="1"/>
  <c r="O243" i="1" s="1"/>
  <c r="AF1641" i="1"/>
  <c r="O1641" i="1" a="1"/>
  <c r="O1641" i="1" s="1"/>
  <c r="AF989" i="1"/>
  <c r="O989" i="1" a="1"/>
  <c r="O989" i="1" s="1"/>
  <c r="AF385" i="1"/>
  <c r="O385" i="1" a="1"/>
  <c r="O385" i="1" s="1"/>
  <c r="AF1651" i="1"/>
  <c r="O1651" i="1" a="1"/>
  <c r="O1651" i="1" s="1"/>
  <c r="AF1675" i="1"/>
  <c r="O1675" i="1" a="1"/>
  <c r="O1675" i="1" s="1"/>
  <c r="AF220" i="1"/>
  <c r="O220" i="1" a="1"/>
  <c r="O220" i="1" s="1"/>
  <c r="AF1928" i="1"/>
  <c r="O1928" i="1" a="1"/>
  <c r="O1928" i="1" s="1"/>
  <c r="AF2026" i="1"/>
  <c r="O2026" i="1" a="1"/>
  <c r="O2026" i="1" s="1"/>
  <c r="AF1357" i="1"/>
  <c r="O1357" i="1" a="1"/>
  <c r="O1357" i="1" s="1"/>
  <c r="AF2284" i="1"/>
  <c r="O2284" i="1" a="1"/>
  <c r="O2284" i="1" s="1"/>
  <c r="AF2230" i="1"/>
  <c r="O2230" i="1" a="1"/>
  <c r="O2230" i="1" s="1"/>
  <c r="AF1630" i="1"/>
  <c r="O1630" i="1" a="1"/>
  <c r="O1630" i="1" s="1"/>
  <c r="AF376" i="1"/>
  <c r="O376" i="1" a="1"/>
  <c r="O376" i="1" s="1"/>
  <c r="AF2002" i="1"/>
  <c r="O2002" i="1" a="1"/>
  <c r="O2002" i="1" s="1"/>
  <c r="AF1022" i="1"/>
  <c r="O1022" i="1" a="1"/>
  <c r="O1022" i="1" s="1"/>
  <c r="AF1843" i="1"/>
  <c r="O1843" i="1" a="1"/>
  <c r="O1843" i="1" s="1"/>
  <c r="AF2397" i="1"/>
  <c r="O2397" i="1" a="1"/>
  <c r="O2397" i="1" s="1"/>
  <c r="AF1260" i="1"/>
  <c r="O1260" i="1" a="1"/>
  <c r="O1260" i="1" s="1"/>
  <c r="AF2313" i="1"/>
  <c r="O2313" i="1" a="1"/>
  <c r="O2313" i="1" s="1"/>
  <c r="AF582" i="1"/>
  <c r="O582" i="1" a="1"/>
  <c r="O582" i="1" s="1"/>
  <c r="AF136" i="1"/>
  <c r="O136" i="1" a="1"/>
  <c r="O136" i="1" s="1"/>
  <c r="AF1599" i="1"/>
  <c r="O1599" i="1" a="1"/>
  <c r="O1599" i="1" s="1"/>
  <c r="AF1962" i="1"/>
  <c r="O1962" i="1" a="1"/>
  <c r="O1962" i="1" s="1"/>
  <c r="AF1622" i="1"/>
  <c r="O1622" i="1" a="1"/>
  <c r="O1622" i="1" s="1"/>
  <c r="AF110" i="1"/>
  <c r="O110" i="1" a="1"/>
  <c r="O110" i="1" s="1"/>
  <c r="AF1635" i="1"/>
  <c r="O1635" i="1" a="1"/>
  <c r="O1635" i="1" s="1"/>
  <c r="AF1259" i="1"/>
  <c r="O1259" i="1" a="1"/>
  <c r="O1259" i="1" s="1"/>
  <c r="AF1421" i="1"/>
  <c r="O1421" i="1" a="1"/>
  <c r="O1421" i="1" s="1"/>
  <c r="AF787" i="1"/>
  <c r="O787" i="1" a="1"/>
  <c r="O787" i="1" s="1"/>
  <c r="AF1726" i="1"/>
  <c r="O1726" i="1" a="1"/>
  <c r="O1726" i="1" s="1"/>
  <c r="AF1109" i="1"/>
  <c r="O1109" i="1" a="1"/>
  <c r="O1109" i="1" s="1"/>
  <c r="AF1780" i="1"/>
  <c r="O1780" i="1" a="1"/>
  <c r="O1780" i="1" s="1"/>
  <c r="AF302" i="1"/>
  <c r="O302" i="1" a="1"/>
  <c r="O302" i="1" s="1"/>
  <c r="AF1037" i="1"/>
  <c r="O1037" i="1" a="1"/>
  <c r="O1037" i="1" s="1"/>
  <c r="AF1247" i="1"/>
  <c r="O1247" i="1" a="1"/>
  <c r="O1247" i="1" s="1"/>
  <c r="AF1063" i="1"/>
  <c r="O1063" i="1" a="1"/>
  <c r="O1063" i="1" s="1"/>
  <c r="AF2059" i="1"/>
  <c r="O2059" i="1" a="1"/>
  <c r="O2059" i="1" s="1"/>
  <c r="AF604" i="1"/>
  <c r="O604" i="1" a="1"/>
  <c r="O604" i="1" s="1"/>
  <c r="AF2012" i="1"/>
  <c r="O2012" i="1" a="1"/>
  <c r="O2012" i="1" s="1"/>
  <c r="AF2084" i="1"/>
  <c r="O2084" i="1" a="1"/>
  <c r="O2084" i="1" s="1"/>
  <c r="AF980" i="1"/>
  <c r="O980" i="1" a="1"/>
  <c r="O980" i="1" s="1"/>
  <c r="AF1024" i="1"/>
  <c r="O1024" i="1" a="1"/>
  <c r="O1024" i="1" s="1"/>
  <c r="AF193" i="1"/>
  <c r="O193" i="1" a="1"/>
  <c r="O193" i="1" s="1"/>
  <c r="AF2363" i="1"/>
  <c r="O2363" i="1" a="1"/>
  <c r="O2363" i="1" s="1"/>
  <c r="AF38" i="1"/>
  <c r="O38" i="1" a="1"/>
  <c r="O38" i="1" s="1"/>
  <c r="AF644" i="1"/>
  <c r="O644" i="1" a="1"/>
  <c r="O644" i="1" s="1"/>
  <c r="AF1884" i="1"/>
  <c r="O1884" i="1" a="1"/>
  <c r="O1884" i="1" s="1"/>
  <c r="AF2113" i="1"/>
  <c r="O2113" i="1" a="1"/>
  <c r="O2113" i="1" s="1"/>
  <c r="AF1880" i="1"/>
  <c r="O1880" i="1" a="1"/>
  <c r="O1880" i="1" s="1"/>
  <c r="AF412" i="1"/>
  <c r="O412" i="1" a="1"/>
  <c r="O412" i="1" s="1"/>
  <c r="AF1618" i="1"/>
  <c r="O1618" i="1" a="1"/>
  <c r="O1618" i="1" s="1"/>
  <c r="AF2127" i="1"/>
  <c r="O2127" i="1" a="1"/>
  <c r="O2127" i="1" s="1"/>
  <c r="AF124" i="1"/>
  <c r="O124" i="1" a="1"/>
  <c r="O124" i="1" s="1"/>
  <c r="AF158" i="1"/>
  <c r="O158" i="1" a="1"/>
  <c r="O158" i="1" s="1"/>
  <c r="AF2061" i="1"/>
  <c r="O2061" i="1" a="1"/>
  <c r="O2061" i="1" s="1"/>
  <c r="AF1821" i="1"/>
  <c r="O1821" i="1" a="1"/>
  <c r="O1821" i="1" s="1"/>
  <c r="AF2223" i="1"/>
  <c r="O2223" i="1" a="1"/>
  <c r="O2223" i="1" s="1"/>
  <c r="AF2362" i="1"/>
  <c r="O2362" i="1" a="1"/>
  <c r="O2362" i="1" s="1"/>
  <c r="AF2381" i="1"/>
  <c r="O2381" i="1" a="1"/>
  <c r="O2381" i="1" s="1"/>
  <c r="AF2380" i="1"/>
  <c r="O2380" i="1" a="1"/>
  <c r="O2380" i="1" s="1"/>
  <c r="AF1021" i="1"/>
  <c r="O1021" i="1" a="1"/>
  <c r="O1021" i="1" s="1"/>
  <c r="AF2401" i="1"/>
  <c r="O2401" i="1" a="1"/>
  <c r="O2401" i="1" s="1"/>
  <c r="AF2521" i="1"/>
  <c r="O2521" i="1" a="1"/>
  <c r="O2521" i="1" s="1"/>
  <c r="AF1016" i="1"/>
  <c r="O1016" i="1" a="1"/>
  <c r="O1016" i="1" s="1"/>
  <c r="AF702" i="1"/>
  <c r="O702" i="1" a="1"/>
  <c r="O702" i="1" s="1"/>
  <c r="AF1626" i="1"/>
  <c r="O1626" i="1" a="1"/>
  <c r="O1626" i="1" s="1"/>
  <c r="AF527" i="1"/>
  <c r="O527" i="1" a="1"/>
  <c r="O527" i="1" s="1"/>
  <c r="AF539" i="1"/>
  <c r="O539" i="1" a="1"/>
  <c r="O539" i="1" s="1"/>
  <c r="AF759" i="1"/>
  <c r="O759" i="1" a="1"/>
  <c r="O759" i="1" s="1"/>
  <c r="AF1172" i="1"/>
  <c r="O1172" i="1" a="1"/>
  <c r="O1172" i="1" s="1"/>
  <c r="AF955" i="1"/>
  <c r="O955" i="1" a="1"/>
  <c r="O955" i="1" s="1"/>
  <c r="AF2196" i="1"/>
  <c r="O2196" i="1" a="1"/>
  <c r="O2196" i="1" s="1"/>
  <c r="AF700" i="1"/>
  <c r="O700" i="1" a="1"/>
  <c r="O700" i="1" s="1"/>
  <c r="AF2216" i="1"/>
  <c r="O2216" i="1" a="1"/>
  <c r="O2216" i="1" s="1"/>
  <c r="AF1975" i="1"/>
  <c r="O1975" i="1" a="1"/>
  <c r="O1975" i="1" s="1"/>
  <c r="AF2371" i="1"/>
  <c r="O2371" i="1" a="1"/>
  <c r="O2371" i="1" s="1"/>
  <c r="AF234" i="1"/>
  <c r="O234" i="1" a="1"/>
  <c r="O234" i="1" s="1"/>
  <c r="AF1393" i="1"/>
  <c r="O1393" i="1" a="1"/>
  <c r="O1393" i="1" s="1"/>
  <c r="AF1893" i="1"/>
  <c r="O1893" i="1" a="1"/>
  <c r="O1893" i="1" s="1"/>
  <c r="AF1465" i="1"/>
  <c r="O1465" i="1" a="1"/>
  <c r="O1465" i="1" s="1"/>
  <c r="AF525" i="1"/>
  <c r="O525" i="1" a="1"/>
  <c r="O525" i="1" s="1"/>
  <c r="AF1548" i="1"/>
  <c r="O1548" i="1" a="1"/>
  <c r="O1548" i="1" s="1"/>
  <c r="AF1927" i="1"/>
  <c r="O1927" i="1" a="1"/>
  <c r="O1927" i="1" s="1"/>
  <c r="AF2358" i="1"/>
  <c r="O2358" i="1" a="1"/>
  <c r="O2358" i="1" s="1"/>
  <c r="AF1587" i="1"/>
  <c r="O1587" i="1" a="1"/>
  <c r="O1587" i="1" s="1"/>
  <c r="AF753" i="1"/>
  <c r="O753" i="1" a="1"/>
  <c r="O753" i="1" s="1"/>
  <c r="AF728" i="1"/>
  <c r="O728" i="1" a="1"/>
  <c r="O728" i="1" s="1"/>
  <c r="AF2403" i="1"/>
  <c r="O2403" i="1" a="1"/>
  <c r="O2403" i="1" s="1"/>
  <c r="AF2125" i="1"/>
  <c r="O2125" i="1" a="1"/>
  <c r="O2125" i="1" s="1"/>
  <c r="AF2051" i="1"/>
  <c r="O2051" i="1" a="1"/>
  <c r="O2051" i="1" s="1"/>
  <c r="AF1839" i="1"/>
  <c r="O1839" i="1" a="1"/>
  <c r="O1839" i="1" s="1"/>
  <c r="AF1911" i="1"/>
  <c r="O1911" i="1" a="1"/>
  <c r="O1911" i="1" s="1"/>
  <c r="AF703" i="1"/>
  <c r="O703" i="1" a="1"/>
  <c r="O703" i="1" s="1"/>
  <c r="AF1345" i="1"/>
  <c r="O1345" i="1" a="1"/>
  <c r="O1345" i="1" s="1"/>
  <c r="AF761" i="1"/>
  <c r="O761" i="1" a="1"/>
  <c r="O761" i="1" s="1"/>
  <c r="AF2480" i="1"/>
  <c r="O2480" i="1" a="1"/>
  <c r="O2480" i="1" s="1"/>
  <c r="AF2534" i="1"/>
  <c r="O2534" i="1" a="1"/>
  <c r="O2534" i="1" s="1"/>
  <c r="AF2214" i="1"/>
  <c r="O2214" i="1" a="1"/>
  <c r="O2214" i="1" s="1"/>
  <c r="AF752" i="1"/>
  <c r="O752" i="1" a="1"/>
  <c r="O752" i="1" s="1"/>
  <c r="AF2459" i="1"/>
  <c r="O2459" i="1" a="1"/>
  <c r="O2459" i="1" s="1"/>
  <c r="AF2087" i="1"/>
  <c r="O2087" i="1" a="1"/>
  <c r="O2087" i="1" s="1"/>
  <c r="AF1691" i="1"/>
  <c r="O1691" i="1" a="1"/>
  <c r="O1691" i="1" s="1"/>
  <c r="AF1285" i="1"/>
  <c r="O1285" i="1" a="1"/>
  <c r="O1285" i="1" s="1"/>
  <c r="AF1006" i="1"/>
  <c r="O1006" i="1" a="1"/>
  <c r="O1006" i="1" s="1"/>
  <c r="AF662" i="1"/>
  <c r="O662" i="1" a="1"/>
  <c r="O662" i="1" s="1"/>
  <c r="AF315" i="1"/>
  <c r="O315" i="1" a="1"/>
  <c r="O315" i="1" s="1"/>
  <c r="AF21" i="1"/>
  <c r="O21" i="1" a="1"/>
  <c r="O21" i="1" s="1"/>
  <c r="AF80" i="1"/>
  <c r="O80" i="1" a="1"/>
  <c r="O80" i="1" s="1"/>
  <c r="AF1129" i="1"/>
  <c r="O1129" i="1" a="1"/>
  <c r="O1129" i="1" s="1"/>
  <c r="AF902" i="1"/>
  <c r="O902" i="1" a="1"/>
  <c r="O902" i="1" s="1"/>
  <c r="AF1255" i="1"/>
  <c r="O1255" i="1" a="1"/>
  <c r="O1255" i="1" s="1"/>
  <c r="AF571" i="1"/>
  <c r="O571" i="1" a="1"/>
  <c r="O571" i="1" s="1"/>
  <c r="AF441" i="1"/>
  <c r="O441" i="1" a="1"/>
  <c r="O441" i="1" s="1"/>
  <c r="AF1607" i="1"/>
  <c r="O1607" i="1" a="1"/>
  <c r="O1607" i="1" s="1"/>
  <c r="AF1834" i="1"/>
  <c r="O1834" i="1" a="1"/>
  <c r="O1834" i="1" s="1"/>
  <c r="AF1131" i="1"/>
  <c r="O1131" i="1" a="1"/>
  <c r="O1131" i="1" s="1"/>
  <c r="AF186" i="1"/>
  <c r="O186" i="1" a="1"/>
  <c r="O186" i="1" s="1"/>
  <c r="AF1534" i="1"/>
  <c r="O1534" i="1" a="1"/>
  <c r="O1534" i="1" s="1"/>
  <c r="AF9" i="1"/>
  <c r="O9" i="1" a="1"/>
  <c r="O9" i="1" s="1"/>
  <c r="AF937" i="1"/>
  <c r="O937" i="1" a="1"/>
  <c r="O937" i="1" s="1"/>
  <c r="AF250" i="1"/>
  <c r="O250" i="1" a="1"/>
  <c r="O250" i="1" s="1"/>
  <c r="AF1652" i="1"/>
  <c r="O1652" i="1" a="1"/>
  <c r="O1652" i="1" s="1"/>
  <c r="AF2486" i="1"/>
  <c r="O2486" i="1" a="1"/>
  <c r="O2486" i="1" s="1"/>
  <c r="AF2438" i="1"/>
  <c r="O2438" i="1" a="1"/>
  <c r="O2438" i="1" s="1"/>
  <c r="AF2406" i="1"/>
  <c r="O2406" i="1" a="1"/>
  <c r="O2406" i="1" s="1"/>
  <c r="AF2349" i="1"/>
  <c r="O2349" i="1" a="1"/>
  <c r="O2349" i="1" s="1"/>
  <c r="AF2303" i="1"/>
  <c r="O2303" i="1" a="1"/>
  <c r="O2303" i="1" s="1"/>
  <c r="AF2272" i="1"/>
  <c r="O2272" i="1" a="1"/>
  <c r="O2272" i="1" s="1"/>
  <c r="AF2251" i="1"/>
  <c r="O2251" i="1" a="1"/>
  <c r="O2251" i="1" s="1"/>
  <c r="AF2203" i="1"/>
  <c r="O2203" i="1" a="1"/>
  <c r="O2203" i="1" s="1"/>
  <c r="AF2178" i="1"/>
  <c r="O2178" i="1" a="1"/>
  <c r="O2178" i="1" s="1"/>
  <c r="AF2157" i="1"/>
  <c r="O2157" i="1" a="1"/>
  <c r="O2157" i="1" s="1"/>
  <c r="AF2109" i="1"/>
  <c r="O2109" i="1" a="1"/>
  <c r="O2109" i="1" s="1"/>
  <c r="AF2054" i="1"/>
  <c r="O2054" i="1" a="1"/>
  <c r="O2054" i="1" s="1"/>
  <c r="AF2029" i="1"/>
  <c r="O2029" i="1" a="1"/>
  <c r="O2029" i="1" s="1"/>
  <c r="AF1986" i="1"/>
  <c r="O1986" i="1" a="1"/>
  <c r="O1986" i="1" s="1"/>
  <c r="AF1954" i="1"/>
  <c r="O1954" i="1" a="1"/>
  <c r="O1954" i="1" s="1"/>
  <c r="AF1900" i="1"/>
  <c r="O1900" i="1" a="1"/>
  <c r="O1900" i="1" s="1"/>
  <c r="AF1874" i="1"/>
  <c r="O1874" i="1" a="1"/>
  <c r="O1874" i="1" s="1"/>
  <c r="AF1809" i="1"/>
  <c r="O1809" i="1" a="1"/>
  <c r="O1809" i="1" s="1"/>
  <c r="AF1776" i="1"/>
  <c r="O1776" i="1" a="1"/>
  <c r="O1776" i="1" s="1"/>
  <c r="AF1741" i="1"/>
  <c r="O1741" i="1" a="1"/>
  <c r="O1741" i="1" s="1"/>
  <c r="AF1707" i="1"/>
  <c r="O1707" i="1" a="1"/>
  <c r="O1707" i="1" s="1"/>
  <c r="AF1677" i="1"/>
  <c r="O1677" i="1" a="1"/>
  <c r="O1677" i="1" s="1"/>
  <c r="AF1647" i="1"/>
  <c r="O1647" i="1" a="1"/>
  <c r="O1647" i="1" s="1"/>
  <c r="AF1598" i="1"/>
  <c r="O1598" i="1" a="1"/>
  <c r="O1598" i="1" s="1"/>
  <c r="AF1576" i="1"/>
  <c r="O1576" i="1" a="1"/>
  <c r="O1576" i="1" s="1"/>
  <c r="AF1553" i="1"/>
  <c r="O1553" i="1" a="1"/>
  <c r="O1553" i="1" s="1"/>
  <c r="AF1525" i="1"/>
  <c r="O1525" i="1" a="1"/>
  <c r="O1525" i="1" s="1"/>
  <c r="AF1493" i="1"/>
  <c r="O1493" i="1" a="1"/>
  <c r="O1493" i="1" s="1"/>
  <c r="AF1436" i="1"/>
  <c r="O1436" i="1" a="1"/>
  <c r="O1436" i="1" s="1"/>
  <c r="AF1391" i="1"/>
  <c r="O1391" i="1" a="1"/>
  <c r="O1391" i="1" s="1"/>
  <c r="AF1340" i="1"/>
  <c r="O1340" i="1" a="1"/>
  <c r="O1340" i="1" s="1"/>
  <c r="AF1308" i="1"/>
  <c r="O1308" i="1" a="1"/>
  <c r="O1308" i="1" s="1"/>
  <c r="AF1269" i="1"/>
  <c r="O1269" i="1" a="1"/>
  <c r="O1269" i="1" s="1"/>
  <c r="AF1246" i="1"/>
  <c r="O1246" i="1" a="1"/>
  <c r="O1246" i="1" s="1"/>
  <c r="AF1217" i="1"/>
  <c r="O1217" i="1" a="1"/>
  <c r="O1217" i="1" s="1"/>
  <c r="AF1179" i="1"/>
  <c r="O1179" i="1" a="1"/>
  <c r="O1179" i="1" s="1"/>
  <c r="AF1143" i="1"/>
  <c r="O1143" i="1" a="1"/>
  <c r="O1143" i="1" s="1"/>
  <c r="AF1121" i="1"/>
  <c r="O1121" i="1" a="1"/>
  <c r="O1121" i="1" s="1"/>
  <c r="AF1096" i="1"/>
  <c r="O1096" i="1" a="1"/>
  <c r="O1096" i="1" s="1"/>
  <c r="AF1078" i="1"/>
  <c r="O1078" i="1" a="1"/>
  <c r="O1078" i="1" s="1"/>
  <c r="AF1027" i="1"/>
  <c r="O1027" i="1" a="1"/>
  <c r="O1027" i="1" s="1"/>
  <c r="AF993" i="1"/>
  <c r="O993" i="1" a="1"/>
  <c r="O993" i="1" s="1"/>
  <c r="AF959" i="1"/>
  <c r="O959" i="1" a="1"/>
  <c r="O959" i="1" s="1"/>
  <c r="AF931" i="1"/>
  <c r="O931" i="1" a="1"/>
  <c r="O931" i="1" s="1"/>
  <c r="AF908" i="1"/>
  <c r="O908" i="1" a="1"/>
  <c r="O908" i="1" s="1"/>
  <c r="AF850" i="1"/>
  <c r="O850" i="1" a="1"/>
  <c r="O850" i="1" s="1"/>
  <c r="AF815" i="1"/>
  <c r="O815" i="1" a="1"/>
  <c r="O815" i="1" s="1"/>
  <c r="AF792" i="1"/>
  <c r="O792" i="1" a="1"/>
  <c r="O792" i="1" s="1"/>
  <c r="AF757" i="1"/>
  <c r="O757" i="1" a="1"/>
  <c r="O757" i="1" s="1"/>
  <c r="AF737" i="1"/>
  <c r="O737" i="1" a="1"/>
  <c r="O737" i="1" s="1"/>
  <c r="AF679" i="1"/>
  <c r="O679" i="1" a="1"/>
  <c r="O679" i="1" s="1"/>
  <c r="AF657" i="1"/>
  <c r="O657" i="1" a="1"/>
  <c r="O657" i="1" s="1"/>
  <c r="AF626" i="1"/>
  <c r="O626" i="1" a="1"/>
  <c r="O626" i="1" s="1"/>
  <c r="AF594" i="1"/>
  <c r="O594" i="1" a="1"/>
  <c r="O594" i="1" s="1"/>
  <c r="AF572" i="1"/>
  <c r="O572" i="1" a="1"/>
  <c r="O572" i="1" s="1"/>
  <c r="AF533" i="1"/>
  <c r="O533" i="1" a="1"/>
  <c r="O533" i="1" s="1"/>
  <c r="AF499" i="1"/>
  <c r="O499" i="1" a="1"/>
  <c r="O499" i="1" s="1"/>
  <c r="AF445" i="1"/>
  <c r="O445" i="1" a="1"/>
  <c r="O445" i="1" s="1"/>
  <c r="AF400" i="1"/>
  <c r="O400" i="1" a="1"/>
  <c r="O400" i="1" s="1"/>
  <c r="AF358" i="1"/>
  <c r="O358" i="1" a="1"/>
  <c r="O358" i="1" s="1"/>
  <c r="AF335" i="1"/>
  <c r="O335" i="1" a="1"/>
  <c r="O335" i="1" s="1"/>
  <c r="AF300" i="1"/>
  <c r="O300" i="1" a="1"/>
  <c r="O300" i="1" s="1"/>
  <c r="AF274" i="1"/>
  <c r="O274" i="1" a="1"/>
  <c r="O274" i="1" s="1"/>
  <c r="AF224" i="1"/>
  <c r="O224" i="1" a="1"/>
  <c r="O224" i="1" s="1"/>
  <c r="AF194" i="1"/>
  <c r="O194" i="1" a="1"/>
  <c r="O194" i="1" s="1"/>
  <c r="AF148" i="1"/>
  <c r="O148" i="1" a="1"/>
  <c r="O148" i="1" s="1"/>
  <c r="AF107" i="1"/>
  <c r="O107" i="1" a="1"/>
  <c r="O107" i="1" s="1"/>
  <c r="AF57" i="1"/>
  <c r="O57" i="1" a="1"/>
  <c r="O57" i="1" s="1"/>
  <c r="AF40" i="1"/>
  <c r="O40" i="1" a="1"/>
  <c r="O40" i="1" s="1"/>
  <c r="AF10" i="1"/>
  <c r="O10" i="1" a="1"/>
  <c r="O10" i="1" s="1"/>
  <c r="AF483" i="1"/>
  <c r="O483" i="1" a="1"/>
  <c r="O483" i="1" s="1"/>
  <c r="AF911" i="1"/>
  <c r="O911" i="1" a="1"/>
  <c r="O911" i="1" s="1"/>
  <c r="AF519" i="1"/>
  <c r="O519" i="1" a="1"/>
  <c r="O519" i="1" s="1"/>
  <c r="AF425" i="1"/>
  <c r="O425" i="1" a="1"/>
  <c r="O425" i="1" s="1"/>
  <c r="AF681" i="1"/>
  <c r="O681" i="1" a="1"/>
  <c r="O681" i="1" s="1"/>
  <c r="AF707" i="1"/>
  <c r="O707" i="1" a="1"/>
  <c r="O707" i="1" s="1"/>
  <c r="AF230" i="1"/>
  <c r="O230" i="1" a="1"/>
  <c r="O230" i="1" s="1"/>
  <c r="AF1207" i="1"/>
  <c r="O1207" i="1" a="1"/>
  <c r="O1207" i="1" s="1"/>
  <c r="AF1324" i="1"/>
  <c r="O1324" i="1" a="1"/>
  <c r="O1324" i="1" s="1"/>
  <c r="AF3" i="1"/>
  <c r="O3" i="1" a="1"/>
  <c r="O3" i="1" s="1"/>
  <c r="AF876" i="1"/>
  <c r="O876" i="1" a="1"/>
  <c r="O876" i="1" s="1"/>
  <c r="AF925" i="1"/>
  <c r="O925" i="1" a="1"/>
  <c r="O925" i="1" s="1"/>
  <c r="AF796" i="1"/>
  <c r="O796" i="1" a="1"/>
  <c r="O796" i="1" s="1"/>
  <c r="AF261" i="1"/>
  <c r="O261" i="1" a="1"/>
  <c r="O261" i="1" s="1"/>
  <c r="AF381" i="1"/>
  <c r="O381" i="1" a="1"/>
  <c r="O381" i="1" s="1"/>
  <c r="AF2117" i="1"/>
  <c r="O2117" i="1" a="1"/>
  <c r="O2117" i="1" s="1"/>
  <c r="AF553" i="1"/>
  <c r="O553" i="1" a="1"/>
  <c r="O553" i="1" s="1"/>
  <c r="AF1230" i="1"/>
  <c r="O1230" i="1" a="1"/>
  <c r="O1230" i="1" s="1"/>
  <c r="AF618" i="1"/>
  <c r="O618" i="1" a="1"/>
  <c r="O618" i="1" s="1"/>
  <c r="AF1431" i="1"/>
  <c r="O1431" i="1" a="1"/>
  <c r="O1431" i="1" s="1"/>
  <c r="AF395" i="1"/>
  <c r="O395" i="1" a="1"/>
  <c r="O395" i="1" s="1"/>
  <c r="AF747" i="1"/>
  <c r="O747" i="1" a="1"/>
  <c r="O747" i="1" s="1"/>
  <c r="AF1526" i="1"/>
  <c r="O1526" i="1" a="1"/>
  <c r="O1526" i="1" s="1"/>
  <c r="AF1438" i="1"/>
  <c r="O1438" i="1" a="1"/>
  <c r="O1438" i="1" s="1"/>
  <c r="AF569" i="1"/>
  <c r="O569" i="1" a="1"/>
  <c r="O569" i="1" s="1"/>
  <c r="AF113" i="1"/>
  <c r="O113" i="1" a="1"/>
  <c r="O113" i="1" s="1"/>
  <c r="AF1702" i="1"/>
  <c r="O1702" i="1" a="1"/>
  <c r="O1702" i="1" s="1"/>
  <c r="AF543" i="1"/>
  <c r="O543" i="1" a="1"/>
  <c r="O543" i="1" s="1"/>
  <c r="AF708" i="1"/>
  <c r="O708" i="1" a="1"/>
  <c r="O708" i="1" s="1"/>
  <c r="AF921" i="1"/>
  <c r="O921" i="1" a="1"/>
  <c r="O921" i="1" s="1"/>
  <c r="AF1349" i="1"/>
  <c r="O1349" i="1" a="1"/>
  <c r="O1349" i="1" s="1"/>
  <c r="AF1382" i="1"/>
  <c r="O1382" i="1" a="1"/>
  <c r="O1382" i="1" s="1"/>
  <c r="AF68" i="1"/>
  <c r="O68" i="1" a="1"/>
  <c r="O68" i="1" s="1"/>
  <c r="AF2028" i="1"/>
  <c r="O2028" i="1" a="1"/>
  <c r="O2028" i="1" s="1"/>
  <c r="AF1033" i="1"/>
  <c r="O1033" i="1" a="1"/>
  <c r="O1033" i="1" s="1"/>
  <c r="AF228" i="1"/>
  <c r="O228" i="1" a="1"/>
  <c r="O228" i="1" s="1"/>
  <c r="AF258" i="1"/>
  <c r="O258" i="1" a="1"/>
  <c r="O258" i="1" s="1"/>
  <c r="AF1995" i="1"/>
  <c r="O1995" i="1" a="1"/>
  <c r="O1995" i="1" s="1"/>
  <c r="AF1036" i="1"/>
  <c r="O1036" i="1" a="1"/>
  <c r="O1036" i="1" s="1"/>
  <c r="AF1679" i="1"/>
  <c r="O1679" i="1" a="1"/>
  <c r="O1679" i="1" s="1"/>
  <c r="AF1992" i="1"/>
  <c r="O1992" i="1" a="1"/>
  <c r="O1992" i="1" s="1"/>
  <c r="AF1639" i="1"/>
  <c r="O1639" i="1" a="1"/>
  <c r="O1639" i="1" s="1"/>
  <c r="AF827" i="1"/>
  <c r="O827" i="1" a="1"/>
  <c r="O827" i="1" s="1"/>
  <c r="AF1984" i="1"/>
  <c r="O1984" i="1" a="1"/>
  <c r="O1984" i="1" s="1"/>
  <c r="AF1530" i="1"/>
  <c r="O1530" i="1" a="1"/>
  <c r="O1530" i="1" s="1"/>
  <c r="AF1186" i="1"/>
  <c r="O1186" i="1" a="1"/>
  <c r="O1186" i="1" s="1"/>
  <c r="AF1041" i="1"/>
  <c r="O1041" i="1" a="1"/>
  <c r="O1041" i="1" s="1"/>
  <c r="AF1681" i="1"/>
  <c r="O1681" i="1" a="1"/>
  <c r="O1681" i="1" s="1"/>
  <c r="AF1166" i="1"/>
  <c r="O1166" i="1" a="1"/>
  <c r="O1166" i="1" s="1"/>
  <c r="AF96" i="1"/>
  <c r="O96" i="1" a="1"/>
  <c r="O96" i="1" s="1"/>
  <c r="AF2030" i="1"/>
  <c r="O2030" i="1" a="1"/>
  <c r="O2030" i="1" s="1"/>
  <c r="AF2172" i="1"/>
  <c r="O2172" i="1" a="1"/>
  <c r="O2172" i="1" s="1"/>
  <c r="AF1369" i="1"/>
  <c r="O1369" i="1" a="1"/>
  <c r="O1369" i="1" s="1"/>
  <c r="AF374" i="1"/>
  <c r="O374" i="1" a="1"/>
  <c r="O374" i="1" s="1"/>
  <c r="AF270" i="1"/>
  <c r="O270" i="1" a="1"/>
  <c r="O270" i="1" s="1"/>
  <c r="AF684" i="1"/>
  <c r="O684" i="1" a="1"/>
  <c r="O684" i="1" s="1"/>
  <c r="AF1684" i="1"/>
  <c r="O1684" i="1" a="1"/>
  <c r="O1684" i="1" s="1"/>
  <c r="AF2388" i="1"/>
  <c r="O2388" i="1" a="1"/>
  <c r="O2388" i="1" s="1"/>
  <c r="AF1178" i="1"/>
  <c r="O1178" i="1" a="1"/>
  <c r="O1178" i="1" s="1"/>
  <c r="AF2306" i="1"/>
  <c r="O2306" i="1" a="1"/>
  <c r="O2306" i="1" s="1"/>
  <c r="AF566" i="1"/>
  <c r="O566" i="1" a="1"/>
  <c r="O566" i="1" s="1"/>
  <c r="AF1970" i="1"/>
  <c r="O1970" i="1" a="1"/>
  <c r="O1970" i="1" s="1"/>
  <c r="AF1454" i="1"/>
  <c r="O1454" i="1" a="1"/>
  <c r="O1454" i="1" s="1"/>
  <c r="AF1935" i="1"/>
  <c r="O1935" i="1" a="1"/>
  <c r="O1935" i="1" s="1"/>
  <c r="AF1437" i="1"/>
  <c r="O1437" i="1" a="1"/>
  <c r="O1437" i="1" s="1"/>
  <c r="AF2039" i="1"/>
  <c r="O2039" i="1" a="1"/>
  <c r="O2039" i="1" s="1"/>
  <c r="AF1383" i="1"/>
  <c r="O1383" i="1" a="1"/>
  <c r="O1383" i="1" s="1"/>
  <c r="AF1765" i="1"/>
  <c r="O1765" i="1" a="1"/>
  <c r="O1765" i="1" s="1"/>
  <c r="AF1072" i="1"/>
  <c r="O1072" i="1" a="1"/>
  <c r="O1072" i="1" s="1"/>
  <c r="AF1059" i="1"/>
  <c r="O1059" i="1" a="1"/>
  <c r="O1059" i="1" s="1"/>
  <c r="AF1452" i="1"/>
  <c r="O1452" i="1" a="1"/>
  <c r="O1452" i="1" s="1"/>
  <c r="AF2444" i="1"/>
  <c r="O2444" i="1" a="1"/>
  <c r="O2444" i="1" s="1"/>
  <c r="AF1608" i="1"/>
  <c r="O1608" i="1" a="1"/>
  <c r="O1608" i="1" s="1"/>
  <c r="AF253" i="1"/>
  <c r="O253" i="1" a="1"/>
  <c r="O253" i="1" s="1"/>
  <c r="AF1706" i="1"/>
  <c r="O1706" i="1" a="1"/>
  <c r="O1706" i="1" s="1"/>
  <c r="AF2242" i="1"/>
  <c r="O2242" i="1" a="1"/>
  <c r="O2242" i="1" s="1"/>
  <c r="AF544" i="1"/>
  <c r="O544" i="1" a="1"/>
  <c r="O544" i="1" s="1"/>
  <c r="AF2014" i="1"/>
  <c r="O2014" i="1" a="1"/>
  <c r="O2014" i="1" s="1"/>
  <c r="AF2201" i="1"/>
  <c r="O2201" i="1" a="1"/>
  <c r="O2201" i="1" s="1"/>
  <c r="AF1936" i="1"/>
  <c r="O1936" i="1" a="1"/>
  <c r="O1936" i="1" s="1"/>
  <c r="AF2077" i="1"/>
  <c r="O2077" i="1" a="1"/>
  <c r="O2077" i="1" s="1"/>
  <c r="AF966" i="1"/>
  <c r="O966" i="1" a="1"/>
  <c r="O966" i="1" s="1"/>
  <c r="AF838" i="1"/>
  <c r="O838" i="1" a="1"/>
  <c r="O838" i="1" s="1"/>
  <c r="AF162" i="1"/>
  <c r="O162" i="1" a="1"/>
  <c r="O162" i="1" s="1"/>
  <c r="AF2231" i="1"/>
  <c r="O2231" i="1" a="1"/>
  <c r="O2231" i="1" s="1"/>
  <c r="AF1030" i="1"/>
  <c r="O1030" i="1" a="1"/>
  <c r="O1030" i="1" s="1"/>
  <c r="AF470" i="1"/>
  <c r="O470" i="1" a="1"/>
  <c r="O470" i="1" s="1"/>
  <c r="AF1245" i="1"/>
  <c r="O1245" i="1" a="1"/>
  <c r="O1245" i="1" s="1"/>
  <c r="AF1606" i="1"/>
  <c r="O1606" i="1" a="1"/>
  <c r="O1606" i="1" s="1"/>
  <c r="AF1792" i="1"/>
  <c r="O1792" i="1" a="1"/>
  <c r="O1792" i="1" s="1"/>
  <c r="AF411" i="1"/>
  <c r="O411" i="1" a="1"/>
  <c r="O411" i="1" s="1"/>
  <c r="AF291" i="1"/>
  <c r="O291" i="1" a="1"/>
  <c r="O291" i="1" s="1"/>
  <c r="AF2058" i="1"/>
  <c r="O2058" i="1" a="1"/>
  <c r="O2058" i="1" s="1"/>
  <c r="AF2235" i="1"/>
  <c r="O2235" i="1" a="1"/>
  <c r="O2235" i="1" s="1"/>
  <c r="AF121" i="1"/>
  <c r="O121" i="1" a="1"/>
  <c r="O121" i="1" s="1"/>
  <c r="AF1275" i="1"/>
  <c r="O1275" i="1" a="1"/>
  <c r="O1275" i="1" s="1"/>
  <c r="AF1719" i="1"/>
  <c r="O1719" i="1" a="1"/>
  <c r="O1719" i="1" s="1"/>
  <c r="AF2215" i="1"/>
  <c r="O2215" i="1" a="1"/>
  <c r="O2215" i="1" s="1"/>
  <c r="AF2319" i="1"/>
  <c r="O2319" i="1" a="1"/>
  <c r="O2319" i="1" s="1"/>
  <c r="AF2314" i="1"/>
  <c r="O2314" i="1" a="1"/>
  <c r="O2314" i="1" s="1"/>
  <c r="AF2315" i="1"/>
  <c r="O2315" i="1" a="1"/>
  <c r="O2315" i="1" s="1"/>
  <c r="AF957" i="1"/>
  <c r="O957" i="1" a="1"/>
  <c r="O957" i="1" s="1"/>
  <c r="AF973" i="1"/>
  <c r="O973" i="1" a="1"/>
  <c r="O973" i="1" s="1"/>
  <c r="AF2228" i="1"/>
  <c r="O2228" i="1" a="1"/>
  <c r="O2228" i="1" s="1"/>
  <c r="AF370" i="1"/>
  <c r="O370" i="1" a="1"/>
  <c r="O370" i="1" s="1"/>
  <c r="AF271" i="1"/>
  <c r="O271" i="1" a="1"/>
  <c r="O271" i="1" s="1"/>
  <c r="AF2202" i="1"/>
  <c r="O2202" i="1" a="1"/>
  <c r="O2202" i="1" s="1"/>
  <c r="AF292" i="1"/>
  <c r="O292" i="1" a="1"/>
  <c r="O292" i="1" s="1"/>
  <c r="AF61" i="1"/>
  <c r="O61" i="1" a="1"/>
  <c r="O61" i="1" s="1"/>
  <c r="AF1370" i="1"/>
  <c r="O1370" i="1" a="1"/>
  <c r="O1370" i="1" s="1"/>
  <c r="AF1171" i="1"/>
  <c r="O1171" i="1" a="1"/>
  <c r="O1171" i="1" s="1"/>
  <c r="AF404" i="1"/>
  <c r="O404" i="1" a="1"/>
  <c r="O404" i="1" s="1"/>
  <c r="AF1056" i="1"/>
  <c r="O1056" i="1" a="1"/>
  <c r="O1056" i="1" s="1"/>
  <c r="AF408" i="1"/>
  <c r="O408" i="1" a="1"/>
  <c r="O408" i="1" s="1"/>
  <c r="AF615" i="1"/>
  <c r="O615" i="1" a="1"/>
  <c r="O615" i="1" s="1"/>
  <c r="AF1810" i="1"/>
  <c r="O1810" i="1" a="1"/>
  <c r="O1810" i="1" s="1"/>
  <c r="AF1424" i="1"/>
  <c r="O1424" i="1" a="1"/>
  <c r="O1424" i="1" s="1"/>
  <c r="AF1550" i="1"/>
  <c r="O1550" i="1" a="1"/>
  <c r="O1550" i="1" s="1"/>
  <c r="AF528" i="1"/>
  <c r="O528" i="1" a="1"/>
  <c r="O528" i="1" s="1"/>
  <c r="AF1588" i="1"/>
  <c r="O1588" i="1" a="1"/>
  <c r="O1588" i="1" s="1"/>
  <c r="AF882" i="1"/>
  <c r="O882" i="1" a="1"/>
  <c r="O882" i="1" s="1"/>
  <c r="AF472" i="1"/>
  <c r="O472" i="1" a="1"/>
  <c r="O472" i="1" s="1"/>
  <c r="AF2138" i="1"/>
  <c r="O2138" i="1" a="1"/>
  <c r="O2138" i="1" s="1"/>
  <c r="AF1734" i="1"/>
  <c r="O1734" i="1" a="1"/>
  <c r="O1734" i="1" s="1"/>
  <c r="AF760" i="1"/>
  <c r="O760" i="1" a="1"/>
  <c r="O760" i="1" s="1"/>
  <c r="AF1026" i="1"/>
  <c r="O1026" i="1" a="1"/>
  <c r="O1026" i="1" s="1"/>
  <c r="AF2098" i="1"/>
  <c r="O2098" i="1" a="1"/>
  <c r="O2098" i="1" s="1"/>
  <c r="AF2081" i="1"/>
  <c r="O2081" i="1" a="1"/>
  <c r="O2081" i="1" s="1"/>
  <c r="AF1854" i="1"/>
  <c r="O1854" i="1" a="1"/>
  <c r="O1854" i="1" s="1"/>
  <c r="AF1215" i="1"/>
  <c r="O1215" i="1" a="1"/>
  <c r="O1215" i="1" s="1"/>
  <c r="AF2505" i="1"/>
  <c r="O2505" i="1" a="1"/>
  <c r="O2505" i="1" s="1"/>
  <c r="AF806" i="1"/>
  <c r="O806" i="1" a="1"/>
  <c r="O806" i="1" s="1"/>
  <c r="AF2122" i="1"/>
  <c r="O2122" i="1" a="1"/>
  <c r="O2122" i="1" s="1"/>
  <c r="AF1427" i="1"/>
  <c r="O1427" i="1" a="1"/>
  <c r="O1427" i="1" s="1"/>
  <c r="AF820" i="1"/>
  <c r="O820" i="1" a="1"/>
  <c r="O820" i="1" s="1"/>
  <c r="AF2096" i="1"/>
  <c r="O2096" i="1" a="1"/>
  <c r="O2096" i="1" s="1"/>
  <c r="AF2435" i="1"/>
  <c r="O2435" i="1" a="1"/>
  <c r="O2435" i="1" s="1"/>
  <c r="AF431" i="1"/>
  <c r="O431" i="1" a="1"/>
  <c r="O431" i="1" s="1"/>
  <c r="AF2466" i="1"/>
  <c r="O2466" i="1" a="1"/>
  <c r="O2466" i="1" s="1"/>
  <c r="AF1489" i="1"/>
  <c r="O1489" i="1" a="1"/>
  <c r="O1489" i="1" s="1"/>
  <c r="AF2492" i="1"/>
  <c r="O2492" i="1" a="1"/>
  <c r="O2492" i="1" s="1"/>
  <c r="AF2044" i="1"/>
  <c r="O2044" i="1" a="1"/>
  <c r="O2044" i="1" s="1"/>
  <c r="AF1662" i="1"/>
  <c r="O1662" i="1" a="1"/>
  <c r="O1662" i="1" s="1"/>
  <c r="AF1254" i="1"/>
  <c r="O1254" i="1" a="1"/>
  <c r="O1254" i="1" s="1"/>
  <c r="AF915" i="1"/>
  <c r="O915" i="1" a="1"/>
  <c r="O915" i="1" s="1"/>
  <c r="AF583" i="1"/>
  <c r="O583" i="1" a="1"/>
  <c r="O583" i="1" s="1"/>
  <c r="AF205" i="1"/>
  <c r="O205" i="1" a="1"/>
  <c r="O205" i="1" s="1"/>
  <c r="AF1771" i="1"/>
  <c r="O1771" i="1" a="1"/>
  <c r="O1771" i="1" s="1"/>
  <c r="AF510" i="1"/>
  <c r="O510" i="1" a="1"/>
  <c r="O510" i="1" s="1"/>
  <c r="AF1206" i="1"/>
  <c r="O1206" i="1" a="1"/>
  <c r="O1206" i="1" s="1"/>
  <c r="AF1389" i="1"/>
  <c r="O1389" i="1" a="1"/>
  <c r="O1389" i="1" s="1"/>
  <c r="AF1929" i="1"/>
  <c r="O1929" i="1" a="1"/>
  <c r="O1929" i="1" s="1"/>
  <c r="AF735" i="1"/>
  <c r="O735" i="1" a="1"/>
  <c r="O735" i="1" s="1"/>
  <c r="AF1449" i="1"/>
  <c r="O1449" i="1" a="1"/>
  <c r="O1449" i="1" s="1"/>
  <c r="AF1676" i="1"/>
  <c r="O1676" i="1" a="1"/>
  <c r="O1676" i="1" s="1"/>
  <c r="AF1714" i="1"/>
  <c r="O1714" i="1" a="1"/>
  <c r="O1714" i="1" s="1"/>
  <c r="AF1512" i="1"/>
  <c r="O1512" i="1" a="1"/>
  <c r="O1512" i="1" s="1"/>
  <c r="AF1910" i="1"/>
  <c r="O1910" i="1" a="1"/>
  <c r="O1910" i="1" s="1"/>
  <c r="AF1101" i="1"/>
  <c r="O1101" i="1" a="1"/>
  <c r="O1101" i="1" s="1"/>
  <c r="AF2471" i="1"/>
  <c r="O2471" i="1" a="1"/>
  <c r="O2471" i="1" s="1"/>
  <c r="AF2531" i="1"/>
  <c r="O2531" i="1" a="1"/>
  <c r="O2531" i="1" s="1"/>
  <c r="AF2503" i="1"/>
  <c r="O2503" i="1" a="1"/>
  <c r="O2503" i="1" s="1"/>
  <c r="AF2485" i="1"/>
  <c r="O2485" i="1" a="1"/>
  <c r="O2485" i="1" s="1"/>
  <c r="AF2470" i="1"/>
  <c r="O2470" i="1" a="1"/>
  <c r="O2470" i="1" s="1"/>
  <c r="AF2436" i="1"/>
  <c r="O2436" i="1" a="1"/>
  <c r="O2436" i="1" s="1"/>
  <c r="AF2405" i="1"/>
  <c r="O2405" i="1" a="1"/>
  <c r="O2405" i="1" s="1"/>
  <c r="AF2339" i="1"/>
  <c r="O2339" i="1" a="1"/>
  <c r="O2339" i="1" s="1"/>
  <c r="AF2301" i="1"/>
  <c r="O2301" i="1" a="1"/>
  <c r="O2301" i="1" s="1"/>
  <c r="AF2271" i="1"/>
  <c r="O2271" i="1" a="1"/>
  <c r="O2271" i="1" s="1"/>
  <c r="AF2250" i="1"/>
  <c r="O2250" i="1" a="1"/>
  <c r="O2250" i="1" s="1"/>
  <c r="AF2200" i="1"/>
  <c r="O2200" i="1" a="1"/>
  <c r="O2200" i="1" s="1"/>
  <c r="AF2176" i="1"/>
  <c r="O2176" i="1" a="1"/>
  <c r="O2176" i="1" s="1"/>
  <c r="AF2155" i="1"/>
  <c r="O2155" i="1" a="1"/>
  <c r="O2155" i="1" s="1"/>
  <c r="AF2107" i="1"/>
  <c r="O2107" i="1" a="1"/>
  <c r="O2107" i="1" s="1"/>
  <c r="AF2053" i="1"/>
  <c r="O2053" i="1" a="1"/>
  <c r="O2053" i="1" s="1"/>
  <c r="AF2025" i="1"/>
  <c r="O2025" i="1" a="1"/>
  <c r="O2025" i="1" s="1"/>
  <c r="AF1985" i="1"/>
  <c r="O1985" i="1" a="1"/>
  <c r="O1985" i="1" s="1"/>
  <c r="AF1953" i="1"/>
  <c r="O1953" i="1" a="1"/>
  <c r="O1953" i="1" s="1"/>
  <c r="AF1898" i="1"/>
  <c r="O1898" i="1" a="1"/>
  <c r="O1898" i="1" s="1"/>
  <c r="AF1859" i="1"/>
  <c r="O1859" i="1" a="1"/>
  <c r="O1859" i="1" s="1"/>
  <c r="AF1804" i="1"/>
  <c r="O1804" i="1" a="1"/>
  <c r="O1804" i="1" s="1"/>
  <c r="AF1769" i="1"/>
  <c r="O1769" i="1" a="1"/>
  <c r="O1769" i="1" s="1"/>
  <c r="AF1740" i="1"/>
  <c r="O1740" i="1" a="1"/>
  <c r="O1740" i="1" s="1"/>
  <c r="AF1700" i="1"/>
  <c r="O1700" i="1" a="1"/>
  <c r="O1700" i="1" s="1"/>
  <c r="AF1673" i="1"/>
  <c r="O1673" i="1" a="1"/>
  <c r="O1673" i="1" s="1"/>
  <c r="AF1646" i="1"/>
  <c r="O1646" i="1" a="1"/>
  <c r="O1646" i="1" s="1"/>
  <c r="AF1597" i="1"/>
  <c r="O1597" i="1" a="1"/>
  <c r="O1597" i="1" s="1"/>
  <c r="AF1575" i="1"/>
  <c r="O1575" i="1" a="1"/>
  <c r="O1575" i="1" s="1"/>
  <c r="AF1551" i="1"/>
  <c r="O1551" i="1" a="1"/>
  <c r="O1551" i="1" s="1"/>
  <c r="AF1521" i="1"/>
  <c r="O1521" i="1" a="1"/>
  <c r="O1521" i="1" s="1"/>
  <c r="AF1486" i="1"/>
  <c r="O1486" i="1" a="1"/>
  <c r="O1486" i="1" s="1"/>
  <c r="AF1426" i="1"/>
  <c r="O1426" i="1" a="1"/>
  <c r="O1426" i="1" s="1"/>
  <c r="AF1388" i="1"/>
  <c r="O1388" i="1" a="1"/>
  <c r="O1388" i="1" s="1"/>
  <c r="AF1338" i="1"/>
  <c r="O1338" i="1" a="1"/>
  <c r="O1338" i="1" s="1"/>
  <c r="AF1302" i="1"/>
  <c r="O1302" i="1" a="1"/>
  <c r="O1302" i="1" s="1"/>
  <c r="AF1268" i="1"/>
  <c r="O1268" i="1" a="1"/>
  <c r="O1268" i="1" s="1"/>
  <c r="AF1242" i="1"/>
  <c r="O1242" i="1" a="1"/>
  <c r="O1242" i="1" s="1"/>
  <c r="AF1212" i="1"/>
  <c r="O1212" i="1" a="1"/>
  <c r="O1212" i="1" s="1"/>
  <c r="AF1177" i="1"/>
  <c r="O1177" i="1" a="1"/>
  <c r="O1177" i="1" s="1"/>
  <c r="AF1141" i="1"/>
  <c r="O1141" i="1" a="1"/>
  <c r="O1141" i="1" s="1"/>
  <c r="AF1115" i="1"/>
  <c r="O1115" i="1" a="1"/>
  <c r="O1115" i="1" s="1"/>
  <c r="AF1095" i="1"/>
  <c r="O1095" i="1" a="1"/>
  <c r="O1095" i="1" s="1"/>
  <c r="AF1077" i="1"/>
  <c r="O1077" i="1" a="1"/>
  <c r="O1077" i="1" s="1"/>
  <c r="AF1018" i="1"/>
  <c r="O1018" i="1" a="1"/>
  <c r="O1018" i="1" s="1"/>
  <c r="AF992" i="1"/>
  <c r="O992" i="1" a="1"/>
  <c r="O992" i="1" s="1"/>
  <c r="AF949" i="1"/>
  <c r="O949" i="1" a="1"/>
  <c r="O949" i="1" s="1"/>
  <c r="AF929" i="1"/>
  <c r="O929" i="1" a="1"/>
  <c r="O929" i="1" s="1"/>
  <c r="AF906" i="1"/>
  <c r="O906" i="1" a="1"/>
  <c r="O906" i="1" s="1"/>
  <c r="AF849" i="1"/>
  <c r="O849" i="1" a="1"/>
  <c r="O849" i="1" s="1"/>
  <c r="AF814" i="1"/>
  <c r="O814" i="1" a="1"/>
  <c r="O814" i="1" s="1"/>
  <c r="AF791" i="1"/>
  <c r="O791" i="1" a="1"/>
  <c r="O791" i="1" s="1"/>
  <c r="AF756" i="1"/>
  <c r="O756" i="1" a="1"/>
  <c r="O756" i="1" s="1"/>
  <c r="AF724" i="1"/>
  <c r="O724" i="1" a="1"/>
  <c r="O724" i="1" s="1"/>
  <c r="AF676" i="1"/>
  <c r="O676" i="1" a="1"/>
  <c r="O676" i="1" s="1"/>
  <c r="AF656" i="1"/>
  <c r="O656" i="1" a="1"/>
  <c r="O656" i="1" s="1"/>
  <c r="AF623" i="1"/>
  <c r="O623" i="1" a="1"/>
  <c r="O623" i="1" s="1"/>
  <c r="AF592" i="1"/>
  <c r="O592" i="1" a="1"/>
  <c r="O592" i="1" s="1"/>
  <c r="AF570" i="1"/>
  <c r="O570" i="1" a="1"/>
  <c r="O570" i="1" s="1"/>
  <c r="AF532" i="1"/>
  <c r="O532" i="1" a="1"/>
  <c r="O532" i="1" s="1"/>
  <c r="AF479" i="1"/>
  <c r="O479" i="1" a="1"/>
  <c r="O479" i="1" s="1"/>
  <c r="AF439" i="1"/>
  <c r="O439" i="1" a="1"/>
  <c r="O439" i="1" s="1"/>
  <c r="AF398" i="1"/>
  <c r="O398" i="1" a="1"/>
  <c r="O398" i="1" s="1"/>
  <c r="AF357" i="1"/>
  <c r="O357" i="1" a="1"/>
  <c r="O357" i="1" s="1"/>
  <c r="AF334" i="1"/>
  <c r="O334" i="1" a="1"/>
  <c r="O334" i="1" s="1"/>
  <c r="AF299" i="1"/>
  <c r="O299" i="1" a="1"/>
  <c r="O299" i="1" s="1"/>
  <c r="AF273" i="1"/>
  <c r="O273" i="1" a="1"/>
  <c r="O273" i="1" s="1"/>
  <c r="AF223" i="1"/>
  <c r="O223" i="1" a="1"/>
  <c r="O223" i="1" s="1"/>
  <c r="AF191" i="1"/>
  <c r="O191" i="1" a="1"/>
  <c r="O191" i="1" s="1"/>
  <c r="AF145" i="1"/>
  <c r="O145" i="1" a="1"/>
  <c r="O145" i="1" s="1"/>
  <c r="AF106" i="1"/>
  <c r="O106" i="1" a="1"/>
  <c r="O106" i="1" s="1"/>
  <c r="AF56" i="1"/>
  <c r="O56" i="1" a="1"/>
  <c r="O56" i="1" s="1"/>
  <c r="AF36" i="1"/>
  <c r="O36" i="1" a="1"/>
  <c r="O36" i="1" s="1"/>
  <c r="AF4" i="1"/>
  <c r="O4" i="1" a="1"/>
  <c r="O4" i="1" s="1"/>
  <c r="AF1432" i="1"/>
  <c r="O1432" i="1" a="1"/>
  <c r="O1432" i="1" s="1"/>
  <c r="AF613" i="1"/>
  <c r="O613" i="1" a="1"/>
  <c r="O613" i="1" s="1"/>
  <c r="AF8" i="1"/>
  <c r="O8" i="1" a="1"/>
  <c r="O8" i="1" s="1"/>
  <c r="AF295" i="1"/>
  <c r="O295" i="1" a="1"/>
  <c r="O295" i="1" s="1"/>
  <c r="AF118" i="1"/>
  <c r="O118" i="1" a="1"/>
  <c r="O118" i="1" s="1"/>
  <c r="AF694" i="1"/>
  <c r="O694" i="1" a="1"/>
  <c r="O694" i="1" s="1"/>
  <c r="AF105" i="1"/>
  <c r="O105" i="1" a="1"/>
  <c r="O105" i="1" s="1"/>
  <c r="AF945" i="1"/>
  <c r="O945" i="1" a="1"/>
  <c r="O945" i="1" s="1"/>
  <c r="AF734" i="1"/>
  <c r="O734" i="1" a="1"/>
  <c r="O734" i="1" s="1"/>
  <c r="AF1561" i="1"/>
  <c r="O1561" i="1" a="1"/>
  <c r="O1561" i="1" s="1"/>
  <c r="AF128" i="1"/>
  <c r="O128" i="1" a="1"/>
  <c r="O128" i="1" s="1"/>
  <c r="AF1919" i="1"/>
  <c r="O1919" i="1" a="1"/>
  <c r="O1919" i="1" s="1"/>
  <c r="AF687" i="1"/>
  <c r="O687" i="1" a="1"/>
  <c r="O687" i="1" s="1"/>
  <c r="AF215" i="1"/>
  <c r="O215" i="1" a="1"/>
  <c r="O215" i="1" s="1"/>
  <c r="AF304" i="1"/>
  <c r="O304" i="1" a="1"/>
  <c r="O304" i="1" s="1"/>
  <c r="AF897" i="1"/>
  <c r="O897" i="1" a="1"/>
  <c r="O897" i="1" s="1"/>
  <c r="AF81" i="1"/>
  <c r="O81" i="1" a="1"/>
  <c r="O81" i="1" s="1"/>
  <c r="AF1405" i="1"/>
  <c r="O1405" i="1" a="1"/>
  <c r="O1405" i="1" s="1"/>
  <c r="AF653" i="1"/>
  <c r="O653" i="1" a="1"/>
  <c r="O653" i="1" s="1"/>
  <c r="AF1173" i="1"/>
  <c r="O1173" i="1" a="1"/>
  <c r="O1173" i="1" s="1"/>
  <c r="AF279" i="1"/>
  <c r="O279" i="1" a="1"/>
  <c r="O279" i="1" s="1"/>
  <c r="AF1051" i="1"/>
  <c r="O1051" i="1" a="1"/>
  <c r="O1051" i="1" s="1"/>
  <c r="AF212" i="1"/>
  <c r="O212" i="1" a="1"/>
  <c r="O212" i="1" s="1"/>
  <c r="AF1170" i="1"/>
  <c r="O1170" i="1" a="1"/>
  <c r="O1170" i="1" s="1"/>
  <c r="AF505" i="1"/>
  <c r="O505" i="1" a="1"/>
  <c r="O505" i="1" s="1"/>
  <c r="AF1731" i="1"/>
  <c r="O1731" i="1" a="1"/>
  <c r="O1731" i="1" s="1"/>
  <c r="AF1288" i="1"/>
  <c r="O1288" i="1" a="1"/>
  <c r="O1288" i="1" s="1"/>
  <c r="AF1307" i="1"/>
  <c r="O1307" i="1" a="1"/>
  <c r="O1307" i="1" s="1"/>
  <c r="AF2316" i="1"/>
  <c r="O2316" i="1" a="1"/>
  <c r="O2316" i="1" s="1"/>
  <c r="AF832" i="1"/>
  <c r="O832" i="1" a="1"/>
  <c r="O832" i="1" s="1"/>
  <c r="AF839" i="1"/>
  <c r="O839" i="1" a="1"/>
  <c r="O839" i="1" s="1"/>
  <c r="AF545" i="1"/>
  <c r="O545" i="1" a="1"/>
  <c r="O545" i="1" s="1"/>
  <c r="AF1221" i="1"/>
  <c r="O1221" i="1" a="1"/>
  <c r="O1221" i="1" s="1"/>
  <c r="AF1794" i="1"/>
  <c r="O1794" i="1" a="1"/>
  <c r="O1794" i="1" s="1"/>
  <c r="AF916" i="1"/>
  <c r="O916" i="1" a="1"/>
  <c r="O916" i="1" s="1"/>
  <c r="AF520" i="1"/>
  <c r="O520" i="1" a="1"/>
  <c r="O520" i="1" s="1"/>
  <c r="AF168" i="1"/>
  <c r="O168" i="1" a="1"/>
  <c r="O168" i="1" s="1"/>
  <c r="AF2322" i="1"/>
  <c r="O2322" i="1" a="1"/>
  <c r="O2322" i="1" s="1"/>
  <c r="AF1019" i="1"/>
  <c r="O1019" i="1" a="1"/>
  <c r="O1019" i="1" s="1"/>
  <c r="AF1321" i="1"/>
  <c r="O1321" i="1" a="1"/>
  <c r="O1321" i="1" s="1"/>
  <c r="AF593" i="1"/>
  <c r="O593" i="1" a="1"/>
  <c r="O593" i="1" s="1"/>
  <c r="AF1638" i="1"/>
  <c r="O1638" i="1" a="1"/>
  <c r="O1638" i="1" s="1"/>
  <c r="AF668" i="1"/>
  <c r="O668" i="1" a="1"/>
  <c r="O668" i="1" s="1"/>
  <c r="AF1634" i="1"/>
  <c r="O1634" i="1" a="1"/>
  <c r="O1634" i="1" s="1"/>
  <c r="AF1509" i="1"/>
  <c r="O1509" i="1" a="1"/>
  <c r="O1509" i="1" s="1"/>
  <c r="AF526" i="1"/>
  <c r="O526" i="1" a="1"/>
  <c r="O526" i="1" s="1"/>
  <c r="AF903" i="1"/>
  <c r="O903" i="1" a="1"/>
  <c r="O903" i="1" s="1"/>
  <c r="AF1494" i="1"/>
  <c r="O1494" i="1" a="1"/>
  <c r="O1494" i="1" s="1"/>
  <c r="AF351" i="1"/>
  <c r="O351" i="1" a="1"/>
  <c r="O351" i="1" s="1"/>
  <c r="AF44" i="1"/>
  <c r="O44" i="1" a="1"/>
  <c r="O44" i="1" s="1"/>
  <c r="AF904" i="1"/>
  <c r="O904" i="1" a="1"/>
  <c r="O904" i="1" s="1"/>
  <c r="AF2152" i="1"/>
  <c r="O2152" i="1" a="1"/>
  <c r="O2152" i="1" s="1"/>
  <c r="AF1241" i="1"/>
  <c r="O1241" i="1" a="1"/>
  <c r="O1241" i="1" s="1"/>
  <c r="AF373" i="1"/>
  <c r="O373" i="1" a="1"/>
  <c r="O373" i="1" s="1"/>
  <c r="AF2198" i="1"/>
  <c r="O2198" i="1" a="1"/>
  <c r="O2198" i="1" s="1"/>
  <c r="AF248" i="1"/>
  <c r="O248" i="1" a="1"/>
  <c r="O248" i="1" s="1"/>
  <c r="AF1459" i="1"/>
  <c r="O1459" i="1" a="1"/>
  <c r="O1459" i="1" s="1"/>
  <c r="AF2335" i="1"/>
  <c r="O2335" i="1" a="1"/>
  <c r="O2335" i="1" s="1"/>
  <c r="AF1062" i="1"/>
  <c r="O1062" i="1" a="1"/>
  <c r="O1062" i="1" s="1"/>
  <c r="AF2239" i="1"/>
  <c r="O2239" i="1" a="1"/>
  <c r="O2239" i="1" s="1"/>
  <c r="AF554" i="1"/>
  <c r="O554" i="1" a="1"/>
  <c r="O554" i="1" s="1"/>
  <c r="AF2421" i="1"/>
  <c r="O2421" i="1" a="1"/>
  <c r="O2421" i="1" s="1"/>
  <c r="AF1038" i="1"/>
  <c r="O1038" i="1" a="1"/>
  <c r="O1038" i="1" s="1"/>
  <c r="AF1496" i="1"/>
  <c r="O1496" i="1" a="1"/>
  <c r="O1496" i="1" s="1"/>
  <c r="AF146" i="1"/>
  <c r="O146" i="1" a="1"/>
  <c r="O146" i="1" s="1"/>
  <c r="AF2033" i="1"/>
  <c r="O2033" i="1" a="1"/>
  <c r="O2033" i="1" s="1"/>
  <c r="AF2538" i="1"/>
  <c r="O2538" i="1" a="1"/>
  <c r="O2538" i="1" s="1"/>
  <c r="AF1116" i="1"/>
  <c r="O1116" i="1" a="1"/>
  <c r="O1116" i="1" s="1"/>
  <c r="AF810" i="1"/>
  <c r="O810" i="1" a="1"/>
  <c r="O810" i="1" s="1"/>
  <c r="AF808" i="1"/>
  <c r="O808" i="1" a="1"/>
  <c r="O808" i="1" s="1"/>
  <c r="AF1450" i="1"/>
  <c r="O1450" i="1" a="1"/>
  <c r="O1450" i="1" s="1"/>
  <c r="AF2443" i="1"/>
  <c r="O2443" i="1" a="1"/>
  <c r="O2443" i="1" s="1"/>
  <c r="AF1220" i="1"/>
  <c r="O1220" i="1" a="1"/>
  <c r="O1220" i="1" s="1"/>
  <c r="AF210" i="1"/>
  <c r="O210" i="1" a="1"/>
  <c r="O210" i="1" s="1"/>
  <c r="AF1232" i="1"/>
  <c r="O1232" i="1" a="1"/>
  <c r="O1232" i="1" s="1"/>
  <c r="AF1926" i="1"/>
  <c r="O1926" i="1" a="1"/>
  <c r="O1926" i="1" s="1"/>
  <c r="AF473" i="1"/>
  <c r="O473" i="1" a="1"/>
  <c r="O473" i="1" s="1"/>
  <c r="AF1886" i="1"/>
  <c r="O1886" i="1" a="1"/>
  <c r="O1886" i="1" s="1"/>
  <c r="AF830" i="1"/>
  <c r="O830" i="1" a="1"/>
  <c r="O830" i="1" s="1"/>
  <c r="AF1430" i="1"/>
  <c r="O1430" i="1" a="1"/>
  <c r="O1430" i="1" s="1"/>
  <c r="AF2068" i="1"/>
  <c r="O2068" i="1" a="1"/>
  <c r="O2068" i="1" s="1"/>
  <c r="AF669" i="1"/>
  <c r="O669" i="1" a="1"/>
  <c r="O669" i="1" s="1"/>
  <c r="AF2130" i="1"/>
  <c r="O2130" i="1" a="1"/>
  <c r="O2130" i="1" s="1"/>
  <c r="AF1836" i="1"/>
  <c r="O1836" i="1" a="1"/>
  <c r="O1836" i="1" s="1"/>
  <c r="AF2128" i="1"/>
  <c r="O2128" i="1" a="1"/>
  <c r="O2128" i="1" s="1"/>
  <c r="AF2072" i="1"/>
  <c r="O2072" i="1" a="1"/>
  <c r="O2072" i="1" s="1"/>
  <c r="AF467" i="1"/>
  <c r="O467" i="1" a="1"/>
  <c r="O467" i="1" s="1"/>
  <c r="AF1244" i="1"/>
  <c r="O1244" i="1" a="1"/>
  <c r="O1244" i="1" s="1"/>
  <c r="AF1157" i="1"/>
  <c r="O1157" i="1" a="1"/>
  <c r="O1157" i="1" s="1"/>
  <c r="AF1773" i="1"/>
  <c r="O1773" i="1" a="1"/>
  <c r="O1773" i="1" s="1"/>
  <c r="AF410" i="1"/>
  <c r="O410" i="1" a="1"/>
  <c r="O410" i="1" s="1"/>
  <c r="AF211" i="1"/>
  <c r="O211" i="1" a="1"/>
  <c r="O211" i="1" s="1"/>
  <c r="AF1554" i="1"/>
  <c r="O1554" i="1" a="1"/>
  <c r="O1554" i="1" s="1"/>
  <c r="AF1476" i="1"/>
  <c r="O1476" i="1" a="1"/>
  <c r="O1476" i="1" s="1"/>
  <c r="AF2520" i="1"/>
  <c r="O2520" i="1" a="1"/>
  <c r="O2520" i="1" s="1"/>
  <c r="AF1138" i="1"/>
  <c r="O1138" i="1" a="1"/>
  <c r="O1138" i="1" s="1"/>
  <c r="AF1087" i="1"/>
  <c r="O1087" i="1" a="1"/>
  <c r="O1087" i="1" s="1"/>
  <c r="AF1181" i="1"/>
  <c r="O1181" i="1" a="1"/>
  <c r="O1181" i="1" s="1"/>
  <c r="AF2182" i="1"/>
  <c r="O2182" i="1" a="1"/>
  <c r="O2182" i="1" s="1"/>
  <c r="AF2264" i="1"/>
  <c r="O2264" i="1" a="1"/>
  <c r="O2264" i="1" s="1"/>
  <c r="AF1342" i="1"/>
  <c r="O1342" i="1" a="1"/>
  <c r="O1342" i="1" s="1"/>
  <c r="AF889" i="1"/>
  <c r="O889" i="1" a="1"/>
  <c r="O889" i="1" s="1"/>
  <c r="AF367" i="1"/>
  <c r="O367" i="1" a="1"/>
  <c r="O367" i="1" s="1"/>
  <c r="AF1855" i="1"/>
  <c r="O1855" i="1" a="1"/>
  <c r="O1855" i="1" s="1"/>
  <c r="AF365" i="1"/>
  <c r="O365" i="1" a="1"/>
  <c r="O365" i="1" s="1"/>
  <c r="AF2283" i="1"/>
  <c r="O2283" i="1" a="1"/>
  <c r="O2283" i="1" s="1"/>
  <c r="AF2166" i="1"/>
  <c r="O2166" i="1" a="1"/>
  <c r="O2166" i="1" s="1"/>
  <c r="AF180" i="1"/>
  <c r="O180" i="1" a="1"/>
  <c r="O180" i="1" s="1"/>
  <c r="AF775" i="1"/>
  <c r="O775" i="1" a="1"/>
  <c r="O775" i="1" s="1"/>
  <c r="AF293" i="1"/>
  <c r="O293" i="1" a="1"/>
  <c r="O293" i="1" s="1"/>
  <c r="AF895" i="1"/>
  <c r="O895" i="1" a="1"/>
  <c r="O895" i="1" s="1"/>
  <c r="AF363" i="1"/>
  <c r="O363" i="1" a="1"/>
  <c r="O363" i="1" s="1"/>
  <c r="AF552" i="1"/>
  <c r="O552" i="1" a="1"/>
  <c r="O552" i="1" s="1"/>
  <c r="AF184" i="1"/>
  <c r="O184" i="1" a="1"/>
  <c r="O184" i="1" s="1"/>
  <c r="AF2280" i="1"/>
  <c r="O2280" i="1" a="1"/>
  <c r="O2280" i="1" s="1"/>
  <c r="AF1556" i="1"/>
  <c r="O1556" i="1" a="1"/>
  <c r="O1556" i="1" s="1"/>
  <c r="AF2097" i="1"/>
  <c r="O2097" i="1" a="1"/>
  <c r="O2097" i="1" s="1"/>
  <c r="AF1175" i="1"/>
  <c r="O1175" i="1" a="1"/>
  <c r="O1175" i="1" s="1"/>
  <c r="AF402" i="1"/>
  <c r="O402" i="1" a="1"/>
  <c r="O402" i="1" s="1"/>
  <c r="AF54" i="1"/>
  <c r="O54" i="1" a="1"/>
  <c r="O54" i="1" s="1"/>
  <c r="AF95" i="1"/>
  <c r="O95" i="1" a="1"/>
  <c r="O95" i="1" s="1"/>
  <c r="AF471" i="1"/>
  <c r="O471" i="1" a="1"/>
  <c r="O471" i="1" s="1"/>
  <c r="AF1957" i="1"/>
  <c r="O1957" i="1" a="1"/>
  <c r="O1957" i="1" s="1"/>
  <c r="AF1471" i="1"/>
  <c r="O1471" i="1" a="1"/>
  <c r="O1471" i="1" s="1"/>
  <c r="AF406" i="1"/>
  <c r="O406" i="1" a="1"/>
  <c r="O406" i="1" s="1"/>
  <c r="AF891" i="1"/>
  <c r="O891" i="1" a="1"/>
  <c r="O891" i="1" s="1"/>
  <c r="AF1625" i="1"/>
  <c r="O1625" i="1" a="1"/>
  <c r="O1625" i="1" s="1"/>
  <c r="AF786" i="1"/>
  <c r="O786" i="1" a="1"/>
  <c r="O786" i="1" s="1"/>
  <c r="AF780" i="1"/>
  <c r="O780" i="1" a="1"/>
  <c r="O780" i="1" s="1"/>
  <c r="AF1273" i="1"/>
  <c r="O1273" i="1" a="1"/>
  <c r="O1273" i="1" s="1"/>
  <c r="AF2110" i="1"/>
  <c r="O2110" i="1" a="1"/>
  <c r="O2110" i="1" s="1"/>
  <c r="AF762" i="1"/>
  <c r="O762" i="1" a="1"/>
  <c r="O762" i="1" s="1"/>
  <c r="AF899" i="1"/>
  <c r="O899" i="1" a="1"/>
  <c r="O899" i="1" s="1"/>
  <c r="AF2205" i="1"/>
  <c r="O2205" i="1" a="1"/>
  <c r="O2205" i="1" s="1"/>
  <c r="AF2207" i="1"/>
  <c r="O2207" i="1" a="1"/>
  <c r="O2207" i="1" s="1"/>
  <c r="AF2093" i="1"/>
  <c r="O2093" i="1" a="1"/>
  <c r="O2093" i="1" s="1"/>
  <c r="AF2434" i="1"/>
  <c r="O2434" i="1" a="1"/>
  <c r="O2434" i="1" s="1"/>
  <c r="AF513" i="1"/>
  <c r="O513" i="1" a="1"/>
  <c r="O513" i="1" s="1"/>
  <c r="AF2465" i="1"/>
  <c r="O2465" i="1" a="1"/>
  <c r="O2465" i="1" s="1"/>
  <c r="AF2532" i="1"/>
  <c r="O2532" i="1" a="1"/>
  <c r="O2532" i="1" s="1"/>
  <c r="AF2414" i="1"/>
  <c r="O2414" i="1" a="1"/>
  <c r="O2414" i="1" s="1"/>
  <c r="AF1966" i="1"/>
  <c r="O1966" i="1" a="1"/>
  <c r="O1966" i="1" s="1"/>
  <c r="AF1624" i="1"/>
  <c r="O1624" i="1" a="1"/>
  <c r="O1624" i="1" s="1"/>
  <c r="AF1228" i="1"/>
  <c r="O1228" i="1" a="1"/>
  <c r="O1228" i="1" s="1"/>
  <c r="AF871" i="1"/>
  <c r="O871" i="1" a="1"/>
  <c r="O871" i="1" s="1"/>
  <c r="AF549" i="1"/>
  <c r="O549" i="1" a="1"/>
  <c r="O549" i="1" s="1"/>
  <c r="AF172" i="1"/>
  <c r="O172" i="1" a="1"/>
  <c r="O172" i="1" s="1"/>
  <c r="AF436" i="1"/>
  <c r="O436" i="1" a="1"/>
  <c r="O436" i="1" s="1"/>
  <c r="AF951" i="1"/>
  <c r="O951" i="1" a="1"/>
  <c r="O951" i="1" s="1"/>
  <c r="AF415" i="1"/>
  <c r="O415" i="1" a="1"/>
  <c r="O415" i="1" s="1"/>
  <c r="AF534" i="1"/>
  <c r="O534" i="1" a="1"/>
  <c r="O534" i="1" s="1"/>
  <c r="AF984" i="1"/>
  <c r="O984" i="1" a="1"/>
  <c r="O984" i="1" s="1"/>
  <c r="AF1322" i="1"/>
  <c r="O1322" i="1" a="1"/>
  <c r="O1322" i="1" s="1"/>
  <c r="AF2222" i="1"/>
  <c r="O2222" i="1" a="1"/>
  <c r="O2222" i="1" s="1"/>
  <c r="AF190" i="1"/>
  <c r="O190" i="1" a="1"/>
  <c r="O190" i="1" s="1"/>
  <c r="AF389" i="1"/>
  <c r="O389" i="1" a="1"/>
  <c r="O389" i="1" s="1"/>
  <c r="AF2513" i="1"/>
  <c r="O2513" i="1" a="1"/>
  <c r="O2513" i="1" s="1"/>
  <c r="AF1377" i="1"/>
  <c r="O1377" i="1" a="1"/>
  <c r="O1377" i="1" s="1"/>
  <c r="AF2379" i="1"/>
  <c r="O2379" i="1" a="1"/>
  <c r="O2379" i="1" s="1"/>
  <c r="AF1819" i="1"/>
  <c r="O1819" i="1" a="1"/>
  <c r="O1819" i="1" s="1"/>
  <c r="AF1787" i="1"/>
  <c r="O1787" i="1" a="1"/>
  <c r="O1787" i="1" s="1"/>
  <c r="AF2433" i="1"/>
  <c r="O2433" i="1" a="1"/>
  <c r="O2433" i="1" s="1"/>
  <c r="AF2404" i="1"/>
  <c r="O2404" i="1" a="1"/>
  <c r="O2404" i="1" s="1"/>
  <c r="AF2331" i="1"/>
  <c r="O2331" i="1" a="1"/>
  <c r="O2331" i="1" s="1"/>
  <c r="AF2298" i="1"/>
  <c r="O2298" i="1" a="1"/>
  <c r="O2298" i="1" s="1"/>
  <c r="AF2270" i="1"/>
  <c r="O2270" i="1" a="1"/>
  <c r="O2270" i="1" s="1"/>
  <c r="AF2249" i="1"/>
  <c r="O2249" i="1" a="1"/>
  <c r="O2249" i="1" s="1"/>
  <c r="AF2197" i="1"/>
  <c r="O2197" i="1" a="1"/>
  <c r="O2197" i="1" s="1"/>
  <c r="AF2175" i="1"/>
  <c r="O2175" i="1" a="1"/>
  <c r="O2175" i="1" s="1"/>
  <c r="AF2149" i="1"/>
  <c r="O2149" i="1" a="1"/>
  <c r="O2149" i="1" s="1"/>
  <c r="AF2106" i="1"/>
  <c r="O2106" i="1" a="1"/>
  <c r="O2106" i="1" s="1"/>
  <c r="AF2049" i="1"/>
  <c r="O2049" i="1" a="1"/>
  <c r="O2049" i="1" s="1"/>
  <c r="AF2024" i="1"/>
  <c r="O2024" i="1" a="1"/>
  <c r="O2024" i="1" s="1"/>
  <c r="AF1981" i="1"/>
  <c r="O1981" i="1" a="1"/>
  <c r="O1981" i="1" s="1"/>
  <c r="AF1951" i="1"/>
  <c r="O1951" i="1" a="1"/>
  <c r="O1951" i="1" s="1"/>
  <c r="AF1896" i="1"/>
  <c r="O1896" i="1" a="1"/>
  <c r="O1896" i="1" s="1"/>
  <c r="AF1851" i="1"/>
  <c r="O1851" i="1" a="1"/>
  <c r="O1851" i="1" s="1"/>
  <c r="AF1801" i="1"/>
  <c r="O1801" i="1" a="1"/>
  <c r="O1801" i="1" s="1"/>
  <c r="AF1758" i="1"/>
  <c r="O1758" i="1" a="1"/>
  <c r="O1758" i="1" s="1"/>
  <c r="AF1739" i="1"/>
  <c r="O1739" i="1" a="1"/>
  <c r="O1739" i="1" s="1"/>
  <c r="AF1698" i="1"/>
  <c r="O1698" i="1" a="1"/>
  <c r="O1698" i="1" s="1"/>
  <c r="AF1672" i="1"/>
  <c r="O1672" i="1" a="1"/>
  <c r="O1672" i="1" s="1"/>
  <c r="AF1645" i="1"/>
  <c r="O1645" i="1" a="1"/>
  <c r="O1645" i="1" s="1"/>
  <c r="AF1594" i="1"/>
  <c r="O1594" i="1" a="1"/>
  <c r="O1594" i="1" s="1"/>
  <c r="AF1572" i="1"/>
  <c r="O1572" i="1" a="1"/>
  <c r="O1572" i="1" s="1"/>
  <c r="AF1545" i="1"/>
  <c r="O1545" i="1" a="1"/>
  <c r="O1545" i="1" s="1"/>
  <c r="AF1519" i="1"/>
  <c r="O1519" i="1" a="1"/>
  <c r="O1519" i="1" s="1"/>
  <c r="AF1485" i="1"/>
  <c r="O1485" i="1" a="1"/>
  <c r="O1485" i="1" s="1"/>
  <c r="AF1425" i="1"/>
  <c r="O1425" i="1" a="1"/>
  <c r="O1425" i="1" s="1"/>
  <c r="AF1386" i="1"/>
  <c r="O1386" i="1" a="1"/>
  <c r="O1386" i="1" s="1"/>
  <c r="AF1336" i="1"/>
  <c r="O1336" i="1" a="1"/>
  <c r="O1336" i="1" s="1"/>
  <c r="AF1295" i="1"/>
  <c r="O1295" i="1" a="1"/>
  <c r="O1295" i="1" s="1"/>
  <c r="AF1266" i="1"/>
  <c r="O1266" i="1" a="1"/>
  <c r="O1266" i="1" s="1"/>
  <c r="AF1240" i="1"/>
  <c r="O1240" i="1" a="1"/>
  <c r="O1240" i="1" s="1"/>
  <c r="AF1205" i="1"/>
  <c r="O1205" i="1" a="1"/>
  <c r="O1205" i="1" s="1"/>
  <c r="AF1176" i="1"/>
  <c r="O1176" i="1" a="1"/>
  <c r="O1176" i="1" s="1"/>
  <c r="AF1139" i="1"/>
  <c r="O1139" i="1" a="1"/>
  <c r="O1139" i="1" s="1"/>
  <c r="AF1114" i="1"/>
  <c r="O1114" i="1" a="1"/>
  <c r="O1114" i="1" s="1"/>
  <c r="AF1093" i="1"/>
  <c r="O1093" i="1" a="1"/>
  <c r="O1093" i="1" s="1"/>
  <c r="AF1076" i="1"/>
  <c r="O1076" i="1" a="1"/>
  <c r="O1076" i="1" s="1"/>
  <c r="AF1015" i="1"/>
  <c r="O1015" i="1" a="1"/>
  <c r="O1015" i="1" s="1"/>
  <c r="AF990" i="1"/>
  <c r="O990" i="1" a="1"/>
  <c r="O990" i="1" s="1"/>
  <c r="AF947" i="1"/>
  <c r="O947" i="1" a="1"/>
  <c r="O947" i="1" s="1"/>
  <c r="AF928" i="1"/>
  <c r="O928" i="1" a="1"/>
  <c r="O928" i="1" s="1"/>
  <c r="AF896" i="1"/>
  <c r="O896" i="1" a="1"/>
  <c r="O896" i="1" s="1"/>
  <c r="AF848" i="1"/>
  <c r="O848" i="1" a="1"/>
  <c r="O848" i="1" s="1"/>
  <c r="AF812" i="1"/>
  <c r="O812" i="1" a="1"/>
  <c r="O812" i="1" s="1"/>
  <c r="AF784" i="1"/>
  <c r="O784" i="1" a="1"/>
  <c r="O784" i="1" s="1"/>
  <c r="AF755" i="1"/>
  <c r="O755" i="1" a="1"/>
  <c r="O755" i="1" s="1"/>
  <c r="AF722" i="1"/>
  <c r="O722" i="1" a="1"/>
  <c r="O722" i="1" s="1"/>
  <c r="AF674" i="1"/>
  <c r="O674" i="1" a="1"/>
  <c r="O674" i="1" s="1"/>
  <c r="AF655" i="1"/>
  <c r="O655" i="1" a="1"/>
  <c r="O655" i="1" s="1"/>
  <c r="AF621" i="1"/>
  <c r="O621" i="1" a="1"/>
  <c r="O621" i="1" s="1"/>
  <c r="AF591" i="1"/>
  <c r="O591" i="1" a="1"/>
  <c r="O591" i="1" s="1"/>
  <c r="AF568" i="1"/>
  <c r="O568" i="1" a="1"/>
  <c r="O568" i="1" s="1"/>
  <c r="AF531" i="1"/>
  <c r="O531" i="1" a="1"/>
  <c r="O531" i="1" s="1"/>
  <c r="AF478" i="1"/>
  <c r="O478" i="1" a="1"/>
  <c r="O478" i="1" s="1"/>
  <c r="AF438" i="1"/>
  <c r="O438" i="1" a="1"/>
  <c r="O438" i="1" s="1"/>
  <c r="AF393" i="1"/>
  <c r="O393" i="1" a="1"/>
  <c r="O393" i="1" s="1"/>
  <c r="AF356" i="1"/>
  <c r="O356" i="1" a="1"/>
  <c r="O356" i="1" s="1"/>
  <c r="AF325" i="1"/>
  <c r="O325" i="1" a="1"/>
  <c r="O325" i="1" s="1"/>
  <c r="AF298" i="1"/>
  <c r="O298" i="1" a="1"/>
  <c r="O298" i="1" s="1"/>
  <c r="AF268" i="1"/>
  <c r="O268" i="1" a="1"/>
  <c r="O268" i="1" s="1"/>
  <c r="AF222" i="1"/>
  <c r="O222" i="1" a="1"/>
  <c r="O222" i="1" s="1"/>
  <c r="AF189" i="1"/>
  <c r="O189" i="1" a="1"/>
  <c r="O189" i="1" s="1"/>
  <c r="AF144" i="1"/>
  <c r="O144" i="1" a="1"/>
  <c r="O144" i="1" s="1"/>
  <c r="AF98" i="1"/>
  <c r="O98" i="1" a="1"/>
  <c r="O98" i="1" s="1"/>
  <c r="AF55" i="1"/>
  <c r="O55" i="1" a="1"/>
  <c r="O55" i="1" s="1"/>
  <c r="AF34" i="1"/>
  <c r="O34" i="1" a="1"/>
  <c r="O34" i="1" s="1"/>
  <c r="AF1209" i="1"/>
  <c r="O1209" i="1" a="1"/>
  <c r="O1209" i="1" s="1"/>
  <c r="AF522" i="1"/>
  <c r="O522" i="1" a="1"/>
  <c r="O522" i="1" s="1"/>
  <c r="AF557" i="1"/>
  <c r="O557" i="1" a="1"/>
  <c r="O557" i="1" s="1"/>
  <c r="AF1403" i="1"/>
  <c r="O1403" i="1" a="1"/>
  <c r="O1403" i="1" s="1"/>
  <c r="AF276" i="1"/>
  <c r="O276" i="1" a="1"/>
  <c r="O276" i="1" s="1"/>
  <c r="AF666" i="1"/>
  <c r="O666" i="1" a="1"/>
  <c r="O666" i="1" s="1"/>
  <c r="AF649" i="1"/>
  <c r="O649" i="1" a="1"/>
  <c r="O649" i="1" s="1"/>
  <c r="AF89" i="1"/>
  <c r="O89" i="1" a="1"/>
  <c r="O89" i="1" s="1"/>
  <c r="AF866" i="1"/>
  <c r="O866" i="1" a="1"/>
  <c r="O866" i="1" s="1"/>
  <c r="AF521" i="1"/>
  <c r="O521" i="1" a="1"/>
  <c r="O521" i="1" s="1"/>
  <c r="AF1515" i="1"/>
  <c r="O1515" i="1" a="1"/>
  <c r="O1515" i="1" s="1"/>
  <c r="AF74" i="1"/>
  <c r="O74" i="1" a="1"/>
  <c r="O74" i="1" s="1"/>
  <c r="AF1803" i="1"/>
  <c r="O1803" i="1" a="1"/>
  <c r="O1803" i="1" s="1"/>
  <c r="AF683" i="1"/>
  <c r="O683" i="1" a="1"/>
  <c r="O683" i="1" s="1"/>
  <c r="AF116" i="1"/>
  <c r="O116" i="1" a="1"/>
  <c r="O116" i="1" s="1"/>
  <c r="AF1703" i="1"/>
  <c r="O1703" i="1" a="1"/>
  <c r="O1703" i="1" s="1"/>
  <c r="AF457" i="1"/>
  <c r="O457" i="1" a="1"/>
  <c r="O457" i="1" s="1"/>
  <c r="AF31" i="1"/>
  <c r="O31" i="1" a="1"/>
  <c r="O31" i="1" s="1"/>
  <c r="AF690" i="1"/>
  <c r="O690" i="1" a="1"/>
  <c r="O690" i="1" s="1"/>
  <c r="AF2204" i="1"/>
  <c r="O2204" i="1" a="1"/>
  <c r="O2204" i="1" s="1"/>
  <c r="AF1003" i="1"/>
  <c r="O1003" i="1" a="1"/>
  <c r="O1003" i="1" s="1"/>
  <c r="AF237" i="1"/>
  <c r="O237" i="1" a="1"/>
  <c r="O237" i="1" s="1"/>
  <c r="AF1764" i="1"/>
  <c r="O1764" i="1" a="1"/>
  <c r="O1764" i="1" s="1"/>
  <c r="AF1956" i="1"/>
  <c r="O1956" i="1" a="1"/>
  <c r="O1956" i="1" s="1"/>
  <c r="AF2287" i="1"/>
  <c r="O2287" i="1" a="1"/>
  <c r="O2287" i="1" s="1"/>
  <c r="AF269" i="1"/>
  <c r="O269" i="1" a="1"/>
  <c r="O269" i="1" s="1"/>
  <c r="AF1990" i="1"/>
  <c r="O1990" i="1" a="1"/>
  <c r="O1990" i="1" s="1"/>
  <c r="AF813" i="1"/>
  <c r="O813" i="1" a="1"/>
  <c r="O813" i="1" s="1"/>
  <c r="AF1390" i="1"/>
  <c r="O1390" i="1" a="1"/>
  <c r="O1390" i="1" s="1"/>
  <c r="AF1982" i="1"/>
  <c r="O1982" i="1" a="1"/>
  <c r="O1982" i="1" s="1"/>
  <c r="AF651" i="1"/>
  <c r="O651" i="1" a="1"/>
  <c r="O651" i="1" s="1"/>
  <c r="AF397" i="1"/>
  <c r="O397" i="1" a="1"/>
  <c r="O397" i="1" s="1"/>
  <c r="AF1329" i="1"/>
  <c r="O1329" i="1" a="1"/>
  <c r="O1329" i="1" s="1"/>
  <c r="AF1806" i="1"/>
  <c r="O1806" i="1" a="1"/>
  <c r="O1806" i="1" s="1"/>
  <c r="AF1678" i="1"/>
  <c r="O1678" i="1" a="1"/>
  <c r="O1678" i="1" s="1"/>
  <c r="AF617" i="1"/>
  <c r="O617" i="1" a="1"/>
  <c r="O617" i="1" s="1"/>
  <c r="AF2340" i="1"/>
  <c r="O2340" i="1" a="1"/>
  <c r="O2340" i="1" s="1"/>
  <c r="AF161" i="1"/>
  <c r="O161" i="1" a="1"/>
  <c r="O161" i="1" s="1"/>
  <c r="AF1952" i="1"/>
  <c r="O1952" i="1" a="1"/>
  <c r="O1952" i="1" s="1"/>
  <c r="AF910" i="1"/>
  <c r="O910" i="1" a="1"/>
  <c r="O910" i="1" s="1"/>
  <c r="AF1648" i="1"/>
  <c r="O1648" i="1" a="1"/>
  <c r="O1648" i="1" s="1"/>
  <c r="AF2456" i="1"/>
  <c r="O2456" i="1" a="1"/>
  <c r="O2456" i="1" s="1"/>
  <c r="AF1447" i="1"/>
  <c r="O1447" i="1" a="1"/>
  <c r="O1447" i="1" s="1"/>
  <c r="AF430" i="1"/>
  <c r="O430" i="1" a="1"/>
  <c r="O430" i="1" s="1"/>
  <c r="AF1722" i="1"/>
  <c r="O1722" i="1" a="1"/>
  <c r="O1722" i="1" s="1"/>
  <c r="AF1271" i="1"/>
  <c r="O1271" i="1" a="1"/>
  <c r="O1271" i="1" s="1"/>
  <c r="AF1451" i="1"/>
  <c r="O1451" i="1" a="1"/>
  <c r="O1451" i="1" s="1"/>
  <c r="AF1738" i="1"/>
  <c r="O1738" i="1" a="1"/>
  <c r="O1738" i="1" s="1"/>
  <c r="AF1367" i="1"/>
  <c r="O1367" i="1" a="1"/>
  <c r="O1367" i="1" s="1"/>
  <c r="AF1332" i="1"/>
  <c r="O1332" i="1" a="1"/>
  <c r="O1332" i="1" s="1"/>
  <c r="AF5" i="1"/>
  <c r="F36" i="4" s="1"/>
  <c r="O5" i="1" a="1"/>
  <c r="O5" i="1" s="1"/>
  <c r="AF1950" i="1"/>
  <c r="O1950" i="1" a="1"/>
  <c r="O1950" i="1" s="1"/>
  <c r="AF2027" i="1"/>
  <c r="O2027" i="1" a="1"/>
  <c r="O2027" i="1" s="1"/>
  <c r="AF1140" i="1"/>
  <c r="O1140" i="1" a="1"/>
  <c r="O1140" i="1" s="1"/>
  <c r="AF301" i="1"/>
  <c r="O301" i="1" a="1"/>
  <c r="O301" i="1" s="1"/>
  <c r="AF2032" i="1"/>
  <c r="O2032" i="1" a="1"/>
  <c r="O2032" i="1" s="1"/>
  <c r="AF1070" i="1"/>
  <c r="O1070" i="1" a="1"/>
  <c r="O1070" i="1" s="1"/>
  <c r="AF1404" i="1"/>
  <c r="O1404" i="1" a="1"/>
  <c r="O1404" i="1" s="1"/>
  <c r="AF1963" i="1"/>
  <c r="O1963" i="1" a="1"/>
  <c r="O1963" i="1" s="1"/>
  <c r="AF999" i="1"/>
  <c r="O999" i="1" a="1"/>
  <c r="O999" i="1" s="1"/>
  <c r="AF2183" i="1"/>
  <c r="O2183" i="1" a="1"/>
  <c r="O2183" i="1" s="1"/>
  <c r="AF330" i="1"/>
  <c r="O330" i="1" a="1"/>
  <c r="O330" i="1" s="1"/>
  <c r="AF2389" i="1"/>
  <c r="O2389" i="1" a="1"/>
  <c r="O2389" i="1" s="1"/>
  <c r="AF2233" i="1"/>
  <c r="O2233" i="1" a="1"/>
  <c r="O2233" i="1" s="1"/>
  <c r="AF1385" i="1"/>
  <c r="O1385" i="1" a="1"/>
  <c r="O1385" i="1" s="1"/>
  <c r="AF2078" i="1"/>
  <c r="O2078" i="1" a="1"/>
  <c r="O2078" i="1" s="1"/>
  <c r="AF1306" i="1"/>
  <c r="O1306" i="1" a="1"/>
  <c r="O1306" i="1" s="1"/>
  <c r="AF2391" i="1"/>
  <c r="O2391" i="1" a="1"/>
  <c r="O2391" i="1" s="1"/>
  <c r="AF1514" i="1"/>
  <c r="O1514" i="1" a="1"/>
  <c r="O1514" i="1" s="1"/>
  <c r="AF732" i="1"/>
  <c r="O732" i="1" a="1"/>
  <c r="O732" i="1" s="1"/>
  <c r="AF487" i="1"/>
  <c r="O487" i="1" a="1"/>
  <c r="O487" i="1" s="1"/>
  <c r="AF1439" i="1"/>
  <c r="O1439" i="1" a="1"/>
  <c r="O1439" i="1" s="1"/>
  <c r="AF2442" i="1"/>
  <c r="O2442" i="1" a="1"/>
  <c r="O2442" i="1" s="1"/>
  <c r="AF884" i="1"/>
  <c r="O884" i="1" a="1"/>
  <c r="O884" i="1" s="1"/>
  <c r="AF196" i="1"/>
  <c r="O196" i="1" a="1"/>
  <c r="O196" i="1" s="1"/>
  <c r="AF2445" i="1"/>
  <c r="O2445" i="1" a="1"/>
  <c r="O2445" i="1" s="1"/>
  <c r="AF1346" i="1"/>
  <c r="O1346" i="1" a="1"/>
  <c r="O1346" i="1" s="1"/>
  <c r="AF245" i="1"/>
  <c r="O245" i="1" a="1"/>
  <c r="O245" i="1" s="1"/>
  <c r="AF1339" i="1"/>
  <c r="O1339" i="1" a="1"/>
  <c r="O1339" i="1" s="1"/>
  <c r="AF2377" i="1"/>
  <c r="O2377" i="1" a="1"/>
  <c r="O2377" i="1" s="1"/>
  <c r="AF1913" i="1"/>
  <c r="O1913" i="1" a="1"/>
  <c r="O1913" i="1" s="1"/>
  <c r="AF2066" i="1"/>
  <c r="O2066" i="1" a="1"/>
  <c r="O2066" i="1" s="1"/>
  <c r="AF598" i="1"/>
  <c r="O598" i="1" a="1"/>
  <c r="O598" i="1" s="1"/>
  <c r="AF2071" i="1"/>
  <c r="O2071" i="1" a="1"/>
  <c r="O2071" i="1" s="1"/>
  <c r="AF1272" i="1"/>
  <c r="O1272" i="1" a="1"/>
  <c r="O1272" i="1" s="1"/>
  <c r="AF2067" i="1"/>
  <c r="O2067" i="1" a="1"/>
  <c r="O2067" i="1" s="1"/>
  <c r="AF1277" i="1"/>
  <c r="O1277" i="1" a="1"/>
  <c r="O1277" i="1" s="1"/>
  <c r="AF90" i="1"/>
  <c r="O90" i="1" a="1"/>
  <c r="O90" i="1" s="1"/>
  <c r="AF1081" i="1"/>
  <c r="O1081" i="1" a="1"/>
  <c r="O1081" i="1" s="1"/>
  <c r="AF1126" i="1"/>
  <c r="O1126" i="1" a="1"/>
  <c r="O1126" i="1" s="1"/>
  <c r="AF1757" i="1"/>
  <c r="O1757" i="1" a="1"/>
  <c r="O1757" i="1" s="1"/>
  <c r="AF326" i="1"/>
  <c r="O326" i="1" a="1"/>
  <c r="O326" i="1" s="1"/>
  <c r="AF2190" i="1"/>
  <c r="O2190" i="1" a="1"/>
  <c r="O2190" i="1" s="1"/>
  <c r="AF1409" i="1"/>
  <c r="O1409" i="1" a="1"/>
  <c r="O1409" i="1" s="1"/>
  <c r="AF975" i="1"/>
  <c r="O975" i="1" a="1"/>
  <c r="O975" i="1" s="1"/>
  <c r="AF1940" i="1"/>
  <c r="O1940" i="1" a="1"/>
  <c r="O1940" i="1" s="1"/>
  <c r="AF715" i="1"/>
  <c r="O715" i="1" a="1"/>
  <c r="O715" i="1" s="1"/>
  <c r="AF956" i="1"/>
  <c r="O956" i="1" a="1"/>
  <c r="O956" i="1" s="1"/>
  <c r="AF2364" i="1"/>
  <c r="O2364" i="1" a="1"/>
  <c r="O2364" i="1" s="1"/>
  <c r="AF2153" i="1"/>
  <c r="O2153" i="1" a="1"/>
  <c r="O2153" i="1" s="1"/>
  <c r="AF2143" i="1"/>
  <c r="O2143" i="1" a="1"/>
  <c r="O2143" i="1" s="1"/>
  <c r="AF1208" i="1"/>
  <c r="O1208" i="1" a="1"/>
  <c r="O1208" i="1" s="1"/>
  <c r="AF881" i="1"/>
  <c r="O881" i="1" a="1"/>
  <c r="O881" i="1" s="1"/>
  <c r="AF2069" i="1"/>
  <c r="O2069" i="1" a="1"/>
  <c r="O2069" i="1" s="1"/>
  <c r="AF974" i="1"/>
  <c r="O974" i="1" a="1"/>
  <c r="O974" i="1" s="1"/>
  <c r="AF2220" i="1"/>
  <c r="O2220" i="1" a="1"/>
  <c r="O2220" i="1" s="1"/>
  <c r="AF1852" i="1"/>
  <c r="O1852" i="1" a="1"/>
  <c r="O1852" i="1" s="1"/>
  <c r="AF1574" i="1"/>
  <c r="O1574" i="1" a="1"/>
  <c r="O1574" i="1" s="1"/>
  <c r="AF2005" i="1"/>
  <c r="O2005" i="1" a="1"/>
  <c r="O2005" i="1" s="1"/>
  <c r="AF1488" i="1"/>
  <c r="O1488" i="1" a="1"/>
  <c r="O1488" i="1" s="1"/>
  <c r="AF2551" i="1"/>
  <c r="O2551" i="1" a="1"/>
  <c r="O2551" i="1" s="1"/>
  <c r="AF2224" i="1"/>
  <c r="O2224" i="1" a="1"/>
  <c r="O2224" i="1" s="1"/>
  <c r="AF101" i="1"/>
  <c r="O101" i="1" a="1"/>
  <c r="O101" i="1" s="1"/>
  <c r="AF1590" i="1"/>
  <c r="O1590" i="1" a="1"/>
  <c r="O1590" i="1" s="1"/>
  <c r="AF1912" i="1"/>
  <c r="O1912" i="1" a="1"/>
  <c r="O1912" i="1" s="1"/>
  <c r="AF2457" i="1"/>
  <c r="O2457" i="1" a="1"/>
  <c r="O2457" i="1" s="1"/>
  <c r="AF1474" i="1"/>
  <c r="O1474" i="1" a="1"/>
  <c r="O1474" i="1" s="1"/>
  <c r="AF2090" i="1"/>
  <c r="O2090" i="1" a="1"/>
  <c r="O2090" i="1" s="1"/>
  <c r="AF2536" i="1"/>
  <c r="O2536" i="1" a="1"/>
  <c r="O2536" i="1" s="1"/>
  <c r="AF1939" i="1"/>
  <c r="O1939" i="1" a="1"/>
  <c r="O1939" i="1" s="1"/>
  <c r="AF2225" i="1"/>
  <c r="O2225" i="1" a="1"/>
  <c r="O2225" i="1" s="1"/>
  <c r="AF453" i="1"/>
  <c r="O453" i="1" a="1"/>
  <c r="O453" i="1" s="1"/>
  <c r="AF459" i="1"/>
  <c r="O459" i="1" a="1"/>
  <c r="O459" i="1" s="1"/>
  <c r="AF1135" i="1"/>
  <c r="O1135" i="1" a="1"/>
  <c r="O1135" i="1" s="1"/>
  <c r="AF1428" i="1"/>
  <c r="O1428" i="1" a="1"/>
  <c r="O1428" i="1" s="1"/>
  <c r="AF349" i="1"/>
  <c r="O349" i="1" a="1"/>
  <c r="O349" i="1" s="1"/>
  <c r="AF704" i="1"/>
  <c r="O704" i="1" a="1"/>
  <c r="O704" i="1" s="1"/>
  <c r="AF847" i="1"/>
  <c r="O847" i="1" a="1"/>
  <c r="O847" i="1" s="1"/>
  <c r="AF785" i="1"/>
  <c r="O785" i="1" a="1"/>
  <c r="O785" i="1" s="1"/>
  <c r="AF1270" i="1"/>
  <c r="O1270" i="1" a="1"/>
  <c r="O1270" i="1" s="1"/>
  <c r="AF1818" i="1"/>
  <c r="O1818" i="1" a="1"/>
  <c r="O1818" i="1" s="1"/>
  <c r="AF634" i="1"/>
  <c r="O634" i="1" a="1"/>
  <c r="O634" i="1" s="1"/>
  <c r="AF312" i="1"/>
  <c r="O312" i="1" a="1"/>
  <c r="O312" i="1" s="1"/>
  <c r="AF2261" i="1"/>
  <c r="O2261" i="1" a="1"/>
  <c r="O2261" i="1" s="1"/>
  <c r="AF2064" i="1"/>
  <c r="O2064" i="1" a="1"/>
  <c r="O2064" i="1" s="1"/>
  <c r="AF706" i="1"/>
  <c r="O706" i="1" a="1"/>
  <c r="O706" i="1" s="1"/>
  <c r="AF2462" i="1"/>
  <c r="O2462" i="1" a="1"/>
  <c r="O2462" i="1" s="1"/>
  <c r="AF1817" i="1"/>
  <c r="O1817" i="1" a="1"/>
  <c r="O1817" i="1" s="1"/>
  <c r="AF2259" i="1"/>
  <c r="O2259" i="1" a="1"/>
  <c r="O2259" i="1" s="1"/>
  <c r="AF2424" i="1"/>
  <c r="O2424" i="1" a="1"/>
  <c r="O2424" i="1" s="1"/>
  <c r="AF2542" i="1"/>
  <c r="O2542" i="1" a="1"/>
  <c r="O2542" i="1" s="1"/>
  <c r="AF2169" i="1"/>
  <c r="O2169" i="1" a="1"/>
  <c r="O2169" i="1" s="1"/>
  <c r="AF1539" i="1"/>
  <c r="O1539" i="1" a="1"/>
  <c r="O1539" i="1" s="1"/>
  <c r="AF968" i="1"/>
  <c r="O968" i="1" a="1"/>
  <c r="O968" i="1" s="1"/>
  <c r="AF423" i="1"/>
  <c r="O423" i="1" a="1"/>
  <c r="O423" i="1" s="1"/>
  <c r="AF77" i="1"/>
  <c r="O77" i="1" a="1"/>
  <c r="O77" i="1" s="1"/>
  <c r="AF2286" i="1"/>
  <c r="O2286" i="1" a="1"/>
  <c r="O2286" i="1" s="1"/>
  <c r="AF104" i="1"/>
  <c r="O104" i="1" a="1"/>
  <c r="O104" i="1" s="1"/>
  <c r="AF87" i="1"/>
  <c r="O87" i="1" a="1"/>
  <c r="O87" i="1" s="1"/>
  <c r="AF52" i="1"/>
  <c r="O52" i="1" a="1"/>
  <c r="O52" i="1" s="1"/>
  <c r="AF2342" i="1"/>
  <c r="O2342" i="1" a="1"/>
  <c r="O2342" i="1" s="1"/>
  <c r="AF1410" i="1"/>
  <c r="O1410" i="1" a="1"/>
  <c r="O1410" i="1" s="1"/>
  <c r="AF2211" i="1"/>
  <c r="O2211" i="1" a="1"/>
  <c r="O2211" i="1" s="1"/>
  <c r="AF2511" i="1"/>
  <c r="O2511" i="1" a="1"/>
  <c r="O2511" i="1" s="1"/>
  <c r="AF2262" i="1"/>
  <c r="O2262" i="1" a="1"/>
  <c r="O2262" i="1" s="1"/>
  <c r="AF2232" i="1"/>
  <c r="O2232" i="1" a="1"/>
  <c r="O2232" i="1" s="1"/>
  <c r="AF1894" i="1"/>
  <c r="O1894" i="1" a="1"/>
  <c r="O1894" i="1" s="1"/>
  <c r="AF177" i="1"/>
  <c r="O177" i="1" a="1"/>
  <c r="O177" i="1" s="1"/>
  <c r="AF751" i="1"/>
  <c r="O751" i="1" a="1"/>
  <c r="O751" i="1" s="1"/>
  <c r="AF2145" i="1"/>
  <c r="O2145" i="1" a="1"/>
  <c r="O2145" i="1" s="1"/>
  <c r="AF2533" i="1"/>
  <c r="O2533" i="1" a="1"/>
  <c r="O2533" i="1" s="1"/>
  <c r="AF2535" i="1"/>
  <c r="O2535" i="1" a="1"/>
  <c r="O2535" i="1" s="1"/>
  <c r="AF2528" i="1"/>
  <c r="O2528" i="1" a="1"/>
  <c r="O2528" i="1" s="1"/>
  <c r="AF2395" i="1"/>
  <c r="O2395" i="1" a="1"/>
  <c r="O2395" i="1" s="1"/>
  <c r="AF2174" i="1"/>
  <c r="O2174" i="1" a="1"/>
  <c r="O2174" i="1" s="1"/>
  <c r="AF2103" i="1"/>
  <c r="O2103" i="1" a="1"/>
  <c r="O2103" i="1" s="1"/>
  <c r="AF1979" i="1"/>
  <c r="O1979" i="1" a="1"/>
  <c r="O1979" i="1" s="1"/>
  <c r="AF1946" i="1"/>
  <c r="O1946" i="1" a="1"/>
  <c r="O1946" i="1" s="1"/>
  <c r="AF1895" i="1"/>
  <c r="O1895" i="1" a="1"/>
  <c r="O1895" i="1" s="1"/>
  <c r="AF1849" i="1"/>
  <c r="O1849" i="1" a="1"/>
  <c r="O1849" i="1" s="1"/>
  <c r="AF1800" i="1"/>
  <c r="O1800" i="1" a="1"/>
  <c r="O1800" i="1" s="1"/>
  <c r="AF1755" i="1"/>
  <c r="O1755" i="1" a="1"/>
  <c r="O1755" i="1" s="1"/>
  <c r="AF1736" i="1"/>
  <c r="O1736" i="1" a="1"/>
  <c r="O1736" i="1" s="1"/>
  <c r="AF1697" i="1"/>
  <c r="O1697" i="1" a="1"/>
  <c r="O1697" i="1" s="1"/>
  <c r="AF1671" i="1"/>
  <c r="O1671" i="1" a="1"/>
  <c r="O1671" i="1" s="1"/>
  <c r="AF1640" i="1"/>
  <c r="O1640" i="1" a="1"/>
  <c r="O1640" i="1" s="1"/>
  <c r="AF1593" i="1"/>
  <c r="O1593" i="1" a="1"/>
  <c r="O1593" i="1" s="1"/>
  <c r="AF1570" i="1"/>
  <c r="O1570" i="1" a="1"/>
  <c r="O1570" i="1" s="1"/>
  <c r="AF1543" i="1"/>
  <c r="O1543" i="1" a="1"/>
  <c r="O1543" i="1" s="1"/>
  <c r="AF1518" i="1"/>
  <c r="O1518" i="1" a="1"/>
  <c r="O1518" i="1" s="1"/>
  <c r="AF1484" i="1"/>
  <c r="O1484" i="1" a="1"/>
  <c r="O1484" i="1" s="1"/>
  <c r="AF1422" i="1"/>
  <c r="O1422" i="1" a="1"/>
  <c r="O1422" i="1" s="1"/>
  <c r="AF1381" i="1"/>
  <c r="O1381" i="1" a="1"/>
  <c r="O1381" i="1" s="1"/>
  <c r="AF1334" i="1"/>
  <c r="O1334" i="1" a="1"/>
  <c r="O1334" i="1" s="1"/>
  <c r="AF1294" i="1"/>
  <c r="O1294" i="1" a="1"/>
  <c r="O1294" i="1" s="1"/>
  <c r="AF1264" i="1"/>
  <c r="O1264" i="1" a="1"/>
  <c r="O1264" i="1" s="1"/>
  <c r="AF1239" i="1"/>
  <c r="O1239" i="1" a="1"/>
  <c r="O1239" i="1" s="1"/>
  <c r="AF1204" i="1"/>
  <c r="O1204" i="1" a="1"/>
  <c r="O1204" i="1" s="1"/>
  <c r="AF1174" i="1"/>
  <c r="O1174" i="1" a="1"/>
  <c r="O1174" i="1" s="1"/>
  <c r="AF1137" i="1"/>
  <c r="O1137" i="1" a="1"/>
  <c r="O1137" i="1" s="1"/>
  <c r="AF1113" i="1"/>
  <c r="O1113" i="1" a="1"/>
  <c r="O1113" i="1" s="1"/>
  <c r="AF1092" i="1"/>
  <c r="O1092" i="1" a="1"/>
  <c r="O1092" i="1" s="1"/>
  <c r="AF1074" i="1"/>
  <c r="O1074" i="1" a="1"/>
  <c r="O1074" i="1" s="1"/>
  <c r="AF1013" i="1"/>
  <c r="O1013" i="1" a="1"/>
  <c r="O1013" i="1" s="1"/>
  <c r="AF983" i="1"/>
  <c r="O983" i="1" a="1"/>
  <c r="O983" i="1" s="1"/>
  <c r="AF946" i="1"/>
  <c r="O946" i="1" a="1"/>
  <c r="O946" i="1" s="1"/>
  <c r="AF927" i="1"/>
  <c r="O927" i="1" a="1"/>
  <c r="O927" i="1" s="1"/>
  <c r="AF890" i="1"/>
  <c r="O890" i="1" a="1"/>
  <c r="O890" i="1" s="1"/>
  <c r="AF846" i="1"/>
  <c r="O846" i="1" a="1"/>
  <c r="O846" i="1" s="1"/>
  <c r="AF811" i="1"/>
  <c r="O811" i="1" a="1"/>
  <c r="O811" i="1" s="1"/>
  <c r="AF782" i="1"/>
  <c r="O782" i="1" a="1"/>
  <c r="O782" i="1" s="1"/>
  <c r="AF750" i="1"/>
  <c r="O750" i="1" a="1"/>
  <c r="O750" i="1" s="1"/>
  <c r="AF719" i="1"/>
  <c r="O719" i="1" a="1"/>
  <c r="O719" i="1" s="1"/>
  <c r="AF673" i="1"/>
  <c r="O673" i="1" a="1"/>
  <c r="O673" i="1" s="1"/>
  <c r="AF650" i="1"/>
  <c r="O650" i="1" a="1"/>
  <c r="O650" i="1" s="1"/>
  <c r="AF620" i="1"/>
  <c r="O620" i="1" a="1"/>
  <c r="O620" i="1" s="1"/>
  <c r="AF588" i="1"/>
  <c r="O588" i="1" a="1"/>
  <c r="O588" i="1" s="1"/>
  <c r="AF567" i="1"/>
  <c r="O567" i="1" a="1"/>
  <c r="O567" i="1" s="1"/>
  <c r="AF529" i="1"/>
  <c r="O529" i="1" a="1"/>
  <c r="O529" i="1" s="1"/>
  <c r="AF476" i="1"/>
  <c r="O476" i="1" a="1"/>
  <c r="O476" i="1" s="1"/>
  <c r="AF433" i="1"/>
  <c r="O433" i="1" a="1"/>
  <c r="O433" i="1" s="1"/>
  <c r="AF392" i="1"/>
  <c r="O392" i="1" a="1"/>
  <c r="O392" i="1" s="1"/>
  <c r="AF353" i="1"/>
  <c r="O353" i="1" a="1"/>
  <c r="O353" i="1" s="1"/>
  <c r="AF324" i="1"/>
  <c r="O324" i="1" a="1"/>
  <c r="O324" i="1" s="1"/>
  <c r="AF296" i="1"/>
  <c r="O296" i="1" a="1"/>
  <c r="O296" i="1" s="1"/>
  <c r="AF254" i="1"/>
  <c r="O254" i="1" a="1"/>
  <c r="O254" i="1" s="1"/>
  <c r="AF221" i="1"/>
  <c r="O221" i="1" a="1"/>
  <c r="O221" i="1" s="1"/>
  <c r="AF188" i="1"/>
  <c r="O188" i="1" a="1"/>
  <c r="O188" i="1" s="1"/>
  <c r="AF141" i="1"/>
  <c r="O141" i="1" a="1"/>
  <c r="O141" i="1" s="1"/>
  <c r="AF94" i="1"/>
  <c r="O94" i="1" a="1"/>
  <c r="O94" i="1" s="1"/>
  <c r="AF53" i="1"/>
  <c r="O53" i="1" a="1"/>
  <c r="O53" i="1" s="1"/>
  <c r="AF33" i="1"/>
  <c r="O33" i="1" a="1"/>
  <c r="O33" i="1" s="1"/>
  <c r="AF948" i="1"/>
  <c r="O948" i="1" a="1"/>
  <c r="O948" i="1" s="1"/>
  <c r="AF2544" i="1"/>
  <c r="O2544" i="1" a="1"/>
  <c r="O2544" i="1" s="1"/>
  <c r="AF550" i="1"/>
  <c r="O550" i="1" a="1"/>
  <c r="O550" i="1" s="1"/>
  <c r="AF1210" i="1"/>
  <c r="O1210" i="1" a="1"/>
  <c r="O1210" i="1" s="1"/>
  <c r="AF24" i="1"/>
  <c r="O24" i="1" a="1"/>
  <c r="O24" i="1" s="1"/>
  <c r="AF1711" i="1"/>
  <c r="O1711" i="1" a="1"/>
  <c r="O1711" i="1" s="1"/>
  <c r="AF628" i="1"/>
  <c r="O628" i="1" a="1"/>
  <c r="O628" i="1" s="1"/>
  <c r="AF78" i="1"/>
  <c r="O78" i="1" a="1"/>
  <c r="O78" i="1" s="1"/>
  <c r="AF805" i="1"/>
  <c r="O805" i="1" a="1"/>
  <c r="O805" i="1" s="1"/>
  <c r="AF680" i="1"/>
  <c r="O680" i="1" a="1"/>
  <c r="O680" i="1" s="1"/>
  <c r="AF1460" i="1"/>
  <c r="O1460" i="1" a="1"/>
  <c r="O1460" i="1" s="1"/>
  <c r="AF635" i="1"/>
  <c r="O635" i="1" a="1"/>
  <c r="O635" i="1" s="1"/>
  <c r="AF790" i="1"/>
  <c r="O790" i="1" a="1"/>
  <c r="O790" i="1" s="1"/>
  <c r="AF677" i="1"/>
  <c r="O677" i="1" a="1"/>
  <c r="O677" i="1" s="1"/>
  <c r="AF100" i="1"/>
  <c r="O100" i="1" a="1"/>
  <c r="O100" i="1" s="1"/>
  <c r="AF22" i="1"/>
  <c r="O22" i="1" a="1"/>
  <c r="O22" i="1" s="1"/>
  <c r="AF256" i="1"/>
  <c r="O256" i="1" a="1"/>
  <c r="O256" i="1" s="1"/>
  <c r="AF20" i="1"/>
  <c r="O20" i="1" a="1"/>
  <c r="O20" i="1" s="1"/>
  <c r="AF1435" i="1"/>
  <c r="O1435" i="1" a="1"/>
  <c r="O1435" i="1" s="1"/>
  <c r="AF1039" i="1"/>
  <c r="O1039" i="1" a="1"/>
  <c r="O1039" i="1" s="1"/>
  <c r="AF920" i="1"/>
  <c r="O920" i="1" a="1"/>
  <c r="O920" i="1" s="1"/>
  <c r="AF176" i="1"/>
  <c r="O176" i="1" a="1"/>
  <c r="O176" i="1" s="1"/>
  <c r="AF1547" i="1"/>
  <c r="O1547" i="1" a="1"/>
  <c r="O1547" i="1" s="1"/>
  <c r="AF1044" i="1"/>
  <c r="O1044" i="1" a="1"/>
  <c r="O1044" i="1" s="1"/>
  <c r="AF2023" i="1"/>
  <c r="O2023" i="1" a="1"/>
  <c r="O2023" i="1" s="1"/>
  <c r="AF252" i="1"/>
  <c r="O252" i="1" a="1"/>
  <c r="O252" i="1" s="1"/>
  <c r="AF1732" i="1"/>
  <c r="O1732" i="1" a="1"/>
  <c r="O1732" i="1" s="1"/>
  <c r="AF789" i="1"/>
  <c r="O789" i="1" a="1"/>
  <c r="O789" i="1" s="1"/>
  <c r="AF375" i="1"/>
  <c r="O375" i="1" a="1"/>
  <c r="O375" i="1" s="1"/>
  <c r="AF1897" i="1"/>
  <c r="O1897" i="1" a="1"/>
  <c r="O1897" i="1" s="1"/>
  <c r="AF631" i="1"/>
  <c r="O631" i="1" a="1"/>
  <c r="O631" i="1" s="1"/>
  <c r="AF1994" i="1"/>
  <c r="O1994" i="1" a="1"/>
  <c r="O1994" i="1" s="1"/>
  <c r="AF1127" i="1"/>
  <c r="O1127" i="1" a="1"/>
  <c r="O1127" i="1" s="1"/>
  <c r="AF1528" i="1"/>
  <c r="O1528" i="1" a="1"/>
  <c r="O1528" i="1" s="1"/>
  <c r="AF1657" i="1"/>
  <c r="O1657" i="1" a="1"/>
  <c r="O1657" i="1" s="1"/>
  <c r="AF463" i="1"/>
  <c r="O463" i="1" a="1"/>
  <c r="O463" i="1" s="1"/>
  <c r="AF1858" i="1"/>
  <c r="O1858" i="1" a="1"/>
  <c r="O1858" i="1" s="1"/>
  <c r="AF1224" i="1"/>
  <c r="O1224" i="1" a="1"/>
  <c r="O1224" i="1" s="1"/>
  <c r="AF1825" i="1"/>
  <c r="O1825" i="1" a="1"/>
  <c r="O1825" i="1" s="1"/>
  <c r="AF907" i="1"/>
  <c r="O907" i="1" a="1"/>
  <c r="O907" i="1" s="1"/>
  <c r="AF1423" i="1"/>
  <c r="O1423" i="1" a="1"/>
  <c r="O1423" i="1" s="1"/>
  <c r="AF2455" i="1"/>
  <c r="O2455" i="1" a="1"/>
  <c r="O2455" i="1" s="1"/>
  <c r="AF1380" i="1"/>
  <c r="O1380" i="1" a="1"/>
  <c r="O1380" i="1" s="1"/>
  <c r="AF339" i="1"/>
  <c r="O339" i="1" a="1"/>
  <c r="O339" i="1" s="1"/>
  <c r="AF769" i="1"/>
  <c r="O769" i="1" a="1"/>
  <c r="O769" i="1" s="1"/>
  <c r="AF1197" i="1"/>
  <c r="O1197" i="1" a="1"/>
  <c r="O1197" i="1" s="1"/>
  <c r="AF1320" i="1"/>
  <c r="O1320" i="1" a="1"/>
  <c r="O1320" i="1" s="1"/>
  <c r="AF602" i="1"/>
  <c r="O602" i="1" a="1"/>
  <c r="O602" i="1" s="1"/>
  <c r="AF1089" i="1"/>
  <c r="O1089" i="1" a="1"/>
  <c r="O1089" i="1" s="1"/>
  <c r="AF851" i="1"/>
  <c r="O851" i="1" a="1"/>
  <c r="O851" i="1" s="1"/>
  <c r="AF1729" i="1"/>
  <c r="O1729" i="1" a="1"/>
  <c r="O1729" i="1" s="1"/>
  <c r="AF1351" i="1"/>
  <c r="O1351" i="1" a="1"/>
  <c r="O1351" i="1" s="1"/>
  <c r="AF1947" i="1"/>
  <c r="O1947" i="1" a="1"/>
  <c r="O1947" i="1" s="1"/>
  <c r="AF1103" i="1"/>
  <c r="O1103" i="1" a="1"/>
  <c r="O1103" i="1" s="1"/>
  <c r="AF297" i="1"/>
  <c r="O297" i="1" a="1"/>
  <c r="O297" i="1" s="1"/>
  <c r="AF622" i="1"/>
  <c r="O622" i="1" a="1"/>
  <c r="O622" i="1" s="1"/>
  <c r="AF1161" i="1"/>
  <c r="O1161" i="1" a="1"/>
  <c r="O1161" i="1" s="1"/>
  <c r="AF1168" i="1"/>
  <c r="O1168" i="1" a="1"/>
  <c r="O1168" i="1" s="1"/>
  <c r="AF1642" i="1"/>
  <c r="O1642" i="1" a="1"/>
  <c r="O1642" i="1" s="1"/>
  <c r="AF282" i="1"/>
  <c r="O282" i="1" a="1"/>
  <c r="O282" i="1" s="1"/>
  <c r="AF1653" i="1"/>
  <c r="O1653" i="1" a="1"/>
  <c r="O1653" i="1" s="1"/>
  <c r="AF303" i="1"/>
  <c r="O303" i="1" a="1"/>
  <c r="O303" i="1" s="1"/>
  <c r="AF2367" i="1"/>
  <c r="O2367" i="1" a="1"/>
  <c r="O2367" i="1" s="1"/>
  <c r="AF1685" i="1"/>
  <c r="O1685" i="1" a="1"/>
  <c r="O1685" i="1" s="1"/>
  <c r="AF1371" i="1"/>
  <c r="O1371" i="1" a="1"/>
  <c r="O1371" i="1" s="1"/>
  <c r="AF1864" i="1"/>
  <c r="O1864" i="1" a="1"/>
  <c r="O1864" i="1" s="1"/>
  <c r="AF1156" i="1"/>
  <c r="O1156" i="1" a="1"/>
  <c r="O1156" i="1" s="1"/>
  <c r="AF2369" i="1"/>
  <c r="O2369" i="1" a="1"/>
  <c r="O2369" i="1" s="1"/>
  <c r="AF1458" i="1"/>
  <c r="O1458" i="1" a="1"/>
  <c r="O1458" i="1" s="1"/>
  <c r="AF561" i="1"/>
  <c r="O561" i="1" a="1"/>
  <c r="O561" i="1" s="1"/>
  <c r="AF2238" i="1"/>
  <c r="O2238" i="1" a="1"/>
  <c r="O2238" i="1" s="1"/>
  <c r="AF688" i="1"/>
  <c r="O688" i="1" a="1"/>
  <c r="O688" i="1" s="1"/>
  <c r="AF2409" i="1"/>
  <c r="O2409" i="1" a="1"/>
  <c r="O2409" i="1" s="1"/>
  <c r="AF711" i="1"/>
  <c r="O711" i="1" a="1"/>
  <c r="O711" i="1" s="1"/>
  <c r="AF133" i="1"/>
  <c r="O133" i="1" a="1"/>
  <c r="O133" i="1" s="1"/>
  <c r="AF1546" i="1"/>
  <c r="O1546" i="1" a="1"/>
  <c r="O1546" i="1" s="1"/>
  <c r="AF1252" i="1"/>
  <c r="O1252" i="1" a="1"/>
  <c r="O1252" i="1" s="1"/>
  <c r="AF152" i="1"/>
  <c r="O152" i="1" a="1"/>
  <c r="O152" i="1" s="1"/>
  <c r="AF368" i="1"/>
  <c r="O368" i="1" a="1"/>
  <c r="O368" i="1" s="1"/>
  <c r="AF2151" i="1"/>
  <c r="O2151" i="1" a="1"/>
  <c r="O2151" i="1" s="1"/>
  <c r="AF1909" i="1"/>
  <c r="O1909" i="1" a="1"/>
  <c r="O1909" i="1" s="1"/>
  <c r="AF1922" i="1"/>
  <c r="O1922" i="1" a="1"/>
  <c r="O1922" i="1" s="1"/>
  <c r="AF494" i="1"/>
  <c r="O494" i="1" a="1"/>
  <c r="O494" i="1" s="1"/>
  <c r="AF1847" i="1"/>
  <c r="O1847" i="1" a="1"/>
  <c r="O1847" i="1" s="1"/>
  <c r="AF2009" i="1"/>
  <c r="O2009" i="1" a="1"/>
  <c r="O2009" i="1" s="1"/>
  <c r="AF1941" i="1"/>
  <c r="O1941" i="1" a="1"/>
  <c r="O1941" i="1" s="1"/>
  <c r="AF1455" i="1"/>
  <c r="O1455" i="1" a="1"/>
  <c r="O1455" i="1" s="1"/>
  <c r="AF1708" i="1"/>
  <c r="O1708" i="1" a="1"/>
  <c r="O1708" i="1" s="1"/>
  <c r="AF501" i="1"/>
  <c r="O501" i="1" a="1"/>
  <c r="O501" i="1" s="1"/>
  <c r="AF2257" i="1"/>
  <c r="O2257" i="1" a="1"/>
  <c r="O2257" i="1" s="1"/>
  <c r="AF996" i="1"/>
  <c r="O996" i="1" a="1"/>
  <c r="O996" i="1" s="1"/>
  <c r="AF316" i="1"/>
  <c r="O316" i="1" a="1"/>
  <c r="O316" i="1" s="1"/>
  <c r="AF1375" i="1"/>
  <c r="O1375" i="1" a="1"/>
  <c r="O1375" i="1" s="1"/>
  <c r="AF1029" i="1"/>
  <c r="O1029" i="1" a="1"/>
  <c r="O1029" i="1" s="1"/>
  <c r="AF2510" i="1"/>
  <c r="O2510" i="1" a="1"/>
  <c r="O2510" i="1" s="1"/>
  <c r="AF320" i="1"/>
  <c r="O320" i="1" a="1"/>
  <c r="O320" i="1" s="1"/>
  <c r="AF217" i="1"/>
  <c r="O217" i="1" a="1"/>
  <c r="O217" i="1" s="1"/>
  <c r="AF485" i="1"/>
  <c r="O485" i="1" a="1"/>
  <c r="O485" i="1" s="1"/>
  <c r="AF1492" i="1"/>
  <c r="O1492" i="1" a="1"/>
  <c r="O1492" i="1" s="1"/>
  <c r="AF1211" i="1"/>
  <c r="O1211" i="1" a="1"/>
  <c r="O1211" i="1" s="1"/>
  <c r="AF1069" i="1"/>
  <c r="O1069" i="1" a="1"/>
  <c r="O1069" i="1" s="1"/>
  <c r="AF872" i="1"/>
  <c r="O872" i="1" a="1"/>
  <c r="O872" i="1" s="1"/>
  <c r="AF697" i="1"/>
  <c r="O697" i="1" a="1"/>
  <c r="O697" i="1" s="1"/>
  <c r="AF1980" i="1"/>
  <c r="O1980" i="1" a="1"/>
  <c r="O1980" i="1" s="1"/>
  <c r="AF517" i="1"/>
  <c r="O517" i="1" a="1"/>
  <c r="O517" i="1" s="1"/>
  <c r="AF2412" i="1"/>
  <c r="O2412" i="1" a="1"/>
  <c r="O2412" i="1" s="1"/>
  <c r="AF981" i="1"/>
  <c r="O981" i="1" a="1"/>
  <c r="O981" i="1" s="1"/>
  <c r="AF1571" i="1"/>
  <c r="O1571" i="1" a="1"/>
  <c r="O1571" i="1" s="1"/>
  <c r="AF1974" i="1"/>
  <c r="O1974" i="1" a="1"/>
  <c r="O1974" i="1" s="1"/>
  <c r="AF781" i="1"/>
  <c r="O781" i="1" a="1"/>
  <c r="O781" i="1" s="1"/>
  <c r="AF2320" i="1"/>
  <c r="O2320" i="1" a="1"/>
  <c r="O2320" i="1" s="1"/>
  <c r="AF1595" i="1"/>
  <c r="O1595" i="1" a="1"/>
  <c r="O1595" i="1" s="1"/>
  <c r="AF879" i="1"/>
  <c r="O879" i="1" a="1"/>
  <c r="O879" i="1" s="1"/>
  <c r="AF2418" i="1"/>
  <c r="O2418" i="1" a="1"/>
  <c r="O2418" i="1" s="1"/>
  <c r="AF726" i="1"/>
  <c r="O726" i="1" a="1"/>
  <c r="O726" i="1" s="1"/>
  <c r="AF2237" i="1"/>
  <c r="O2237" i="1" a="1"/>
  <c r="O2237" i="1" s="1"/>
  <c r="AF1341" i="1"/>
  <c r="O1341" i="1" a="1"/>
  <c r="O1341" i="1" s="1"/>
  <c r="AF1416" i="1"/>
  <c r="O1416" i="1" a="1"/>
  <c r="O1416" i="1" s="1"/>
  <c r="AF2243" i="1"/>
  <c r="O2243" i="1" a="1"/>
  <c r="O2243" i="1" s="1"/>
  <c r="AF197" i="1"/>
  <c r="O197" i="1" a="1"/>
  <c r="O197" i="1" s="1"/>
  <c r="AF2086" i="1"/>
  <c r="O2086" i="1" a="1"/>
  <c r="O2086" i="1" s="1"/>
  <c r="AF2079" i="1"/>
  <c r="O2079" i="1" a="1"/>
  <c r="O2079" i="1" s="1"/>
  <c r="AF306" i="1"/>
  <c r="O306" i="1" a="1"/>
  <c r="O306" i="1" s="1"/>
  <c r="AF560" i="1"/>
  <c r="O560" i="1" a="1"/>
  <c r="O560" i="1" s="1"/>
  <c r="AF2065" i="1"/>
  <c r="O2065" i="1" a="1"/>
  <c r="O2065" i="1" s="1"/>
  <c r="AF821" i="1"/>
  <c r="O821" i="1" a="1"/>
  <c r="O821" i="1" s="1"/>
  <c r="AF137" i="1"/>
  <c r="O137" i="1" a="1"/>
  <c r="O137" i="1" s="1"/>
  <c r="AF727" i="1"/>
  <c r="O727" i="1" a="1"/>
  <c r="O727" i="1" s="1"/>
  <c r="AF738" i="1"/>
  <c r="O738" i="1" a="1"/>
  <c r="O738" i="1" s="1"/>
  <c r="AF1650" i="1"/>
  <c r="O1650" i="1" a="1"/>
  <c r="O1650" i="1" s="1"/>
  <c r="AF1721" i="1"/>
  <c r="O1721" i="1" a="1"/>
  <c r="O1721" i="1" s="1"/>
  <c r="AF361" i="1"/>
  <c r="O361" i="1" a="1"/>
  <c r="O361" i="1" s="1"/>
  <c r="AF66" i="1"/>
  <c r="O66" i="1" a="1"/>
  <c r="O66" i="1" s="1"/>
  <c r="AF1414" i="1"/>
  <c r="O1414" i="1" a="1"/>
  <c r="O1414" i="1" s="1"/>
  <c r="AF898" i="1"/>
  <c r="O898" i="1" a="1"/>
  <c r="O898" i="1" s="1"/>
  <c r="AF1998" i="1"/>
  <c r="O1998" i="1" a="1"/>
  <c r="O1998" i="1" s="1"/>
  <c r="AF2118" i="1"/>
  <c r="O2118" i="1" a="1"/>
  <c r="O2118" i="1" s="1"/>
  <c r="AF2428" i="1"/>
  <c r="O2428" i="1" a="1"/>
  <c r="O2428" i="1" s="1"/>
  <c r="AF2206" i="1"/>
  <c r="O2206" i="1" a="1"/>
  <c r="O2206" i="1" s="1"/>
  <c r="AF2432" i="1"/>
  <c r="O2432" i="1" a="1"/>
  <c r="O2432" i="1" s="1"/>
  <c r="AF2501" i="1"/>
  <c r="O2501" i="1" a="1"/>
  <c r="O2501" i="1" s="1"/>
  <c r="AF2555" i="1"/>
  <c r="O2555" i="1" a="1"/>
  <c r="O2555" i="1" s="1"/>
  <c r="AF2265" i="1"/>
  <c r="O2265" i="1" a="1"/>
  <c r="O2265" i="1" s="1"/>
  <c r="AF1791" i="1"/>
  <c r="O1791" i="1" a="1"/>
  <c r="O1791" i="1" s="1"/>
  <c r="AF1323" i="1"/>
  <c r="O1323" i="1" a="1"/>
  <c r="O1323" i="1" s="1"/>
  <c r="AF940" i="1"/>
  <c r="O940" i="1" a="1"/>
  <c r="O940" i="1" s="1"/>
  <c r="AF641" i="1"/>
  <c r="O641" i="1" a="1"/>
  <c r="O641" i="1" s="1"/>
  <c r="AF240" i="1"/>
  <c r="O240" i="1" a="1"/>
  <c r="O240" i="1" s="1"/>
  <c r="AF265" i="1"/>
  <c r="O265" i="1" a="1"/>
  <c r="O265" i="1" s="1"/>
  <c r="AF530" i="1"/>
  <c r="O530" i="1" a="1"/>
  <c r="O530" i="1" s="1"/>
  <c r="AF1327" i="1"/>
  <c r="O1327" i="1" a="1"/>
  <c r="O1327" i="1" s="1"/>
  <c r="AF1443" i="1"/>
  <c r="O1443" i="1" a="1"/>
  <c r="O1443" i="1" s="1"/>
  <c r="AF2311" i="1"/>
  <c r="O2311" i="1" a="1"/>
  <c r="O2311" i="1" s="1"/>
  <c r="AF1457" i="1"/>
  <c r="O1457" i="1" a="1"/>
  <c r="O1457" i="1" s="1"/>
  <c r="AF244" i="1"/>
  <c r="O244" i="1" a="1"/>
  <c r="O244" i="1" s="1"/>
  <c r="AF1075" i="1"/>
  <c r="O1075" i="1" a="1"/>
  <c r="O1075" i="1" s="1"/>
  <c r="AF1712" i="1"/>
  <c r="O1712" i="1" a="1"/>
  <c r="O1712" i="1" s="1"/>
  <c r="AF1073" i="1"/>
  <c r="O1073" i="1" a="1"/>
  <c r="O1073" i="1" s="1"/>
  <c r="AF901" i="1"/>
  <c r="O901" i="1" a="1"/>
  <c r="O901" i="1" s="1"/>
  <c r="AF2487" i="1"/>
  <c r="O2487" i="1" a="1"/>
  <c r="O2487" i="1" s="1"/>
  <c r="AF2502" i="1"/>
  <c r="O2502" i="1" a="1"/>
  <c r="O2502" i="1" s="1"/>
  <c r="AF2499" i="1"/>
  <c r="O2499" i="1" a="1"/>
  <c r="O2499" i="1" s="1"/>
  <c r="AF2423" i="1"/>
  <c r="O2423" i="1" a="1"/>
  <c r="O2423" i="1" s="1"/>
  <c r="AF2269" i="1"/>
  <c r="O2269" i="1" a="1"/>
  <c r="O2269" i="1" s="1"/>
  <c r="AF2048" i="1"/>
  <c r="O2048" i="1" a="1"/>
  <c r="O2048" i="1" s="1"/>
  <c r="AF2479" i="1"/>
  <c r="O2479" i="1" a="1"/>
  <c r="O2479" i="1" s="1"/>
  <c r="AF2422" i="1"/>
  <c r="O2422" i="1" a="1"/>
  <c r="O2422" i="1" s="1"/>
  <c r="AF2329" i="1"/>
  <c r="O2329" i="1" a="1"/>
  <c r="O2329" i="1" s="1"/>
  <c r="AF2293" i="1"/>
  <c r="O2293" i="1" a="1"/>
  <c r="O2293" i="1" s="1"/>
  <c r="AF2268" i="1"/>
  <c r="O2268" i="1" a="1"/>
  <c r="O2268" i="1" s="1"/>
  <c r="AF2247" i="1"/>
  <c r="O2247" i="1" a="1"/>
  <c r="O2247" i="1" s="1"/>
  <c r="AF2188" i="1"/>
  <c r="O2188" i="1" a="1"/>
  <c r="O2188" i="1" s="1"/>
  <c r="AF2173" i="1"/>
  <c r="O2173" i="1" a="1"/>
  <c r="O2173" i="1" s="1"/>
  <c r="AF2147" i="1"/>
  <c r="O2147" i="1" a="1"/>
  <c r="O2147" i="1" s="1"/>
  <c r="AF2102" i="1"/>
  <c r="O2102" i="1" a="1"/>
  <c r="O2102" i="1" s="1"/>
  <c r="AF2047" i="1"/>
  <c r="O2047" i="1" a="1"/>
  <c r="O2047" i="1" s="1"/>
  <c r="AF2020" i="1"/>
  <c r="O2020" i="1" a="1"/>
  <c r="O2020" i="1" s="1"/>
  <c r="AF1978" i="1"/>
  <c r="O1978" i="1" a="1"/>
  <c r="O1978" i="1" s="1"/>
  <c r="AF1945" i="1"/>
  <c r="O1945" i="1" a="1"/>
  <c r="O1945" i="1" s="1"/>
  <c r="AF1892" i="1"/>
  <c r="O1892" i="1" a="1"/>
  <c r="O1892" i="1" s="1"/>
  <c r="AF1848" i="1"/>
  <c r="O1848" i="1" a="1"/>
  <c r="O1848" i="1" s="1"/>
  <c r="AF1799" i="1"/>
  <c r="O1799" i="1" a="1"/>
  <c r="O1799" i="1" s="1"/>
  <c r="AF1754" i="1"/>
  <c r="O1754" i="1" a="1"/>
  <c r="O1754" i="1" s="1"/>
  <c r="AF1733" i="1"/>
  <c r="O1733" i="1" a="1"/>
  <c r="O1733" i="1" s="1"/>
  <c r="AF1696" i="1"/>
  <c r="O1696" i="1" a="1"/>
  <c r="O1696" i="1" s="1"/>
  <c r="AF1668" i="1"/>
  <c r="O1668" i="1" a="1"/>
  <c r="O1668" i="1" s="1"/>
  <c r="AF1636" i="1"/>
  <c r="O1636" i="1" a="1"/>
  <c r="O1636" i="1" s="1"/>
  <c r="AF1592" i="1"/>
  <c r="O1592" i="1" a="1"/>
  <c r="O1592" i="1" s="1"/>
  <c r="AF1569" i="1"/>
  <c r="O1569" i="1" a="1"/>
  <c r="O1569" i="1" s="1"/>
  <c r="AF1542" i="1"/>
  <c r="O1542" i="1" a="1"/>
  <c r="O1542" i="1" s="1"/>
  <c r="AF1517" i="1"/>
  <c r="O1517" i="1" a="1"/>
  <c r="O1517" i="1" s="1"/>
  <c r="AF1483" i="1"/>
  <c r="O1483" i="1" a="1"/>
  <c r="O1483" i="1" s="1"/>
  <c r="AF1415" i="1"/>
  <c r="O1415" i="1" a="1"/>
  <c r="O1415" i="1" s="1"/>
  <c r="AF1373" i="1"/>
  <c r="O1373" i="1" a="1"/>
  <c r="O1373" i="1" s="1"/>
  <c r="AF1330" i="1"/>
  <c r="O1330" i="1" a="1"/>
  <c r="O1330" i="1" s="1"/>
  <c r="AF1292" i="1"/>
  <c r="O1292" i="1" a="1"/>
  <c r="O1292" i="1" s="1"/>
  <c r="AF1263" i="1"/>
  <c r="O1263" i="1" a="1"/>
  <c r="O1263" i="1" s="1"/>
  <c r="AF1237" i="1"/>
  <c r="O1237" i="1" a="1"/>
  <c r="O1237" i="1" s="1"/>
  <c r="AF1203" i="1"/>
  <c r="O1203" i="1" a="1"/>
  <c r="O1203" i="1" s="1"/>
  <c r="AF1163" i="1"/>
  <c r="O1163" i="1" a="1"/>
  <c r="O1163" i="1" s="1"/>
  <c r="AF1134" i="1"/>
  <c r="O1134" i="1" a="1"/>
  <c r="O1134" i="1" s="1"/>
  <c r="AF1112" i="1"/>
  <c r="O1112" i="1" a="1"/>
  <c r="O1112" i="1" s="1"/>
  <c r="AF1091" i="1"/>
  <c r="O1091" i="1" a="1"/>
  <c r="O1091" i="1" s="1"/>
  <c r="AF1071" i="1"/>
  <c r="O1071" i="1" a="1"/>
  <c r="O1071" i="1" s="1"/>
  <c r="AF1012" i="1"/>
  <c r="O1012" i="1" a="1"/>
  <c r="O1012" i="1" s="1"/>
  <c r="AF977" i="1"/>
  <c r="O977" i="1" a="1"/>
  <c r="O977" i="1" s="1"/>
  <c r="AF943" i="1"/>
  <c r="O943" i="1" a="1"/>
  <c r="O943" i="1" s="1"/>
  <c r="AF923" i="1"/>
  <c r="O923" i="1" a="1"/>
  <c r="O923" i="1" s="1"/>
  <c r="AF886" i="1"/>
  <c r="O886" i="1" a="1"/>
  <c r="O886" i="1" s="1"/>
  <c r="AF844" i="1"/>
  <c r="O844" i="1" a="1"/>
  <c r="O844" i="1" s="1"/>
  <c r="AF809" i="1"/>
  <c r="O809" i="1" a="1"/>
  <c r="O809" i="1" s="1"/>
  <c r="AF776" i="1"/>
  <c r="O776" i="1" a="1"/>
  <c r="O776" i="1" s="1"/>
  <c r="AF749" i="1"/>
  <c r="O749" i="1" a="1"/>
  <c r="O749" i="1" s="1"/>
  <c r="AF714" i="1"/>
  <c r="O714" i="1" a="1"/>
  <c r="O714" i="1" s="1"/>
  <c r="AF672" i="1"/>
  <c r="O672" i="1" a="1"/>
  <c r="O672" i="1" s="1"/>
  <c r="AF647" i="1"/>
  <c r="O647" i="1" a="1"/>
  <c r="O647" i="1" s="1"/>
  <c r="AF612" i="1"/>
  <c r="O612" i="1" a="1"/>
  <c r="O612" i="1" s="1"/>
  <c r="AF587" i="1"/>
  <c r="O587" i="1" a="1"/>
  <c r="O587" i="1" s="1"/>
  <c r="AF562" i="1"/>
  <c r="O562" i="1" a="1"/>
  <c r="O562" i="1" s="1"/>
  <c r="AF523" i="1"/>
  <c r="O523" i="1" a="1"/>
  <c r="O523" i="1" s="1"/>
  <c r="AF468" i="1"/>
  <c r="O468" i="1" a="1"/>
  <c r="O468" i="1" s="1"/>
  <c r="AF429" i="1"/>
  <c r="O429" i="1" a="1"/>
  <c r="O429" i="1" s="1"/>
  <c r="AF386" i="1"/>
  <c r="O386" i="1" a="1"/>
  <c r="O386" i="1" s="1"/>
  <c r="AF350" i="1"/>
  <c r="O350" i="1" a="1"/>
  <c r="O350" i="1" s="1"/>
  <c r="AF323" i="1"/>
  <c r="O323" i="1" a="1"/>
  <c r="O323" i="1" s="1"/>
  <c r="AF289" i="1"/>
  <c r="O289" i="1" a="1"/>
  <c r="O289" i="1" s="1"/>
  <c r="AF249" i="1"/>
  <c r="O249" i="1" a="1"/>
  <c r="O249" i="1" s="1"/>
  <c r="AF219" i="1"/>
  <c r="O219" i="1" a="1"/>
  <c r="O219" i="1" s="1"/>
  <c r="AF185" i="1"/>
  <c r="O185" i="1" a="1"/>
  <c r="O185" i="1" s="1"/>
  <c r="AF139" i="1"/>
  <c r="O139" i="1" a="1"/>
  <c r="O139" i="1" s="1"/>
  <c r="AF86" i="1"/>
  <c r="O86" i="1" a="1"/>
  <c r="O86" i="1" s="1"/>
  <c r="AF51" i="1"/>
  <c r="O51" i="1" a="1"/>
  <c r="O51" i="1" s="1"/>
  <c r="AF32" i="1"/>
  <c r="O32" i="1" a="1"/>
  <c r="O32" i="1" s="1"/>
  <c r="AF420" i="1"/>
  <c r="O420" i="1" a="1"/>
  <c r="O420" i="1" s="1"/>
  <c r="AF2543" i="1"/>
  <c r="O2543" i="1" a="1"/>
  <c r="O2543" i="1" s="1"/>
  <c r="AF484" i="1"/>
  <c r="O484" i="1" a="1"/>
  <c r="O484" i="1" s="1"/>
  <c r="AF831" i="1"/>
  <c r="O831" i="1" a="1"/>
  <c r="O831" i="1" s="1"/>
  <c r="AF1145" i="1"/>
  <c r="O1145" i="1" a="1"/>
  <c r="O1145" i="1" s="1"/>
  <c r="AF1227" i="1"/>
  <c r="O1227" i="1" a="1"/>
  <c r="O1227" i="1" s="1"/>
  <c r="AF512" i="1"/>
  <c r="O512" i="1" a="1"/>
  <c r="O512" i="1" s="1"/>
  <c r="AF23" i="1"/>
  <c r="O23" i="1" a="1"/>
  <c r="O23" i="1" s="1"/>
  <c r="AF63" i="1"/>
  <c r="O63" i="1" a="1"/>
  <c r="O63" i="1" s="1"/>
  <c r="AF616" i="1"/>
  <c r="O616" i="1" a="1"/>
  <c r="O616" i="1" s="1"/>
  <c r="AF1007" i="1"/>
  <c r="O1007" i="1" a="1"/>
  <c r="O1007" i="1" s="1"/>
  <c r="AF1301" i="1"/>
  <c r="O1301" i="1" a="1"/>
  <c r="O1301" i="1" s="1"/>
  <c r="AF2108" i="1"/>
  <c r="O2108" i="1" a="1"/>
  <c r="O2108" i="1" s="1"/>
  <c r="AF663" i="1"/>
  <c r="O663" i="1" a="1"/>
  <c r="O663" i="1" s="1"/>
  <c r="AF6" i="1"/>
  <c r="O6" i="1" a="1"/>
  <c r="O6" i="1" s="1"/>
  <c r="AF867" i="1"/>
  <c r="O867" i="1" a="1"/>
  <c r="O867" i="1" s="1"/>
  <c r="AF99" i="1"/>
  <c r="O99" i="1" a="1"/>
  <c r="O99" i="1" s="1"/>
  <c r="AF16" i="1"/>
  <c r="O16" i="1" a="1"/>
  <c r="O16" i="1" s="1"/>
  <c r="AF740" i="1"/>
  <c r="O740" i="1" a="1"/>
  <c r="O740" i="1" s="1"/>
  <c r="AF70" i="1"/>
  <c r="O70" i="1" a="1"/>
  <c r="O70" i="1" s="1"/>
  <c r="AF864" i="1"/>
  <c r="O864" i="1" a="1"/>
  <c r="O864" i="1" s="1"/>
  <c r="AF132" i="1"/>
  <c r="O132" i="1" a="1"/>
  <c r="O132" i="1" s="1"/>
  <c r="AF2116" i="1"/>
  <c r="O2116" i="1" a="1"/>
  <c r="O2116" i="1" s="1"/>
  <c r="AF1473" i="1"/>
  <c r="O1473" i="1" a="1"/>
  <c r="O1473" i="1" s="1"/>
  <c r="AF1826" i="1"/>
  <c r="O1826" i="1" a="1"/>
  <c r="O1826" i="1" s="1"/>
  <c r="AF235" i="1"/>
  <c r="O235" i="1" a="1"/>
  <c r="O235" i="1" s="1"/>
  <c r="AF1746" i="1"/>
  <c r="O1746" i="1" a="1"/>
  <c r="O1746" i="1" s="1"/>
  <c r="AF1154" i="1"/>
  <c r="O1154" i="1" a="1"/>
  <c r="O1154" i="1" s="1"/>
  <c r="AF1730" i="1"/>
  <c r="O1730" i="1" a="1"/>
  <c r="O1730" i="1" s="1"/>
  <c r="AF1796" i="1"/>
  <c r="O1796" i="1" a="1"/>
  <c r="O1796" i="1" s="1"/>
  <c r="AF575" i="1"/>
  <c r="O575" i="1" a="1"/>
  <c r="O575" i="1" s="1"/>
  <c r="AF1326" i="1"/>
  <c r="O1326" i="1" a="1"/>
  <c r="O1326" i="1" s="1"/>
  <c r="AF1032" i="1"/>
  <c r="O1032" i="1" a="1"/>
  <c r="O1032" i="1" s="1"/>
  <c r="AF671" i="1"/>
  <c r="O671" i="1" a="1"/>
  <c r="O671" i="1" s="1"/>
  <c r="AF1366" i="1"/>
  <c r="O1366" i="1" a="1"/>
  <c r="O1366" i="1" s="1"/>
  <c r="AF1824" i="1"/>
  <c r="O1824" i="1" a="1"/>
  <c r="O1824" i="1" s="1"/>
  <c r="AF1603" i="1"/>
  <c r="O1603" i="1" a="1"/>
  <c r="O1603" i="1" s="1"/>
  <c r="AF1822" i="1"/>
  <c r="O1822" i="1" a="1"/>
  <c r="O1822" i="1" s="1"/>
  <c r="AF1795" i="1"/>
  <c r="O1795" i="1" a="1"/>
  <c r="O1795" i="1" s="1"/>
  <c r="AF834" i="1"/>
  <c r="O834" i="1" a="1"/>
  <c r="O834" i="1" s="1"/>
  <c r="AF1356" i="1"/>
  <c r="O1356" i="1" a="1"/>
  <c r="O1356" i="1" s="1"/>
  <c r="AF2452" i="1"/>
  <c r="O2452" i="1" a="1"/>
  <c r="O2452" i="1" s="1"/>
  <c r="AF1360" i="1"/>
  <c r="O1360" i="1" a="1"/>
  <c r="O1360" i="1" s="1"/>
  <c r="AF338" i="1"/>
  <c r="O338" i="1" a="1"/>
  <c r="O338" i="1" s="1"/>
  <c r="AF736" i="1"/>
  <c r="O736" i="1" a="1"/>
  <c r="O736" i="1" s="1"/>
  <c r="AF1193" i="1"/>
  <c r="O1193" i="1" a="1"/>
  <c r="O1193" i="1" s="1"/>
  <c r="AF1988" i="1"/>
  <c r="O1988" i="1" a="1"/>
  <c r="O1988" i="1" s="1"/>
  <c r="AF2437" i="1"/>
  <c r="O2437" i="1" a="1"/>
  <c r="O2437" i="1" s="1"/>
  <c r="AF401" i="1"/>
  <c r="O401" i="1" a="1"/>
  <c r="O401" i="1" s="1"/>
  <c r="AF2347" i="1"/>
  <c r="O2347" i="1" a="1"/>
  <c r="O2347" i="1" s="1"/>
  <c r="AF1934" i="1"/>
  <c r="O1934" i="1" a="1"/>
  <c r="O1934" i="1" s="1"/>
  <c r="AF2006" i="1"/>
  <c r="O2006" i="1" a="1"/>
  <c r="O2006" i="1" s="1"/>
  <c r="AF1908" i="1"/>
  <c r="O1908" i="1" a="1"/>
  <c r="O1908" i="1" s="1"/>
  <c r="AF883" i="1"/>
  <c r="O883" i="1" a="1"/>
  <c r="O883" i="1" s="1"/>
  <c r="AF156" i="1"/>
  <c r="O156" i="1" a="1"/>
  <c r="O156" i="1" s="1"/>
  <c r="AF2396" i="1"/>
  <c r="O2396" i="1" a="1"/>
  <c r="O2396" i="1" s="1"/>
  <c r="AF1167" i="1"/>
  <c r="O1167" i="1" a="1"/>
  <c r="O1167" i="1" s="1"/>
  <c r="AF1048" i="1"/>
  <c r="O1048" i="1" a="1"/>
  <c r="O1048" i="1" s="1"/>
  <c r="AF1533" i="1"/>
  <c r="O1533" i="1" a="1"/>
  <c r="O1533" i="1" s="1"/>
  <c r="AF2177" i="1"/>
  <c r="O2177" i="1" a="1"/>
  <c r="O2177" i="1" s="1"/>
  <c r="AF1384" i="1"/>
  <c r="O1384" i="1" a="1"/>
  <c r="O1384" i="1" s="1"/>
  <c r="AF170" i="1"/>
  <c r="O170" i="1" a="1"/>
  <c r="O170" i="1" s="1"/>
  <c r="AF2354" i="1"/>
  <c r="O2354" i="1" a="1"/>
  <c r="O2354" i="1" s="1"/>
  <c r="AF2035" i="1"/>
  <c r="O2035" i="1" a="1"/>
  <c r="O2035" i="1" s="1"/>
  <c r="AF695" i="1"/>
  <c r="O695" i="1" a="1"/>
  <c r="O695" i="1" s="1"/>
  <c r="AF2451" i="1"/>
  <c r="O2451" i="1" a="1"/>
  <c r="O2451" i="1" s="1"/>
  <c r="AF1631" i="1"/>
  <c r="O1631" i="1" a="1"/>
  <c r="O1631" i="1" s="1"/>
  <c r="AF2324" i="1"/>
  <c r="O2324" i="1" a="1"/>
  <c r="O2324" i="1" s="1"/>
  <c r="AF1047" i="1"/>
  <c r="O1047" i="1" a="1"/>
  <c r="O1047" i="1" s="1"/>
  <c r="AF456" i="1"/>
  <c r="O456" i="1" a="1"/>
  <c r="O456" i="1" s="1"/>
  <c r="AF2003" i="1"/>
  <c r="O2003" i="1" a="1"/>
  <c r="O2003" i="1" s="1"/>
  <c r="AF1191" i="1"/>
  <c r="O1191" i="1" a="1"/>
  <c r="O1191" i="1" s="1"/>
  <c r="AF2368" i="1"/>
  <c r="O2368" i="1" a="1"/>
  <c r="O2368" i="1" s="1"/>
  <c r="AF670" i="1"/>
  <c r="O670" i="1" a="1"/>
  <c r="O670" i="1" s="1"/>
  <c r="AF102" i="1"/>
  <c r="O102" i="1" a="1"/>
  <c r="O102" i="1" s="1"/>
  <c r="AF1538" i="1"/>
  <c r="O1538" i="1" a="1"/>
  <c r="O1538" i="1" s="1"/>
  <c r="AF1136" i="1"/>
  <c r="O1136" i="1" a="1"/>
  <c r="O1136" i="1" s="1"/>
  <c r="AF151" i="1"/>
  <c r="O151" i="1" a="1"/>
  <c r="O151" i="1" s="1"/>
  <c r="AF352" i="1"/>
  <c r="O352" i="1" a="1"/>
  <c r="O352" i="1" s="1"/>
  <c r="AF2042" i="1"/>
  <c r="O2042" i="1" a="1"/>
  <c r="O2042" i="1" s="1"/>
  <c r="AF1475" i="1"/>
  <c r="O1475" i="1" a="1"/>
  <c r="O1475" i="1" s="1"/>
  <c r="AF1845" i="1"/>
  <c r="O1845" i="1" a="1"/>
  <c r="O1845" i="1" s="1"/>
  <c r="AF490" i="1"/>
  <c r="O490" i="1" a="1"/>
  <c r="O490" i="1" s="1"/>
  <c r="AF1840" i="1"/>
  <c r="O1840" i="1" a="1"/>
  <c r="O1840" i="1" s="1"/>
  <c r="AF2089" i="1"/>
  <c r="O2089" i="1" a="1"/>
  <c r="O2089" i="1" s="1"/>
  <c r="AF1531" i="1"/>
  <c r="O1531" i="1" a="1"/>
  <c r="O1531" i="1" s="1"/>
  <c r="AF123" i="1"/>
  <c r="O123" i="1" a="1"/>
  <c r="O123" i="1" s="1"/>
  <c r="AF2129" i="1"/>
  <c r="O2129" i="1" a="1"/>
  <c r="O2129" i="1" s="1"/>
  <c r="AF500" i="1"/>
  <c r="O500" i="1" a="1"/>
  <c r="O500" i="1" s="1"/>
  <c r="AF1396" i="1"/>
  <c r="O1396" i="1" a="1"/>
  <c r="O1396" i="1" s="1"/>
  <c r="AF854" i="1"/>
  <c r="O854" i="1" a="1"/>
  <c r="O854" i="1" s="1"/>
  <c r="AF310" i="1"/>
  <c r="O310" i="1" a="1"/>
  <c r="O310" i="1" s="1"/>
  <c r="AF498" i="1"/>
  <c r="O498" i="1" a="1"/>
  <c r="O498" i="1" s="1"/>
  <c r="AF716" i="1"/>
  <c r="O716" i="1" a="1"/>
  <c r="O716" i="1" s="1"/>
  <c r="AF2346" i="1"/>
  <c r="O2346" i="1" a="1"/>
  <c r="O2346" i="1" s="1"/>
  <c r="AF157" i="1"/>
  <c r="O157" i="1" a="1"/>
  <c r="O157" i="1" s="1"/>
  <c r="AF147" i="1"/>
  <c r="O147" i="1" a="1"/>
  <c r="O147" i="1" s="1"/>
  <c r="AF329" i="1"/>
  <c r="O329" i="1" a="1"/>
  <c r="O329" i="1" s="1"/>
  <c r="AF1060" i="1"/>
  <c r="O1060" i="1" a="1"/>
  <c r="O1060" i="1" s="1"/>
  <c r="AF1002" i="1"/>
  <c r="O1002" i="1" a="1"/>
  <c r="O1002" i="1" s="1"/>
  <c r="AF678" i="1"/>
  <c r="O678" i="1" a="1"/>
  <c r="O678" i="1" s="1"/>
  <c r="AF372" i="1"/>
  <c r="O372" i="1" a="1"/>
  <c r="O372" i="1" s="1"/>
  <c r="AF642" i="1"/>
  <c r="O642" i="1" a="1"/>
  <c r="O642" i="1" s="1"/>
  <c r="AF1316" i="1"/>
  <c r="O1316" i="1" a="1"/>
  <c r="O1316" i="1" s="1"/>
  <c r="AF2100" i="1"/>
  <c r="O2100" i="1" a="1"/>
  <c r="O2100" i="1" s="1"/>
  <c r="AF1397" i="1"/>
  <c r="O1397" i="1" a="1"/>
  <c r="O1397" i="1" s="1"/>
  <c r="AF2036" i="1"/>
  <c r="O2036" i="1" a="1"/>
  <c r="O2036" i="1" s="1"/>
  <c r="AF1559" i="1"/>
  <c r="O1559" i="1" a="1"/>
  <c r="O1559" i="1" s="1"/>
  <c r="AF2450" i="1"/>
  <c r="O2450" i="1" a="1"/>
  <c r="O2450" i="1" s="1"/>
  <c r="AF1376" i="1"/>
  <c r="O1376" i="1" a="1"/>
  <c r="O1376" i="1" s="1"/>
  <c r="AF2057" i="1"/>
  <c r="O2057" i="1" a="1"/>
  <c r="O2057" i="1" s="1"/>
  <c r="AF2321" i="1"/>
  <c r="O2321" i="1" a="1"/>
  <c r="O2321" i="1" s="1"/>
  <c r="AF2557" i="1"/>
  <c r="O2557" i="1" a="1"/>
  <c r="O2557" i="1" s="1"/>
  <c r="AF2378" i="1"/>
  <c r="O2378" i="1" a="1"/>
  <c r="O2378" i="1" s="1"/>
  <c r="AF2229" i="1"/>
  <c r="O2229" i="1" a="1"/>
  <c r="O2229" i="1" s="1"/>
  <c r="AF1472" i="1"/>
  <c r="O1472" i="1" a="1"/>
  <c r="O1472" i="1" s="1"/>
  <c r="AF853" i="1"/>
  <c r="O853" i="1" a="1"/>
  <c r="O853" i="1" s="1"/>
  <c r="AF1017" i="1"/>
  <c r="O1017" i="1" a="1"/>
  <c r="O1017" i="1" s="1"/>
  <c r="AF2073" i="1"/>
  <c r="O2073" i="1" a="1"/>
  <c r="O2073" i="1" s="1"/>
  <c r="AF1704" i="1"/>
  <c r="O1704" i="1" a="1"/>
  <c r="O1704" i="1" s="1"/>
  <c r="AF1477" i="1"/>
  <c r="O1477" i="1" a="1"/>
  <c r="O1477" i="1" s="1"/>
  <c r="AF1364" i="1"/>
  <c r="O1364" i="1" a="1"/>
  <c r="O1364" i="1" s="1"/>
  <c r="AF1480" i="1"/>
  <c r="O1480" i="1" a="1"/>
  <c r="O1480" i="1" s="1"/>
  <c r="AF131" i="1"/>
  <c r="O131" i="1" a="1"/>
  <c r="O131" i="1" s="1"/>
  <c r="AF1605" i="1"/>
  <c r="O1605" i="1" a="1"/>
  <c r="O1605" i="1" s="1"/>
  <c r="AF332" i="1"/>
  <c r="O332" i="1" a="1"/>
  <c r="O332" i="1" s="1"/>
  <c r="AF130" i="1"/>
  <c r="O130" i="1" a="1"/>
  <c r="O130" i="1" s="1"/>
  <c r="AF1467" i="1"/>
  <c r="O1467" i="1" a="1"/>
  <c r="O1467" i="1" s="1"/>
  <c r="AF640" i="1"/>
  <c r="O640" i="1" a="1"/>
  <c r="O640" i="1" s="1"/>
  <c r="AF1507" i="1"/>
  <c r="O1507" i="1" a="1"/>
  <c r="O1507" i="1" s="1"/>
  <c r="AF2124" i="1"/>
  <c r="O2124" i="1" a="1"/>
  <c r="O2124" i="1" s="1"/>
  <c r="AF2146" i="1"/>
  <c r="O2146" i="1" a="1"/>
  <c r="O2146" i="1" s="1"/>
  <c r="AF1629" i="1"/>
  <c r="O1629" i="1" a="1"/>
  <c r="O1629" i="1" s="1"/>
  <c r="AF869" i="1"/>
  <c r="O869" i="1" a="1"/>
  <c r="O869" i="1" s="1"/>
  <c r="AF2119" i="1"/>
  <c r="O2119" i="1" a="1"/>
  <c r="O2119" i="1" s="1"/>
  <c r="AF2105" i="1"/>
  <c r="O2105" i="1" a="1"/>
  <c r="O2105" i="1" s="1"/>
  <c r="AF2037" i="1"/>
  <c r="O2037" i="1" a="1"/>
  <c r="O2037" i="1" s="1"/>
  <c r="AF2427" i="1"/>
  <c r="O2427" i="1" a="1"/>
  <c r="O2427" i="1" s="1"/>
  <c r="AF1552" i="1"/>
  <c r="O1552" i="1" a="1"/>
  <c r="O1552" i="1" s="1"/>
  <c r="AF1201" i="1"/>
  <c r="O1201" i="1" a="1"/>
  <c r="O1201" i="1" s="1"/>
  <c r="AF836" i="1"/>
  <c r="O836" i="1" a="1"/>
  <c r="O836" i="1" s="1"/>
  <c r="AF2325" i="1"/>
  <c r="O2325" i="1" a="1"/>
  <c r="O2325" i="1" s="1"/>
  <c r="AF1931" i="1"/>
  <c r="O1931" i="1" a="1"/>
  <c r="O1931" i="1" s="1"/>
  <c r="AF1565" i="1"/>
  <c r="O1565" i="1" a="1"/>
  <c r="O1565" i="1" s="1"/>
  <c r="AF1128" i="1"/>
  <c r="O1128" i="1" a="1"/>
  <c r="O1128" i="1" s="1"/>
  <c r="AF768" i="1"/>
  <c r="O768" i="1" a="1"/>
  <c r="O768" i="1" s="1"/>
  <c r="AF380" i="1"/>
  <c r="O380" i="1" a="1"/>
  <c r="O380" i="1" s="1"/>
  <c r="AF47" i="1"/>
  <c r="O47" i="1" a="1"/>
  <c r="O47" i="1" s="1"/>
  <c r="AF434" i="1"/>
  <c r="O434" i="1" a="1"/>
  <c r="O434" i="1" s="1"/>
  <c r="AF648" i="1"/>
  <c r="O648" i="1" a="1"/>
  <c r="O648" i="1" s="1"/>
  <c r="AF290" i="1"/>
  <c r="O290" i="1" a="1"/>
  <c r="O290" i="1" s="1"/>
  <c r="AF1932" i="1"/>
  <c r="O1932" i="1" a="1"/>
  <c r="O1932" i="1" s="1"/>
  <c r="AF1827" i="1"/>
  <c r="O1827" i="1" a="1"/>
  <c r="O1827" i="1" s="1"/>
  <c r="AF717" i="1"/>
  <c r="O717" i="1" a="1"/>
  <c r="O717" i="1" s="1"/>
  <c r="AF294" i="1"/>
  <c r="O294" i="1" a="1"/>
  <c r="O294" i="1" s="1"/>
  <c r="AF216" i="1"/>
  <c r="O216" i="1" a="1"/>
  <c r="O216" i="1" s="1"/>
  <c r="AF888" i="1"/>
  <c r="O888" i="1" a="1"/>
  <c r="O888" i="1" s="1"/>
  <c r="AF581" i="1"/>
  <c r="O581" i="1" a="1"/>
  <c r="O581" i="1" s="1"/>
  <c r="AF2504" i="1"/>
  <c r="O2504" i="1" a="1"/>
  <c r="O2504" i="1" s="1"/>
  <c r="AF2483" i="1"/>
  <c r="O2483" i="1" a="1"/>
  <c r="O2483" i="1" s="1"/>
  <c r="AF2482" i="1"/>
  <c r="O2482" i="1" a="1"/>
  <c r="O2482" i="1" s="1"/>
  <c r="AF2330" i="1"/>
  <c r="O2330" i="1" a="1"/>
  <c r="O2330" i="1" s="1"/>
  <c r="AF2248" i="1"/>
  <c r="O2248" i="1" a="1"/>
  <c r="O2248" i="1" s="1"/>
  <c r="AF2148" i="1"/>
  <c r="O2148" i="1" a="1"/>
  <c r="O2148" i="1" s="1"/>
  <c r="AF2527" i="1"/>
  <c r="O2527" i="1" a="1"/>
  <c r="O2527" i="1" s="1"/>
  <c r="AF2463" i="1"/>
  <c r="O2463" i="1" a="1"/>
  <c r="O2463" i="1" s="1"/>
  <c r="AF2392" i="1"/>
  <c r="O2392" i="1" a="1"/>
  <c r="O2392" i="1" s="1"/>
  <c r="AF2526" i="1"/>
  <c r="O2526" i="1" a="1"/>
  <c r="O2526" i="1" s="1"/>
  <c r="AF2495" i="1"/>
  <c r="O2495" i="1" a="1"/>
  <c r="O2495" i="1" s="1"/>
  <c r="AF2478" i="1"/>
  <c r="O2478" i="1" a="1"/>
  <c r="O2478" i="1" s="1"/>
  <c r="AF2461" i="1"/>
  <c r="O2461" i="1" a="1"/>
  <c r="O2461" i="1" s="1"/>
  <c r="AF2417" i="1"/>
  <c r="O2417" i="1" a="1"/>
  <c r="O2417" i="1" s="1"/>
  <c r="AF2375" i="1"/>
  <c r="O2375" i="1" a="1"/>
  <c r="O2375" i="1" s="1"/>
  <c r="AF2327" i="1"/>
  <c r="O2327" i="1" a="1"/>
  <c r="O2327" i="1" s="1"/>
  <c r="AF2290" i="1"/>
  <c r="O2290" i="1" a="1"/>
  <c r="O2290" i="1" s="1"/>
  <c r="AF2267" i="1"/>
  <c r="O2267" i="1" a="1"/>
  <c r="O2267" i="1" s="1"/>
  <c r="AF2245" i="1"/>
  <c r="O2245" i="1" a="1"/>
  <c r="O2245" i="1" s="1"/>
  <c r="AF2187" i="1"/>
  <c r="O2187" i="1" a="1"/>
  <c r="O2187" i="1" s="1"/>
  <c r="AF2171" i="1"/>
  <c r="O2171" i="1" a="1"/>
  <c r="O2171" i="1" s="1"/>
  <c r="AF2144" i="1"/>
  <c r="O2144" i="1" a="1"/>
  <c r="O2144" i="1" s="1"/>
  <c r="AF2101" i="1"/>
  <c r="O2101" i="1" a="1"/>
  <c r="O2101" i="1" s="1"/>
  <c r="AF2046" i="1"/>
  <c r="O2046" i="1" a="1"/>
  <c r="O2046" i="1" s="1"/>
  <c r="AF2019" i="1"/>
  <c r="O2019" i="1" a="1"/>
  <c r="O2019" i="1" s="1"/>
  <c r="AF1977" i="1"/>
  <c r="O1977" i="1" a="1"/>
  <c r="O1977" i="1" s="1"/>
  <c r="AF1943" i="1"/>
  <c r="O1943" i="1" a="1"/>
  <c r="O1943" i="1" s="1"/>
  <c r="AF1891" i="1"/>
  <c r="O1891" i="1" a="1"/>
  <c r="O1891" i="1" s="1"/>
  <c r="AF1846" i="1"/>
  <c r="O1846" i="1" a="1"/>
  <c r="O1846" i="1" s="1"/>
  <c r="AF1798" i="1"/>
  <c r="O1798" i="1" a="1"/>
  <c r="O1798" i="1" s="1"/>
  <c r="AF1753" i="1"/>
  <c r="O1753" i="1" a="1"/>
  <c r="O1753" i="1" s="1"/>
  <c r="AF1725" i="1"/>
  <c r="O1725" i="1" a="1"/>
  <c r="O1725" i="1" s="1"/>
  <c r="AF1695" i="1"/>
  <c r="O1695" i="1" a="1"/>
  <c r="O1695" i="1" s="1"/>
  <c r="AF1664" i="1"/>
  <c r="O1664" i="1" a="1"/>
  <c r="O1664" i="1" s="1"/>
  <c r="AF1632" i="1"/>
  <c r="O1632" i="1" a="1"/>
  <c r="O1632" i="1" s="1"/>
  <c r="AF1591" i="1"/>
  <c r="O1591" i="1" a="1"/>
  <c r="O1591" i="1" s="1"/>
  <c r="AF1568" i="1"/>
  <c r="O1568" i="1" a="1"/>
  <c r="O1568" i="1" s="1"/>
  <c r="AF1541" i="1"/>
  <c r="O1541" i="1" a="1"/>
  <c r="O1541" i="1" s="1"/>
  <c r="AF1516" i="1"/>
  <c r="O1516" i="1" a="1"/>
  <c r="O1516" i="1" s="1"/>
  <c r="AF1482" i="1"/>
  <c r="O1482" i="1" a="1"/>
  <c r="O1482" i="1" s="1"/>
  <c r="AF1412" i="1"/>
  <c r="O1412" i="1" a="1"/>
  <c r="O1412" i="1" s="1"/>
  <c r="AF1361" i="1"/>
  <c r="O1361" i="1" a="1"/>
  <c r="O1361" i="1" s="1"/>
  <c r="AF1328" i="1"/>
  <c r="O1328" i="1" a="1"/>
  <c r="O1328" i="1" s="1"/>
  <c r="AF1289" i="1"/>
  <c r="O1289" i="1" a="1"/>
  <c r="O1289" i="1" s="1"/>
  <c r="AF1257" i="1"/>
  <c r="O1257" i="1" a="1"/>
  <c r="O1257" i="1" s="1"/>
  <c r="AF1236" i="1"/>
  <c r="O1236" i="1" a="1"/>
  <c r="O1236" i="1" s="1"/>
  <c r="AF1200" i="1"/>
  <c r="O1200" i="1" a="1"/>
  <c r="O1200" i="1" s="1"/>
  <c r="AF1162" i="1"/>
  <c r="O1162" i="1" a="1"/>
  <c r="O1162" i="1" s="1"/>
  <c r="AF1133" i="1"/>
  <c r="O1133" i="1" a="1"/>
  <c r="O1133" i="1" s="1"/>
  <c r="AF1108" i="1"/>
  <c r="O1108" i="1" a="1"/>
  <c r="O1108" i="1" s="1"/>
  <c r="AF1090" i="1"/>
  <c r="O1090" i="1" a="1"/>
  <c r="O1090" i="1" s="1"/>
  <c r="AF1068" i="1"/>
  <c r="O1068" i="1" a="1"/>
  <c r="O1068" i="1" s="1"/>
  <c r="AF1010" i="1"/>
  <c r="O1010" i="1" a="1"/>
  <c r="O1010" i="1" s="1"/>
  <c r="AF976" i="1"/>
  <c r="O976" i="1" a="1"/>
  <c r="O976" i="1" s="1"/>
  <c r="AF942" i="1"/>
  <c r="O942" i="1" a="1"/>
  <c r="O942" i="1" s="1"/>
  <c r="AF919" i="1"/>
  <c r="O919" i="1" a="1"/>
  <c r="O919" i="1" s="1"/>
  <c r="AF877" i="1"/>
  <c r="O877" i="1" a="1"/>
  <c r="O877" i="1" s="1"/>
  <c r="AF842" i="1"/>
  <c r="O842" i="1" a="1"/>
  <c r="O842" i="1" s="1"/>
  <c r="AF804" i="1"/>
  <c r="O804" i="1" a="1"/>
  <c r="O804" i="1" s="1"/>
  <c r="AF772" i="1"/>
  <c r="O772" i="1" a="1"/>
  <c r="O772" i="1" s="1"/>
  <c r="AF748" i="1"/>
  <c r="O748" i="1" a="1"/>
  <c r="O748" i="1" s="1"/>
  <c r="AF712" i="1"/>
  <c r="O712" i="1" a="1"/>
  <c r="O712" i="1" s="1"/>
  <c r="AF665" i="1"/>
  <c r="O665" i="1" a="1"/>
  <c r="O665" i="1" s="1"/>
  <c r="AF645" i="1"/>
  <c r="O645" i="1" a="1"/>
  <c r="O645" i="1" s="1"/>
  <c r="AF610" i="1"/>
  <c r="O610" i="1" a="1"/>
  <c r="O610" i="1" s="1"/>
  <c r="AF586" i="1"/>
  <c r="O586" i="1" a="1"/>
  <c r="O586" i="1" s="1"/>
  <c r="AF558" i="1"/>
  <c r="O558" i="1" a="1"/>
  <c r="O558" i="1" s="1"/>
  <c r="AF518" i="1"/>
  <c r="O518" i="1" a="1"/>
  <c r="O518" i="1" s="1"/>
  <c r="AF465" i="1"/>
  <c r="O465" i="1" a="1"/>
  <c r="O465" i="1" s="1"/>
  <c r="AF427" i="1"/>
  <c r="O427" i="1" a="1"/>
  <c r="O427" i="1" s="1"/>
  <c r="AF383" i="1"/>
  <c r="O383" i="1" a="1"/>
  <c r="O383" i="1" s="1"/>
  <c r="AF348" i="1"/>
  <c r="O348" i="1" a="1"/>
  <c r="O348" i="1" s="1"/>
  <c r="AF318" i="1"/>
  <c r="O318" i="1" a="1"/>
  <c r="O318" i="1" s="1"/>
  <c r="AF288" i="1"/>
  <c r="O288" i="1" a="1"/>
  <c r="O288" i="1" s="1"/>
  <c r="AF246" i="1"/>
  <c r="O246" i="1" a="1"/>
  <c r="O246" i="1" s="1"/>
  <c r="AF214" i="1"/>
  <c r="O214" i="1" a="1"/>
  <c r="O214" i="1" s="1"/>
  <c r="AF183" i="1"/>
  <c r="O183" i="1" a="1"/>
  <c r="O183" i="1" s="1"/>
  <c r="AF127" i="1"/>
  <c r="O127" i="1" a="1"/>
  <c r="O127" i="1" s="1"/>
  <c r="AF85" i="1"/>
  <c r="O85" i="1" a="1"/>
  <c r="O85" i="1" s="1"/>
  <c r="AF49" i="1"/>
  <c r="O49" i="1" a="1"/>
  <c r="O49" i="1" s="1"/>
  <c r="AF30" i="1"/>
  <c r="O30" i="1" a="1"/>
  <c r="O30" i="1" s="1"/>
  <c r="AF1333" i="1"/>
  <c r="O1333" i="1" a="1"/>
  <c r="O1333" i="1" s="1"/>
  <c r="AF2468" i="1"/>
  <c r="O2468" i="1" a="1"/>
  <c r="O2468" i="1" s="1"/>
  <c r="AF203" i="1"/>
  <c r="O203" i="1" a="1"/>
  <c r="O203" i="1" s="1"/>
  <c r="AF774" i="1"/>
  <c r="O774" i="1" a="1"/>
  <c r="O774" i="1" s="1"/>
  <c r="AF1768" i="1"/>
  <c r="O1768" i="1" a="1"/>
  <c r="O1768" i="1" s="1"/>
  <c r="AF1165" i="1"/>
  <c r="O1165" i="1" a="1"/>
  <c r="O1165" i="1" s="1"/>
  <c r="AF495" i="1"/>
  <c r="O495" i="1" a="1"/>
  <c r="O495" i="1" s="1"/>
  <c r="AF1717" i="1"/>
  <c r="O1717" i="1" a="1"/>
  <c r="O1717" i="1" s="1"/>
  <c r="AF1142" i="1"/>
  <c r="O1142" i="1" a="1"/>
  <c r="O1142" i="1" s="1"/>
  <c r="AF551" i="1"/>
  <c r="O551" i="1" a="1"/>
  <c r="O551" i="1" s="1"/>
  <c r="AF932" i="1"/>
  <c r="O932" i="1" a="1"/>
  <c r="O932" i="1" s="1"/>
  <c r="AF675" i="1"/>
  <c r="O675" i="1" a="1"/>
  <c r="O675" i="1" s="1"/>
  <c r="AF1802" i="1"/>
  <c r="O1802" i="1" a="1"/>
  <c r="O1802" i="1" s="1"/>
  <c r="AF601" i="1"/>
  <c r="O601" i="1" a="1"/>
  <c r="O601" i="1" s="1"/>
  <c r="AF359" i="1"/>
  <c r="O359" i="1" a="1"/>
  <c r="O359" i="1" s="1"/>
  <c r="AF75" i="1"/>
  <c r="O75" i="1" a="1"/>
  <c r="O75" i="1" s="1"/>
  <c r="AF39" i="1"/>
  <c r="F22" i="4" s="1"/>
  <c r="O39" i="1" a="1"/>
  <c r="O39" i="1" s="1"/>
  <c r="AF12" i="1"/>
  <c r="O12" i="1" a="1"/>
  <c r="O12" i="1" s="1"/>
  <c r="AF1253" i="1"/>
  <c r="O1253" i="1" a="1"/>
  <c r="O1253" i="1" s="1"/>
  <c r="AF1348" i="1"/>
  <c r="O1348" i="1" a="1"/>
  <c r="O1348" i="1" s="1"/>
  <c r="AF860" i="1"/>
  <c r="O860" i="1" a="1"/>
  <c r="O860" i="1" s="1"/>
  <c r="AF82" i="1"/>
  <c r="O82" i="1" a="1"/>
  <c r="O82" i="1" s="1"/>
  <c r="AF1969" i="1"/>
  <c r="O1969" i="1" a="1"/>
  <c r="O1969" i="1" s="1"/>
  <c r="AF91" i="1"/>
  <c r="O91" i="1" a="1"/>
  <c r="O91" i="1" s="1"/>
  <c r="AF1762" i="1"/>
  <c r="O1762" i="1" a="1"/>
  <c r="O1762" i="1" s="1"/>
  <c r="AF1337" i="1"/>
  <c r="O1337" i="1" a="1"/>
  <c r="O1337" i="1" s="1"/>
  <c r="AF1720" i="1"/>
  <c r="O1720" i="1" a="1"/>
  <c r="O1720" i="1" s="1"/>
  <c r="AF1187" i="1"/>
  <c r="O1187" i="1" a="1"/>
  <c r="O1187" i="1" s="1"/>
  <c r="AF1949" i="1"/>
  <c r="O1949" i="1" a="1"/>
  <c r="O1949" i="1" s="1"/>
  <c r="AF1786" i="1"/>
  <c r="O1786" i="1" a="1"/>
  <c r="O1786" i="1" s="1"/>
  <c r="AF454" i="1"/>
  <c r="O454" i="1" a="1"/>
  <c r="O454" i="1" s="1"/>
  <c r="AF874" i="1"/>
  <c r="O874" i="1" a="1"/>
  <c r="O874" i="1" s="1"/>
  <c r="AF540" i="1"/>
  <c r="O540" i="1" a="1"/>
  <c r="O540" i="1" s="1"/>
  <c r="AF1915" i="1"/>
  <c r="O1915" i="1" a="1"/>
  <c r="O1915" i="1" s="1"/>
  <c r="AF953" i="1"/>
  <c r="O953" i="1" a="1"/>
  <c r="O953" i="1" s="1"/>
  <c r="AF1727" i="1"/>
  <c r="O1727" i="1" a="1"/>
  <c r="O1727" i="1" s="1"/>
  <c r="AF1585" i="1"/>
  <c r="O1585" i="1" a="1"/>
  <c r="O1585" i="1" s="1"/>
  <c r="AF1863" i="1"/>
  <c r="O1863" i="1" a="1"/>
  <c r="O1863" i="1" s="1"/>
  <c r="AF1674" i="1"/>
  <c r="O1674" i="1" a="1"/>
  <c r="O1674" i="1" s="1"/>
  <c r="AF773" i="1"/>
  <c r="O773" i="1" a="1"/>
  <c r="O773" i="1" s="1"/>
  <c r="AF1355" i="1"/>
  <c r="O1355" i="1" a="1"/>
  <c r="O1355" i="1" s="1"/>
  <c r="AF2318" i="1"/>
  <c r="O2318" i="1" a="1"/>
  <c r="O2318" i="1" s="1"/>
  <c r="AF1300" i="1"/>
  <c r="O1300" i="1" a="1"/>
  <c r="O1300" i="1" s="1"/>
  <c r="AF275" i="1"/>
  <c r="O275" i="1" a="1"/>
  <c r="O275" i="1" s="1"/>
  <c r="AF2348" i="1"/>
  <c r="O2348" i="1" a="1"/>
  <c r="O2348" i="1" s="1"/>
  <c r="AF1148" i="1"/>
  <c r="O1148" i="1" a="1"/>
  <c r="O1148" i="1" s="1"/>
  <c r="AF2167" i="1"/>
  <c r="O2167" i="1" a="1"/>
  <c r="O2167" i="1" s="1"/>
  <c r="AF2398" i="1"/>
  <c r="O2398" i="1" a="1"/>
  <c r="O2398" i="1" s="1"/>
  <c r="AF229" i="1"/>
  <c r="O229" i="1" a="1"/>
  <c r="O229" i="1" s="1"/>
  <c r="AF2317" i="1"/>
  <c r="O2317" i="1" a="1"/>
  <c r="O2317" i="1" s="1"/>
  <c r="AF1667" i="1"/>
  <c r="O1667" i="1" a="1"/>
  <c r="O1667" i="1" s="1"/>
  <c r="AF1914" i="1"/>
  <c r="O1914" i="1" a="1"/>
  <c r="O1914" i="1" s="1"/>
  <c r="AF1872" i="1"/>
  <c r="O1872" i="1" a="1"/>
  <c r="O1872" i="1" s="1"/>
  <c r="AF729" i="1"/>
  <c r="O729" i="1" a="1"/>
  <c r="O729" i="1" s="1"/>
  <c r="AF142" i="1"/>
  <c r="O142" i="1" a="1"/>
  <c r="O142" i="1" s="1"/>
  <c r="AF2361" i="1"/>
  <c r="O2361" i="1" a="1"/>
  <c r="O2361" i="1" s="1"/>
  <c r="AF2163" i="1"/>
  <c r="O2163" i="1" a="1"/>
  <c r="O2163" i="1" s="1"/>
  <c r="AF448" i="1"/>
  <c r="O448" i="1" a="1"/>
  <c r="O448" i="1" s="1"/>
  <c r="AF1420" i="1"/>
  <c r="O1420" i="1" a="1"/>
  <c r="O1420" i="1" s="1"/>
  <c r="AF1971" i="1"/>
  <c r="O1971" i="1" a="1"/>
  <c r="O1971" i="1" s="1"/>
  <c r="AF1274" i="1"/>
  <c r="O1274" i="1" a="1"/>
  <c r="O1274" i="1" s="1"/>
  <c r="AF164" i="1"/>
  <c r="O164" i="1" a="1"/>
  <c r="O164" i="1" s="1"/>
  <c r="AF2353" i="1"/>
  <c r="O2353" i="1" a="1"/>
  <c r="O2353" i="1" s="1"/>
  <c r="AF2034" i="1"/>
  <c r="O2034" i="1" a="1"/>
  <c r="O2034" i="1" s="1"/>
  <c r="AF590" i="1"/>
  <c r="O590" i="1" a="1"/>
  <c r="O590" i="1" s="1"/>
  <c r="AF2420" i="1"/>
  <c r="O2420" i="1" a="1"/>
  <c r="O2420" i="1" s="1"/>
  <c r="AF284" i="1"/>
  <c r="O284" i="1" a="1"/>
  <c r="O284" i="1" s="1"/>
  <c r="AF1933" i="1"/>
  <c r="O1933" i="1" a="1"/>
  <c r="O1933" i="1" s="1"/>
  <c r="AF2448" i="1"/>
  <c r="O2448" i="1" a="1"/>
  <c r="O2448" i="1" s="1"/>
  <c r="AF178" i="1"/>
  <c r="O178" i="1" a="1"/>
  <c r="O178" i="1" s="1"/>
  <c r="AF1870" i="1"/>
  <c r="O1870" i="1" a="1"/>
  <c r="O1870" i="1" s="1"/>
  <c r="AF1155" i="1"/>
  <c r="O1155" i="1" a="1"/>
  <c r="O1155" i="1" s="1"/>
  <c r="AF2343" i="1"/>
  <c r="O2343" i="1" a="1"/>
  <c r="O2343" i="1" s="1"/>
  <c r="AF565" i="1"/>
  <c r="O565" i="1" a="1"/>
  <c r="O565" i="1" s="1"/>
  <c r="AF366" i="1"/>
  <c r="O366" i="1" a="1"/>
  <c r="O366" i="1" s="1"/>
  <c r="AF1491" i="1"/>
  <c r="O1491" i="1" a="1"/>
  <c r="O1491" i="1" s="1"/>
  <c r="AF1132" i="1"/>
  <c r="O1132" i="1" a="1"/>
  <c r="O1132" i="1" s="1"/>
  <c r="AF1999" i="1"/>
  <c r="O1999" i="1" a="1"/>
  <c r="O1999" i="1" s="1"/>
  <c r="AF1633" i="1"/>
  <c r="O1633" i="1" a="1"/>
  <c r="O1633" i="1" s="1"/>
  <c r="AF1394" i="1"/>
  <c r="O1394" i="1" a="1"/>
  <c r="O1394" i="1" s="1"/>
  <c r="AF155" i="1"/>
  <c r="O155" i="1" a="1"/>
  <c r="O155" i="1" s="1"/>
  <c r="AF1820" i="1"/>
  <c r="O1820" i="1" a="1"/>
  <c r="O1820" i="1" s="1"/>
  <c r="AF474" i="1"/>
  <c r="O474" i="1" a="1"/>
  <c r="O474" i="1" s="1"/>
  <c r="AF1448" i="1"/>
  <c r="O1448" i="1" a="1"/>
  <c r="O1448" i="1" s="1"/>
  <c r="AF1883" i="1"/>
  <c r="O1883" i="1" a="1"/>
  <c r="O1883" i="1" s="1"/>
  <c r="AF1466" i="1"/>
  <c r="O1466" i="1" a="1"/>
  <c r="O1466" i="1" s="1"/>
  <c r="AF2547" i="1"/>
  <c r="O2547" i="1" a="1"/>
  <c r="O2547" i="1" s="1"/>
  <c r="AF2158" i="1"/>
  <c r="O2158" i="1" a="1"/>
  <c r="O2158" i="1" s="1"/>
  <c r="AF461" i="1"/>
  <c r="O461" i="1" a="1"/>
  <c r="O461" i="1" s="1"/>
  <c r="AF2394" i="1"/>
  <c r="O2394" i="1" a="1"/>
  <c r="O2394" i="1" s="1"/>
  <c r="AF826" i="1"/>
  <c r="O826" i="1" a="1"/>
  <c r="O826" i="1" s="1"/>
  <c r="AF236" i="1"/>
  <c r="O236" i="1" a="1"/>
  <c r="O236" i="1" s="1"/>
  <c r="AF466" i="1"/>
  <c r="O466" i="1" a="1"/>
  <c r="O466" i="1" s="1"/>
  <c r="AF482" i="1"/>
  <c r="O482" i="1" a="1"/>
  <c r="O482" i="1" s="1"/>
  <c r="AF2154" i="1"/>
  <c r="O2154" i="1" a="1"/>
  <c r="O2154" i="1" s="1"/>
  <c r="AF2218" i="1"/>
  <c r="O2218" i="1" a="1"/>
  <c r="O2218" i="1" s="1"/>
  <c r="AF1523" i="1"/>
  <c r="O1523" i="1" a="1"/>
  <c r="O1523" i="1" s="1"/>
  <c r="AF201" i="1"/>
  <c r="O201" i="1" a="1"/>
  <c r="O201" i="1" s="1"/>
  <c r="AF413" i="1"/>
  <c r="O413" i="1" a="1"/>
  <c r="O413" i="1" s="1"/>
  <c r="AF213" i="1"/>
  <c r="O213" i="1" a="1"/>
  <c r="O213" i="1" s="1"/>
  <c r="AF209" i="1"/>
  <c r="O209" i="1" a="1"/>
  <c r="O209" i="1" s="1"/>
  <c r="AF2189" i="1"/>
  <c r="O2189" i="1" a="1"/>
  <c r="O2189" i="1" s="1"/>
  <c r="AF409" i="1"/>
  <c r="O409" i="1" a="1"/>
  <c r="O409" i="1" s="1"/>
  <c r="AF2344" i="1"/>
  <c r="O2344" i="1" a="1"/>
  <c r="O2344" i="1" s="1"/>
  <c r="AF2278" i="1"/>
  <c r="O2278" i="1" a="1"/>
  <c r="O2278" i="1" s="1"/>
  <c r="AF7" i="1"/>
  <c r="O7" i="1" a="1"/>
  <c r="O7" i="1" s="1"/>
  <c r="AF1865" i="1"/>
  <c r="O1865" i="1" a="1"/>
  <c r="O1865" i="1" s="1"/>
  <c r="AF1555" i="1"/>
  <c r="O1555" i="1" a="1"/>
  <c r="O1555" i="1" s="1"/>
  <c r="AF1923" i="1"/>
  <c r="O1923" i="1" a="1"/>
  <c r="O1923" i="1" s="1"/>
  <c r="AF971" i="1"/>
  <c r="O971" i="1" a="1"/>
  <c r="O971" i="1" s="1"/>
  <c r="AF2541" i="1"/>
  <c r="O2541" i="1" a="1"/>
  <c r="O2541" i="1" s="1"/>
  <c r="AF2425" i="1"/>
  <c r="O2425" i="1" a="1"/>
  <c r="O2425" i="1" s="1"/>
  <c r="AF475" i="1"/>
  <c r="O475" i="1" a="1"/>
  <c r="O475" i="1" s="1"/>
  <c r="AF1011" i="1"/>
  <c r="O1011" i="1" a="1"/>
  <c r="O1011" i="1" s="1"/>
  <c r="AF2399" i="1"/>
  <c r="O2399" i="1" a="1"/>
  <c r="O2399" i="1" s="1"/>
  <c r="AF629" i="1"/>
  <c r="O629" i="1" a="1"/>
  <c r="O629" i="1" s="1"/>
  <c r="AF2276" i="1"/>
  <c r="O2276" i="1" a="1"/>
  <c r="O2276" i="1" s="1"/>
  <c r="AF859" i="1"/>
  <c r="O859" i="1" a="1"/>
  <c r="O859" i="1" s="1"/>
  <c r="AF1468" i="1"/>
  <c r="O1468" i="1" a="1"/>
  <c r="O1468" i="1" s="1"/>
  <c r="AF1620" i="1"/>
  <c r="O1620" i="1" a="1"/>
  <c r="O1620" i="1" s="1"/>
  <c r="AF1464" i="1"/>
  <c r="O1464" i="1" a="1"/>
  <c r="O1464" i="1" s="1"/>
  <c r="AF1917" i="1"/>
  <c r="O1917" i="1" a="1"/>
  <c r="O1917" i="1" s="1"/>
  <c r="AF1278" i="1"/>
  <c r="O1278" i="1" a="1"/>
  <c r="O1278" i="1" s="1"/>
  <c r="AF129" i="1"/>
  <c r="O129" i="1" a="1"/>
  <c r="O129" i="1" s="1"/>
  <c r="AF936" i="1"/>
  <c r="O936" i="1" a="1"/>
  <c r="O936" i="1" s="1"/>
  <c r="AF2281" i="1"/>
  <c r="O2281" i="1" a="1"/>
  <c r="O2281" i="1" s="1"/>
  <c r="AF2121" i="1"/>
  <c r="O2121" i="1" a="1"/>
  <c r="O2121" i="1" s="1"/>
  <c r="AF2523" i="1"/>
  <c r="O2523" i="1" a="1"/>
  <c r="O2523" i="1" s="1"/>
  <c r="AF452" i="1"/>
  <c r="O452" i="1" a="1"/>
  <c r="O452" i="1" s="1"/>
  <c r="AF619" i="1"/>
  <c r="O619" i="1" a="1"/>
  <c r="O619" i="1" s="1"/>
  <c r="AF1853" i="1"/>
  <c r="O1853" i="1" a="1"/>
  <c r="O1853" i="1" s="1"/>
  <c r="AF2550" i="1"/>
  <c r="O2550" i="1" a="1"/>
  <c r="O2550" i="1" s="1"/>
  <c r="AF2208" i="1"/>
  <c r="O2208" i="1" a="1"/>
  <c r="O2208" i="1" s="1"/>
  <c r="AF1829" i="1"/>
  <c r="O1829" i="1" a="1"/>
  <c r="O1829" i="1" s="1"/>
  <c r="AF1869" i="1"/>
  <c r="O1869" i="1" a="1"/>
  <c r="O1869" i="1" s="1"/>
  <c r="AF1216" i="1"/>
  <c r="O1216" i="1" a="1"/>
  <c r="O1216" i="1" s="1"/>
  <c r="AF447" i="1"/>
  <c r="O447" i="1" a="1"/>
  <c r="O447" i="1" s="1"/>
  <c r="AF2488" i="1"/>
  <c r="O2488" i="1" a="1"/>
  <c r="O2488" i="1" s="1"/>
  <c r="AF2496" i="1"/>
  <c r="O2496" i="1" a="1"/>
  <c r="O2496" i="1" s="1"/>
  <c r="AF2431" i="1"/>
  <c r="O2431" i="1" a="1"/>
  <c r="O2431" i="1" s="1"/>
  <c r="AF2236" i="1"/>
  <c r="O2236" i="1" a="1"/>
  <c r="O2236" i="1" s="1"/>
  <c r="AF1835" i="1"/>
  <c r="O1835" i="1" a="1"/>
  <c r="O1835" i="1" s="1"/>
  <c r="AF1479" i="1"/>
  <c r="O1479" i="1" a="1"/>
  <c r="O1479" i="1" s="1"/>
  <c r="AF1086" i="1"/>
  <c r="O1086" i="1" a="1"/>
  <c r="O1086" i="1" s="1"/>
  <c r="AF605" i="1"/>
  <c r="O605" i="1" a="1"/>
  <c r="O605" i="1" s="1"/>
  <c r="AF1478" i="1"/>
  <c r="O1478" i="1" a="1"/>
  <c r="O1478" i="1" s="1"/>
  <c r="AF2446" i="1"/>
  <c r="O2446" i="1" a="1"/>
  <c r="O2446" i="1" s="1"/>
  <c r="AF1198" i="1"/>
  <c r="O1198" i="1" a="1"/>
  <c r="O1198" i="1" s="1"/>
  <c r="AF169" i="1"/>
  <c r="O169" i="1" a="1"/>
  <c r="O169" i="1" s="1"/>
  <c r="AF1082" i="1"/>
  <c r="O1082" i="1" a="1"/>
  <c r="O1082" i="1" s="1"/>
  <c r="AF2333" i="1"/>
  <c r="O2333" i="1" a="1"/>
  <c r="O2333" i="1" s="1"/>
  <c r="AF986" i="1"/>
  <c r="O986" i="1" a="1"/>
  <c r="O986" i="1" s="1"/>
  <c r="AF579" i="1"/>
  <c r="O579" i="1" a="1"/>
  <c r="O579" i="1" s="1"/>
  <c r="AF150" i="1"/>
  <c r="O150" i="1" a="1"/>
  <c r="O150" i="1" s="1"/>
  <c r="AF477" i="1"/>
  <c r="O477" i="1" a="1"/>
  <c r="O477" i="1" s="1"/>
  <c r="AF1429" i="1"/>
  <c r="O1429" i="1" a="1"/>
  <c r="O1429" i="1" s="1"/>
  <c r="AF2506" i="1"/>
  <c r="O2506" i="1" a="1"/>
  <c r="O2506" i="1" s="1"/>
  <c r="AF2529" i="1"/>
  <c r="O2529" i="1" a="1"/>
  <c r="O2529" i="1" s="1"/>
  <c r="AF2469" i="1"/>
  <c r="O2469" i="1" a="1"/>
  <c r="O2469" i="1" s="1"/>
  <c r="AF2467" i="1"/>
  <c r="O2467" i="1" a="1"/>
  <c r="O2467" i="1" s="1"/>
  <c r="AF2297" i="1"/>
  <c r="O2297" i="1" a="1"/>
  <c r="O2297" i="1" s="1"/>
  <c r="AF2191" i="1"/>
  <c r="O2191" i="1" a="1"/>
  <c r="O2191" i="1" s="1"/>
  <c r="AF2022" i="1"/>
  <c r="O2022" i="1" a="1"/>
  <c r="O2022" i="1" s="1"/>
  <c r="AF2497" i="1"/>
  <c r="O2497" i="1" a="1"/>
  <c r="O2497" i="1" s="1"/>
  <c r="AF2556" i="1"/>
  <c r="O2556" i="1" a="1"/>
  <c r="O2556" i="1" s="1"/>
  <c r="AF2522" i="1"/>
  <c r="O2522" i="1" a="1"/>
  <c r="O2522" i="1" s="1"/>
  <c r="AF2494" i="1"/>
  <c r="O2494" i="1" a="1"/>
  <c r="O2494" i="1" s="1"/>
  <c r="AF2477" i="1"/>
  <c r="O2477" i="1" a="1"/>
  <c r="O2477" i="1" s="1"/>
  <c r="AF2460" i="1"/>
  <c r="O2460" i="1" a="1"/>
  <c r="O2460" i="1" s="1"/>
  <c r="AF2416" i="1"/>
  <c r="O2416" i="1" a="1"/>
  <c r="O2416" i="1" s="1"/>
  <c r="AF2374" i="1"/>
  <c r="O2374" i="1" a="1"/>
  <c r="O2374" i="1" s="1"/>
  <c r="AF2326" i="1"/>
  <c r="O2326" i="1" a="1"/>
  <c r="O2326" i="1" s="1"/>
  <c r="AF2289" i="1"/>
  <c r="O2289" i="1" a="1"/>
  <c r="O2289" i="1" s="1"/>
  <c r="AF2266" i="1"/>
  <c r="O2266" i="1" a="1"/>
  <c r="O2266" i="1" s="1"/>
  <c r="AF2244" i="1"/>
  <c r="O2244" i="1" a="1"/>
  <c r="O2244" i="1" s="1"/>
  <c r="AF2186" i="1"/>
  <c r="O2186" i="1" a="1"/>
  <c r="O2186" i="1" s="1"/>
  <c r="AF2170" i="1"/>
  <c r="O2170" i="1" a="1"/>
  <c r="O2170" i="1" s="1"/>
  <c r="AF2137" i="1"/>
  <c r="O2137" i="1" a="1"/>
  <c r="O2137" i="1" s="1"/>
  <c r="AF2091" i="1"/>
  <c r="O2091" i="1" a="1"/>
  <c r="O2091" i="1" s="1"/>
  <c r="AF2045" i="1"/>
  <c r="O2045" i="1" a="1"/>
  <c r="O2045" i="1" s="1"/>
  <c r="AF2017" i="1"/>
  <c r="O2017" i="1" a="1"/>
  <c r="O2017" i="1" s="1"/>
  <c r="AF1976" i="1"/>
  <c r="O1976" i="1" a="1"/>
  <c r="O1976" i="1" s="1"/>
  <c r="AF1942" i="1"/>
  <c r="O1942" i="1" a="1"/>
  <c r="O1942" i="1" s="1"/>
  <c r="AF1890" i="1"/>
  <c r="O1890" i="1" a="1"/>
  <c r="O1890" i="1" s="1"/>
  <c r="AF1838" i="1"/>
  <c r="O1838" i="1" a="1"/>
  <c r="O1838" i="1" s="1"/>
  <c r="AF1797" i="1"/>
  <c r="O1797" i="1" a="1"/>
  <c r="O1797" i="1" s="1"/>
  <c r="AF1752" i="1"/>
  <c r="O1752" i="1" a="1"/>
  <c r="O1752" i="1" s="1"/>
  <c r="AF1724" i="1"/>
  <c r="O1724" i="1" a="1"/>
  <c r="O1724" i="1" s="1"/>
  <c r="AF1694" i="1"/>
  <c r="O1694" i="1" a="1"/>
  <c r="O1694" i="1" s="1"/>
  <c r="AF1663" i="1"/>
  <c r="O1663" i="1" a="1"/>
  <c r="O1663" i="1" s="1"/>
  <c r="AF1627" i="1"/>
  <c r="O1627" i="1" a="1"/>
  <c r="O1627" i="1" s="1"/>
  <c r="AF1584" i="1"/>
  <c r="O1584" i="1" a="1"/>
  <c r="O1584" i="1" s="1"/>
  <c r="AF1567" i="1"/>
  <c r="O1567" i="1" a="1"/>
  <c r="O1567" i="1" s="1"/>
  <c r="AF1540" i="1"/>
  <c r="O1540" i="1" a="1"/>
  <c r="O1540" i="1" s="1"/>
  <c r="AF1511" i="1"/>
  <c r="O1511" i="1" a="1"/>
  <c r="O1511" i="1" s="1"/>
  <c r="AF1481" i="1"/>
  <c r="O1481" i="1" a="1"/>
  <c r="O1481" i="1" s="1"/>
  <c r="AF1408" i="1"/>
  <c r="O1408" i="1" a="1"/>
  <c r="O1408" i="1" s="1"/>
  <c r="AF1359" i="1"/>
  <c r="O1359" i="1" a="1"/>
  <c r="O1359" i="1" s="1"/>
  <c r="AF1325" i="1"/>
  <c r="O1325" i="1" a="1"/>
  <c r="O1325" i="1" s="1"/>
  <c r="AF1286" i="1"/>
  <c r="O1286" i="1" a="1"/>
  <c r="O1286" i="1" s="1"/>
  <c r="AF1256" i="1"/>
  <c r="O1256" i="1" a="1"/>
  <c r="O1256" i="1" s="1"/>
  <c r="AF1233" i="1"/>
  <c r="O1233" i="1" a="1"/>
  <c r="O1233" i="1" s="1"/>
  <c r="AF1199" i="1"/>
  <c r="O1199" i="1" a="1"/>
  <c r="O1199" i="1" s="1"/>
  <c r="AF1160" i="1"/>
  <c r="O1160" i="1" a="1"/>
  <c r="O1160" i="1" s="1"/>
  <c r="AF1130" i="1"/>
  <c r="O1130" i="1" a="1"/>
  <c r="O1130" i="1" s="1"/>
  <c r="AF1106" i="1"/>
  <c r="O1106" i="1" a="1"/>
  <c r="O1106" i="1" s="1"/>
  <c r="AF1088" i="1"/>
  <c r="O1088" i="1" a="1"/>
  <c r="O1088" i="1" s="1"/>
  <c r="AF1067" i="1"/>
  <c r="O1067" i="1" a="1"/>
  <c r="O1067" i="1" s="1"/>
  <c r="AF1009" i="1"/>
  <c r="O1009" i="1" a="1"/>
  <c r="O1009" i="1" s="1"/>
  <c r="AF970" i="1"/>
  <c r="O970" i="1" a="1"/>
  <c r="O970" i="1" s="1"/>
  <c r="AF941" i="1"/>
  <c r="O941" i="1" a="1"/>
  <c r="O941" i="1" s="1"/>
  <c r="AF918" i="1"/>
  <c r="O918" i="1" a="1"/>
  <c r="O918" i="1" s="1"/>
  <c r="AF875" i="1"/>
  <c r="O875" i="1" a="1"/>
  <c r="O875" i="1" s="1"/>
  <c r="AF833" i="1"/>
  <c r="O833" i="1" a="1"/>
  <c r="O833" i="1" s="1"/>
  <c r="AF803" i="1"/>
  <c r="O803" i="1" a="1"/>
  <c r="O803" i="1" s="1"/>
  <c r="AF771" i="1"/>
  <c r="O771" i="1" a="1"/>
  <c r="O771" i="1" s="1"/>
  <c r="AF746" i="1"/>
  <c r="O746" i="1" a="1"/>
  <c r="O746" i="1" s="1"/>
  <c r="AF710" i="1"/>
  <c r="O710" i="1" a="1"/>
  <c r="O710" i="1" s="1"/>
  <c r="AF664" i="1"/>
  <c r="O664" i="1" a="1"/>
  <c r="O664" i="1" s="1"/>
  <c r="AF643" i="1"/>
  <c r="O643" i="1" a="1"/>
  <c r="O643" i="1" s="1"/>
  <c r="AF607" i="1"/>
  <c r="O607" i="1" a="1"/>
  <c r="O607" i="1" s="1"/>
  <c r="AF584" i="1"/>
  <c r="O584" i="1" a="1"/>
  <c r="O584" i="1" s="1"/>
  <c r="AF556" i="1"/>
  <c r="O556" i="1" a="1"/>
  <c r="O556" i="1" s="1"/>
  <c r="AF514" i="1"/>
  <c r="O514" i="1" a="1"/>
  <c r="O514" i="1" s="1"/>
  <c r="AF462" i="1"/>
  <c r="O462" i="1" a="1"/>
  <c r="O462" i="1" s="1"/>
  <c r="AF424" i="1"/>
  <c r="O424" i="1" a="1"/>
  <c r="O424" i="1" s="1"/>
  <c r="AF382" i="1"/>
  <c r="O382" i="1" a="1"/>
  <c r="O382" i="1" s="1"/>
  <c r="AF345" i="1"/>
  <c r="O345" i="1" a="1"/>
  <c r="O345" i="1" s="1"/>
  <c r="AF317" i="1"/>
  <c r="O317" i="1" a="1"/>
  <c r="O317" i="1" s="1"/>
  <c r="AF287" i="1"/>
  <c r="O287" i="1" a="1"/>
  <c r="O287" i="1" s="1"/>
  <c r="AF241" i="1"/>
  <c r="O241" i="1" a="1"/>
  <c r="O241" i="1" s="1"/>
  <c r="AF207" i="1"/>
  <c r="O207" i="1" a="1"/>
  <c r="O207" i="1" s="1"/>
  <c r="AF181" i="1"/>
  <c r="O181" i="1" a="1"/>
  <c r="O181" i="1" s="1"/>
  <c r="AF126" i="1"/>
  <c r="O126" i="1" a="1"/>
  <c r="O126" i="1" s="1"/>
  <c r="AF73" i="1"/>
  <c r="O73" i="1" a="1"/>
  <c r="O73" i="1" s="1"/>
  <c r="AF48" i="1"/>
  <c r="O48" i="1" a="1"/>
  <c r="O48" i="1" s="1"/>
  <c r="AF27" i="1"/>
  <c r="O27" i="1" a="1"/>
  <c r="O27" i="1" s="1"/>
  <c r="AF542" i="1"/>
  <c r="O542" i="1" a="1"/>
  <c r="O542" i="1" s="1"/>
  <c r="AF2464" i="1"/>
  <c r="O2464" i="1" a="1"/>
  <c r="O2464" i="1" s="1"/>
  <c r="AF112" i="1"/>
  <c r="O112" i="1" a="1"/>
  <c r="O112" i="1" s="1"/>
  <c r="AF1783" i="1"/>
  <c r="O1783" i="1" a="1"/>
  <c r="O1783" i="1" s="1"/>
  <c r="AF266" i="1"/>
  <c r="O266" i="1" a="1"/>
  <c r="O266" i="1" s="1"/>
  <c r="AF646" i="1"/>
  <c r="O646" i="1" a="1"/>
  <c r="O646" i="1" s="1"/>
  <c r="AF493" i="1"/>
  <c r="O493" i="1" a="1"/>
  <c r="O493" i="1" s="1"/>
  <c r="AF1461" i="1"/>
  <c r="O1461" i="1" a="1"/>
  <c r="O1461" i="1" s="1"/>
  <c r="AF1770" i="1"/>
  <c r="O1770" i="1" a="1"/>
  <c r="O1770" i="1" s="1"/>
  <c r="AF515" i="1"/>
  <c r="O515" i="1" a="1"/>
  <c r="O515" i="1" s="1"/>
  <c r="AF111" i="1"/>
  <c r="O111" i="1" a="1"/>
  <c r="O111" i="1" s="1"/>
  <c r="AF637" i="1"/>
  <c r="O637" i="1" a="1"/>
  <c r="O637" i="1" s="1"/>
  <c r="AF1767" i="1"/>
  <c r="O1767" i="1" a="1"/>
  <c r="O1767" i="1" s="1"/>
  <c r="AF546" i="1"/>
  <c r="O546" i="1" a="1"/>
  <c r="O546" i="1" s="1"/>
  <c r="AF965" i="1"/>
  <c r="O965" i="1" a="1"/>
  <c r="O965" i="1" s="1"/>
  <c r="AF26" i="1"/>
  <c r="O26" i="1" a="1"/>
  <c r="O26" i="1" s="1"/>
  <c r="AF1190" i="1"/>
  <c r="O1190" i="1" a="1"/>
  <c r="O1190" i="1" s="1"/>
  <c r="AF922" i="1"/>
  <c r="O922" i="1" a="1"/>
  <c r="O922" i="1" s="1"/>
  <c r="AF2384" i="1"/>
  <c r="O2384" i="1" a="1"/>
  <c r="O2384" i="1" s="1"/>
  <c r="AF2530" i="1"/>
  <c r="O2530" i="1" a="1"/>
  <c r="O2530" i="1" s="1"/>
  <c r="AF682" i="1"/>
  <c r="O682" i="1" a="1"/>
  <c r="O682" i="1" s="1"/>
  <c r="AF59" i="1"/>
  <c r="O59" i="1" a="1"/>
  <c r="O59" i="1" s="1"/>
  <c r="AF1968" i="1"/>
  <c r="O1968" i="1" a="1"/>
  <c r="O1968" i="1" s="1"/>
  <c r="AF1967" i="1"/>
  <c r="O1967" i="1" a="1"/>
  <c r="O1967" i="1" s="1"/>
  <c r="AF1600" i="1"/>
  <c r="O1600" i="1" a="1"/>
  <c r="O1600" i="1" s="1"/>
  <c r="AF862" i="1"/>
  <c r="O862" i="1" a="1"/>
  <c r="O862" i="1" s="1"/>
  <c r="AF1213" i="1"/>
  <c r="O1213" i="1" a="1"/>
  <c r="O1213" i="1" s="1"/>
  <c r="AF1920" i="1"/>
  <c r="O1920" i="1" a="1"/>
  <c r="O1920" i="1" s="1"/>
  <c r="AF1352" i="1"/>
  <c r="O1352" i="1" a="1"/>
  <c r="O1352" i="1" s="1"/>
  <c r="AF1777" i="1"/>
  <c r="O1777" i="1" a="1"/>
  <c r="O1777" i="1" s="1"/>
  <c r="AF314" i="1"/>
  <c r="O314" i="1" a="1"/>
  <c r="O314" i="1" s="1"/>
  <c r="AF227" i="1"/>
  <c r="O227" i="1" a="1"/>
  <c r="O227" i="1" s="1"/>
  <c r="AF2309" i="1"/>
  <c r="O2309" i="1" a="1"/>
  <c r="O2309" i="1" s="1"/>
  <c r="AF442" i="1"/>
  <c r="O442" i="1" a="1"/>
  <c r="O442" i="1" s="1"/>
  <c r="AF577" i="1"/>
  <c r="O577" i="1" a="1"/>
  <c r="O577" i="1" s="1"/>
  <c r="AF1612" i="1"/>
  <c r="O1612" i="1" a="1"/>
  <c r="O1612" i="1" s="1"/>
  <c r="AF1522" i="1"/>
  <c r="O1522" i="1" a="1"/>
  <c r="O1522" i="1" s="1"/>
  <c r="AF1815" i="1"/>
  <c r="O1815" i="1" a="1"/>
  <c r="O1815" i="1" s="1"/>
  <c r="AF1581" i="1"/>
  <c r="O1581" i="1" a="1"/>
  <c r="O1581" i="1" s="1"/>
  <c r="AF686" i="1"/>
  <c r="O686" i="1" a="1"/>
  <c r="O686" i="1" s="1"/>
  <c r="AF379" i="1"/>
  <c r="O379" i="1" a="1"/>
  <c r="O379" i="1" s="1"/>
  <c r="AF2292" i="1"/>
  <c r="O2292" i="1" a="1"/>
  <c r="O2292" i="1" s="1"/>
  <c r="AF1297" i="1"/>
  <c r="O1297" i="1" a="1"/>
  <c r="O1297" i="1" s="1"/>
  <c r="AF182" i="1"/>
  <c r="O182" i="1" a="1"/>
  <c r="O182" i="1" s="1"/>
  <c r="AF2162" i="1"/>
  <c r="O2162" i="1" a="1"/>
  <c r="O2162" i="1" s="1"/>
  <c r="AF1084" i="1"/>
  <c r="O1084" i="1" a="1"/>
  <c r="O1084" i="1" s="1"/>
  <c r="AF1504" i="1"/>
  <c r="O1504" i="1" a="1"/>
  <c r="O1504" i="1" s="1"/>
  <c r="AF2332" i="1"/>
  <c r="O2332" i="1" a="1"/>
  <c r="O2332" i="1" s="1"/>
  <c r="AF167" i="1"/>
  <c r="O167" i="1" a="1"/>
  <c r="O167" i="1" s="1"/>
  <c r="AF2015" i="1"/>
  <c r="O2015" i="1" a="1"/>
  <c r="O2015" i="1" s="1"/>
  <c r="AF1290" i="1"/>
  <c r="O1290" i="1" a="1"/>
  <c r="O1290" i="1" s="1"/>
  <c r="AF1309" i="1"/>
  <c r="O1309" i="1" a="1"/>
  <c r="O1309" i="1" s="1"/>
  <c r="AF1871" i="1"/>
  <c r="O1871" i="1" a="1"/>
  <c r="O1871" i="1" s="1"/>
  <c r="AF699" i="1"/>
  <c r="O699" i="1" a="1"/>
  <c r="O699" i="1" s="1"/>
  <c r="AF67" i="1"/>
  <c r="O67" i="1" a="1"/>
  <c r="O67" i="1" s="1"/>
  <c r="AF2360" i="1"/>
  <c r="O2360" i="1" a="1"/>
  <c r="O2360" i="1" s="1"/>
  <c r="AF1549" i="1"/>
  <c r="O1549" i="1" a="1"/>
  <c r="O1549" i="1" s="1"/>
  <c r="AF360" i="1"/>
  <c r="O360" i="1" a="1"/>
  <c r="O360" i="1" s="1"/>
  <c r="AF1189" i="1"/>
  <c r="O1189" i="1" a="1"/>
  <c r="O1189" i="1" s="1"/>
  <c r="AF1490" i="1"/>
  <c r="O1490" i="1" a="1"/>
  <c r="O1490" i="1" s="1"/>
  <c r="AF1020" i="1"/>
  <c r="O1020" i="1" a="1"/>
  <c r="O1020" i="1" s="1"/>
  <c r="AF311" i="1"/>
  <c r="O311" i="1" a="1"/>
  <c r="O311" i="1" s="1"/>
  <c r="AF2295" i="1"/>
  <c r="O2295" i="1" a="1"/>
  <c r="O2295" i="1" s="1"/>
  <c r="AF1502" i="1"/>
  <c r="O1502" i="1" a="1"/>
  <c r="O1502" i="1" s="1"/>
  <c r="AF486" i="1"/>
  <c r="O486" i="1" a="1"/>
  <c r="O486" i="1" s="1"/>
  <c r="AF2345" i="1"/>
  <c r="O2345" i="1" a="1"/>
  <c r="O2345" i="1" s="1"/>
  <c r="AF1061" i="1"/>
  <c r="O1061" i="1" a="1"/>
  <c r="O1061" i="1" s="1"/>
  <c r="AF1505" i="1"/>
  <c r="O1505" i="1" a="1"/>
  <c r="O1505" i="1" s="1"/>
  <c r="AF2337" i="1"/>
  <c r="O2337" i="1" a="1"/>
  <c r="O2337" i="1" s="1"/>
  <c r="AF163" i="1"/>
  <c r="O163" i="1" a="1"/>
  <c r="O163" i="1" s="1"/>
  <c r="AF1362" i="1"/>
  <c r="O1362" i="1" a="1"/>
  <c r="O1362" i="1" s="1"/>
  <c r="AF1901" i="1"/>
  <c r="O1901" i="1" a="1"/>
  <c r="O1901" i="1" s="1"/>
  <c r="AF2310" i="1"/>
  <c r="O2310" i="1" a="1"/>
  <c r="O2310" i="1" s="1"/>
  <c r="AF516" i="1"/>
  <c r="O516" i="1" a="1"/>
  <c r="O516" i="1" s="1"/>
  <c r="AF564" i="1"/>
  <c r="O564" i="1" a="1"/>
  <c r="O564" i="1" s="1"/>
  <c r="AF1111" i="1"/>
  <c r="O1111" i="1" a="1"/>
  <c r="O1111" i="1" s="1"/>
  <c r="AF1837" i="1"/>
  <c r="O1837" i="1" a="1"/>
  <c r="O1837" i="1" s="1"/>
  <c r="AF1904" i="1"/>
  <c r="O1904" i="1" a="1"/>
  <c r="O1904" i="1" s="1"/>
  <c r="AF2254" i="1"/>
  <c r="O2254" i="1" a="1"/>
  <c r="O2254" i="1" s="1"/>
  <c r="AF1214" i="1"/>
  <c r="O1214" i="1" a="1"/>
  <c r="O1214" i="1" s="1"/>
  <c r="AF1035" i="1"/>
  <c r="O1035" i="1" a="1"/>
  <c r="O1035" i="1" s="1"/>
  <c r="AF1814" i="1"/>
  <c r="O1814" i="1" a="1"/>
  <c r="O1814" i="1" s="1"/>
  <c r="AF371" i="1"/>
  <c r="O371" i="1" a="1"/>
  <c r="O371" i="1" s="1"/>
  <c r="AF1164" i="1"/>
  <c r="O1164" i="1" a="1"/>
  <c r="O1164" i="1" s="1"/>
  <c r="AF1860" i="1"/>
  <c r="O1860" i="1" a="1"/>
  <c r="O1860" i="1" s="1"/>
  <c r="AF1304" i="1"/>
  <c r="O1304" i="1" a="1"/>
  <c r="O1304" i="1" s="1"/>
  <c r="AF2334" i="1"/>
  <c r="O2334" i="1" a="1"/>
  <c r="O2334" i="1" s="1"/>
  <c r="AF824" i="1"/>
  <c r="O824" i="1" a="1"/>
  <c r="O824" i="1" s="1"/>
  <c r="AF355" i="1"/>
  <c r="O355" i="1" a="1"/>
  <c r="O355" i="1" s="1"/>
  <c r="AF2336" i="1"/>
  <c r="O2336" i="1" a="1"/>
  <c r="O2336" i="1" s="1"/>
  <c r="AF705" i="1"/>
  <c r="O705" i="1" a="1"/>
  <c r="O705" i="1" s="1"/>
  <c r="AF173" i="1"/>
  <c r="O173" i="1" a="1"/>
  <c r="O173" i="1" s="1"/>
  <c r="AF1842" i="1"/>
  <c r="O1842" i="1" a="1"/>
  <c r="O1842" i="1" s="1"/>
  <c r="AF435" i="1"/>
  <c r="O435" i="1" a="1"/>
  <c r="O435" i="1" s="1"/>
  <c r="AF2085" i="1"/>
  <c r="O2085" i="1" a="1"/>
  <c r="O2085" i="1" s="1"/>
  <c r="AF2277" i="1"/>
  <c r="O2277" i="1" a="1"/>
  <c r="O2277" i="1" s="1"/>
  <c r="AF2221" i="1"/>
  <c r="O2221" i="1" a="1"/>
  <c r="O2221" i="1" s="1"/>
  <c r="AF143" i="1"/>
  <c r="O143" i="1" a="1"/>
  <c r="O143" i="1" s="1"/>
  <c r="AF192" i="1"/>
  <c r="O192" i="1" a="1"/>
  <c r="O192" i="1" s="1"/>
  <c r="AF65" i="1"/>
  <c r="O65" i="1" a="1"/>
  <c r="O65" i="1" s="1"/>
  <c r="AF103" i="1"/>
  <c r="O103" i="1" a="1"/>
  <c r="O103" i="1" s="1"/>
  <c r="AF1368" i="1"/>
  <c r="O1368" i="1" a="1"/>
  <c r="O1368" i="1" s="1"/>
  <c r="AF403" i="1"/>
  <c r="O403" i="1" a="1"/>
  <c r="O403" i="1" s="1"/>
  <c r="AF2088" i="1"/>
  <c r="O2088" i="1" a="1"/>
  <c r="O2088" i="1" s="1"/>
  <c r="AF1417" i="1"/>
  <c r="O1417" i="1" a="1"/>
  <c r="O1417" i="1" s="1"/>
  <c r="AF2240" i="1"/>
  <c r="O2240" i="1" a="1"/>
  <c r="O2240" i="1" s="1"/>
  <c r="AF333" i="1"/>
  <c r="O333" i="1" a="1"/>
  <c r="O333" i="1" s="1"/>
  <c r="AF1305" i="1"/>
  <c r="O1305" i="1" a="1"/>
  <c r="O1305" i="1" s="1"/>
  <c r="AF887" i="1"/>
  <c r="O887" i="1" a="1"/>
  <c r="O887" i="1" s="1"/>
  <c r="AF2256" i="1"/>
  <c r="O2256" i="1" a="1"/>
  <c r="O2256" i="1" s="1"/>
  <c r="AF982" i="1"/>
  <c r="O982" i="1" a="1"/>
  <c r="O982" i="1" s="1"/>
  <c r="AF2062" i="1"/>
  <c r="O2062" i="1" a="1"/>
  <c r="O2062" i="1" s="1"/>
  <c r="AF718" i="1"/>
  <c r="O718" i="1" a="1"/>
  <c r="O718" i="1" s="1"/>
  <c r="AF28" i="1"/>
  <c r="O28" i="1" a="1"/>
  <c r="O28" i="1" s="1"/>
  <c r="AF739" i="1"/>
  <c r="O739" i="1" a="1"/>
  <c r="O739" i="1" s="1"/>
  <c r="AF2241" i="1"/>
  <c r="O2241" i="1" a="1"/>
  <c r="O2241" i="1" s="1"/>
  <c r="AF845" i="1"/>
  <c r="O845" i="1" a="1"/>
  <c r="O845" i="1" s="1"/>
  <c r="AF134" i="1"/>
  <c r="O134" i="1" a="1"/>
  <c r="O134" i="1" s="1"/>
  <c r="AF835" i="1"/>
  <c r="O835" i="1" a="1"/>
  <c r="O835" i="1" s="1"/>
  <c r="AF1049" i="1"/>
  <c r="O1049" i="1" a="1"/>
  <c r="O1049" i="1" s="1"/>
  <c r="AF2554" i="1"/>
  <c r="O2554" i="1" a="1"/>
  <c r="O2554" i="1" s="1"/>
  <c r="AF1916" i="1"/>
  <c r="O1916" i="1" a="1"/>
  <c r="O1916" i="1" s="1"/>
  <c r="AF972" i="1"/>
  <c r="O972" i="1" a="1"/>
  <c r="O972" i="1" s="1"/>
  <c r="AF2282" i="1"/>
  <c r="O2282" i="1" a="1"/>
  <c r="O2282" i="1" s="1"/>
  <c r="AF347" i="1"/>
  <c r="O347" i="1" a="1"/>
  <c r="O347" i="1" s="1"/>
  <c r="AF818" i="1"/>
  <c r="O818" i="1" a="1"/>
  <c r="O818" i="1" s="1"/>
  <c r="AF2080" i="1"/>
  <c r="O2080" i="1" a="1"/>
  <c r="O2080" i="1" s="1"/>
  <c r="AF1654" i="1"/>
  <c r="O1654" i="1" a="1"/>
  <c r="O1654" i="1" s="1"/>
  <c r="AF1866" i="1"/>
  <c r="O1866" i="1" a="1"/>
  <c r="O1866" i="1" s="1"/>
  <c r="AF2500" i="1"/>
  <c r="O2500" i="1" a="1"/>
  <c r="O2500" i="1" s="1"/>
  <c r="AF2493" i="1"/>
  <c r="O2493" i="1" a="1"/>
  <c r="O2493" i="1" s="1"/>
  <c r="AF174" i="1"/>
  <c r="O174" i="1" a="1"/>
  <c r="O174" i="1" s="1"/>
  <c r="AF1779" i="1"/>
  <c r="O1779" i="1" a="1"/>
  <c r="O1779" i="1" s="1"/>
  <c r="AF2123" i="1"/>
  <c r="O2123" i="1" a="1"/>
  <c r="O2123" i="1" s="1"/>
  <c r="AF934" i="1"/>
  <c r="O934" i="1" a="1"/>
  <c r="O934" i="1" s="1"/>
  <c r="AF346" i="1"/>
  <c r="O346" i="1" a="1"/>
  <c r="O346" i="1" s="1"/>
  <c r="AF1728" i="1"/>
  <c r="O1728" i="1" a="1"/>
  <c r="O1728" i="1" s="1"/>
  <c r="AF1596" i="1"/>
  <c r="O1596" i="1" a="1"/>
  <c r="O1596" i="1" s="1"/>
  <c r="AF2481" i="1"/>
  <c r="O2481" i="1" a="1"/>
  <c r="O2481" i="1" s="1"/>
  <c r="AF733" i="1"/>
  <c r="O733" i="1" a="1"/>
  <c r="O733" i="1" s="1"/>
  <c r="F28" i="4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F16" i="4" l="1"/>
  <c r="F9" i="4"/>
  <c r="F7" i="4"/>
  <c r="F29" i="4"/>
  <c r="B26" i="2"/>
  <c r="B25" i="2"/>
  <c r="F32" i="4"/>
  <c r="F25" i="4"/>
  <c r="F18" i="4"/>
  <c r="K18" i="4" s="1"/>
  <c r="L18" i="4" s="1"/>
  <c r="F14" i="4"/>
  <c r="K14" i="4" s="1"/>
  <c r="L14" i="4" s="1"/>
  <c r="F31" i="4"/>
  <c r="K31" i="4" s="1"/>
  <c r="L31" i="4" s="1"/>
  <c r="F34" i="4"/>
  <c r="K34" i="4" s="1"/>
  <c r="L34" i="4" s="1"/>
  <c r="F38" i="4"/>
  <c r="F13" i="4"/>
  <c r="K13" i="4" s="1"/>
  <c r="L13" i="4" s="1"/>
  <c r="F41" i="4"/>
  <c r="K41" i="4" s="1"/>
  <c r="L41" i="4" s="1"/>
  <c r="F19" i="4"/>
  <c r="K19" i="4" s="1"/>
  <c r="L19" i="4" s="1"/>
  <c r="F10" i="4"/>
  <c r="F4" i="4"/>
  <c r="K4" i="4" s="1"/>
  <c r="L4" i="4" s="1"/>
  <c r="F21" i="4"/>
  <c r="K21" i="4" s="1"/>
  <c r="L21" i="4" s="1"/>
  <c r="F35" i="4"/>
  <c r="F27" i="4"/>
  <c r="K27" i="4" s="1"/>
  <c r="L27" i="4" s="1"/>
  <c r="F24" i="4"/>
  <c r="K24" i="4" s="1"/>
  <c r="L24" i="4" s="1"/>
  <c r="F33" i="4"/>
  <c r="K33" i="4" s="1"/>
  <c r="L33" i="4" s="1"/>
  <c r="F15" i="4"/>
  <c r="F20" i="4"/>
  <c r="F23" i="4"/>
  <c r="K23" i="4" s="1"/>
  <c r="L23" i="4" s="1"/>
  <c r="F26" i="4"/>
  <c r="K26" i="4" s="1"/>
  <c r="L26" i="4" s="1"/>
  <c r="F5" i="4"/>
  <c r="K5" i="4" s="1"/>
  <c r="L5" i="4" s="1"/>
  <c r="F3" i="4"/>
  <c r="F2" i="4"/>
  <c r="K2" i="4" s="1"/>
  <c r="L2" i="4" s="1"/>
  <c r="F12" i="4"/>
  <c r="K12" i="4" s="1"/>
  <c r="L12" i="4" s="1"/>
  <c r="F39" i="4"/>
  <c r="K39" i="4" s="1"/>
  <c r="L39" i="4" s="1"/>
  <c r="F37" i="4"/>
  <c r="K37" i="4" s="1"/>
  <c r="L37" i="4" s="1"/>
  <c r="F11" i="4"/>
  <c r="K11" i="4" s="1"/>
  <c r="L11" i="4" s="1"/>
  <c r="F30" i="4"/>
  <c r="K30" i="4" s="1"/>
  <c r="L30" i="4" s="1"/>
  <c r="F40" i="4"/>
  <c r="K40" i="4" s="1"/>
  <c r="L40" i="4" s="1"/>
  <c r="F44" i="4"/>
  <c r="K44" i="4" s="1"/>
  <c r="L44" i="4" s="1"/>
  <c r="F8" i="4"/>
  <c r="K8" i="4" s="1"/>
  <c r="L8" i="4" s="1"/>
  <c r="F17" i="4"/>
  <c r="K17" i="4" s="1"/>
  <c r="L17" i="4" s="1"/>
  <c r="F6" i="4"/>
  <c r="K6" i="4" s="1"/>
  <c r="L6" i="4" s="1"/>
  <c r="F43" i="4"/>
  <c r="K43" i="4" s="1"/>
  <c r="L43" i="4" s="1"/>
  <c r="F42" i="4"/>
  <c r="K42" i="4" s="1"/>
  <c r="L42" i="4" s="1"/>
  <c r="K29" i="4"/>
  <c r="L29" i="4" s="1"/>
  <c r="K25" i="4"/>
  <c r="L25" i="4" s="1"/>
  <c r="K36" i="4"/>
  <c r="L36" i="4" s="1"/>
  <c r="K15" i="4"/>
  <c r="L15" i="4" s="1"/>
  <c r="K3" i="4"/>
  <c r="L3" i="4" s="1"/>
  <c r="K28" i="4"/>
  <c r="L28" i="4" s="1"/>
  <c r="K35" i="4"/>
  <c r="L35" i="4" s="1"/>
  <c r="K16" i="4"/>
  <c r="L16" i="4" s="1"/>
  <c r="K22" i="4"/>
  <c r="L22" i="4" s="1"/>
  <c r="K32" i="4"/>
  <c r="L32" i="4" s="1"/>
  <c r="K20" i="4"/>
  <c r="L20" i="4" s="1"/>
  <c r="K38" i="4"/>
  <c r="L38" i="4" s="1"/>
  <c r="K9" i="4"/>
  <c r="L9" i="4" s="1"/>
  <c r="K7" i="4"/>
  <c r="L7" i="4" s="1"/>
  <c r="K10" i="4"/>
  <c r="L10" i="4" s="1"/>
  <c r="S2" i="2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<sst xmlns="http://schemas.openxmlformats.org/spreadsheetml/2006/main" count="21131" uniqueCount="2781">
  <si>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</si>
  <si>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</si>
  <si>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</si>
  <si>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</si>
  <si>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</si>
  <si>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</si>
  <si>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</si>
  <si>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</si>
  <si>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</si>
  <si>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</si>
  <si>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</si>
  <si>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</si>
  <si>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</si>
  <si>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</si>
  <si>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</si>
  <si>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</si>
  <si>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</si>
  <si>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</si>
  <si>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</si>
  <si>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</si>
  <si>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</si>
  <si>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</si>
  <si>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</si>
  <si>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</si>
  <si>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</si>
  <si>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</si>
  <si>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</si>
  <si>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</si>
  <si>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</si>
  <si>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</si>
  <si>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</si>
  <si>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</si>
  <si>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</si>
  <si>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</si>
  <si>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</si>
  <si>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</si>
  <si>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</si>
  <si>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</si>
  <si>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</si>
  <si>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</si>
  <si>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</si>
  <si>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</si>
  <si>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</si>
  <si>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</si>
  <si>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</si>
  <si>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</si>
  <si>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</si>
  <si>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</si>
  <si>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</si>
  <si>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</si>
  <si>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</si>
  <si>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</si>
  <si>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</si>
  <si>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</si>
  <si>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</si>
  <si>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</si>
  <si>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</si>
  <si>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</si>
  <si>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</si>
  <si>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</si>
  <si>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</si>
  <si>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</si>
  <si>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</si>
  <si>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</si>
  <si>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</si>
  <si>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</si>
  <si>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</si>
  <si>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</si>
  <si>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</si>
  <si>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</si>
  <si>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</si>
  <si>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</si>
  <si>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</si>
  <si>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</si>
  <si>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</si>
  <si>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</si>
  <si>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</si>
  <si>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</si>
  <si>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</si>
  <si>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</si>
  <si>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</si>
  <si>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</si>
  <si>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</si>
  <si>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</si>
  <si>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</si>
  <si>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</si>
  <si>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</si>
  <si>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</si>
  <si>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</si>
  <si>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</si>
  <si>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</si>
  <si>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</si>
  <si>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</si>
  <si>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</si>
  <si>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</si>
  <si>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</si>
  <si>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</si>
  <si>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</si>
  <si>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</si>
  <si>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</si>
  <si>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</si>
  <si>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</si>
  <si>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</si>
  <si>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</si>
  <si>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</si>
  <si>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</si>
  <si>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</si>
  <si>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</si>
  <si>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</si>
  <si>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</si>
  <si>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</si>
  <si>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</si>
  <si>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</si>
  <si>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</si>
  <si>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</si>
  <si>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</si>
  <si>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</si>
  <si>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</si>
  <si>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</si>
  <si>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</si>
  <si>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</si>
  <si>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</si>
  <si>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</si>
  <si>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</si>
  <si>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</si>
  <si>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</si>
  <si>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</si>
  <si>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</si>
  <si>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</si>
  <si>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</si>
  <si>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</si>
  <si>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</si>
  <si>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</si>
  <si>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</si>
  <si>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</si>
  <si>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</si>
  <si>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</si>
  <si>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</si>
  <si>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</si>
  <si>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</si>
  <si>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</si>
  <si>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</si>
  <si>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</si>
  <si>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</si>
  <si>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</si>
  <si>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</si>
  <si>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</si>
  <si>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</si>
  <si>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</si>
  <si>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</si>
  <si>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</si>
  <si>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</si>
  <si>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</si>
  <si>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</si>
  <si>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</si>
  <si>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</si>
  <si>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</si>
  <si>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</si>
  <si>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</si>
  <si>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</si>
  <si>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</si>
  <si>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</si>
  <si>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</si>
  <si>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</si>
  <si>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</si>
  <si>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</si>
  <si>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</si>
  <si>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</si>
  <si>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</si>
  <si>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</si>
  <si>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</si>
  <si>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</si>
  <si>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</si>
  <si>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</si>
  <si>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</si>
  <si>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</si>
  <si>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</si>
  <si>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</si>
  <si>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</si>
  <si>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</si>
  <si>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</si>
  <si>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</si>
  <si>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</si>
  <si>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</si>
  <si>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</si>
  <si>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</si>
  <si>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</si>
  <si>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</si>
  <si>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</si>
  <si>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</si>
  <si>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</si>
  <si>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</si>
  <si>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</si>
  <si>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</si>
  <si>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</si>
  <si>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</si>
  <si>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</si>
  <si>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</si>
  <si>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</si>
  <si>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</si>
  <si>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</si>
  <si>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</si>
  <si>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</si>
  <si>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</si>
  <si>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</si>
  <si>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</si>
  <si>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</si>
  <si>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</si>
  <si>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</si>
  <si>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</si>
  <si>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</si>
  <si>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</si>
  <si>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</si>
  <si>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</si>
  <si>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</si>
  <si>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</si>
  <si>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</si>
  <si>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</si>
  <si>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</si>
  <si>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</si>
  <si>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</si>
  <si>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</si>
  <si>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</si>
  <si>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</si>
  <si>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</si>
  <si>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</si>
  <si>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</si>
  <si>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</si>
  <si>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</si>
  <si>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</si>
  <si>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</si>
  <si>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</si>
  <si>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</si>
  <si>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</si>
  <si>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</si>
  <si>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</si>
  <si>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</si>
  <si>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</si>
  <si>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</si>
  <si>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</si>
  <si>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</si>
  <si>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</si>
  <si>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</si>
  <si>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</si>
  <si>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</si>
  <si>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</si>
  <si>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</si>
  <si>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</si>
  <si>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</si>
  <si>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</si>
  <si>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</si>
  <si>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</si>
  <si>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</si>
  <si>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</si>
  <si>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</si>
  <si>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</si>
  <si>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</si>
  <si>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</si>
  <si>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</si>
  <si>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</si>
  <si>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</si>
  <si>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</si>
  <si>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</si>
  <si>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</si>
  <si>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</si>
  <si>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</si>
  <si>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</si>
  <si>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</si>
  <si>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</si>
  <si>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</si>
  <si>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</si>
  <si>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</si>
  <si>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</si>
  <si>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</si>
  <si>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</si>
  <si>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</si>
  <si>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</si>
  <si>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</si>
  <si>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</si>
  <si>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</si>
  <si>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</si>
  <si>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</si>
  <si>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</si>
  <si>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</si>
  <si>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</si>
  <si>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</si>
  <si>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</si>
  <si>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</si>
  <si>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</si>
  <si>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</si>
  <si>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</si>
  <si>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</si>
  <si>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</si>
  <si>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</si>
  <si>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</si>
  <si>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</si>
  <si>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</si>
  <si>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</si>
  <si>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</si>
  <si>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</si>
  <si>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</si>
  <si>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</si>
  <si>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</si>
  <si>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</si>
  <si>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</si>
  <si>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</si>
  <si>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</si>
  <si>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</si>
  <si>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</si>
  <si>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</si>
  <si>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</si>
  <si>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</si>
  <si>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</si>
  <si>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</si>
  <si>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</si>
  <si>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</si>
  <si>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</si>
  <si>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</si>
  <si>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</si>
  <si>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</si>
  <si>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</si>
  <si>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</si>
  <si>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</si>
  <si>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</si>
  <si>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</si>
  <si>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</si>
  <si>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</si>
  <si>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</si>
  <si>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</si>
  <si>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</si>
  <si>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</si>
  <si>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</si>
  <si>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</si>
  <si>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</si>
  <si>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</si>
  <si>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</si>
  <si>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</si>
  <si>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</si>
  <si>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</si>
  <si>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</si>
  <si>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</si>
  <si>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</si>
  <si>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</si>
  <si>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</si>
  <si>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</si>
  <si>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</si>
  <si>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</si>
  <si>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</si>
  <si>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</si>
  <si>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</si>
  <si>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</si>
  <si>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</si>
  <si>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</si>
  <si>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</si>
  <si>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</si>
  <si>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</si>
  <si>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</si>
  <si>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</si>
  <si>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</si>
  <si>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</si>
  <si>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</si>
  <si>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</si>
  <si>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</si>
  <si>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</si>
  <si>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</si>
  <si>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</si>
  <si>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</si>
  <si>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</si>
  <si>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</si>
  <si>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</si>
  <si>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</si>
  <si>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</si>
  <si>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</si>
  <si>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</si>
  <si>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</si>
  <si>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</si>
  <si>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</si>
  <si>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</si>
  <si>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</si>
  <si>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</si>
  <si>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</si>
  <si>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</si>
  <si>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</si>
  <si>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</si>
  <si>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</si>
  <si>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</si>
  <si>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</si>
  <si>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</si>
  <si>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</si>
  <si>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</si>
  <si>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</si>
  <si>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</si>
  <si>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</si>
  <si>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</si>
  <si>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</si>
  <si>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</si>
  <si>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</si>
  <si>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</si>
  <si>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</si>
  <si>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</si>
  <si>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</si>
  <si>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</si>
  <si>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</si>
  <si>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</si>
  <si>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</si>
  <si>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</si>
  <si>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</si>
  <si>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</si>
  <si>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</si>
  <si>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</si>
  <si>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</si>
  <si>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</si>
  <si>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</si>
  <si>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</si>
  <si>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</si>
  <si>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</si>
  <si>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</si>
  <si>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</si>
  <si>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</si>
  <si>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</si>
  <si>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</si>
  <si>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</si>
  <si>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</si>
  <si>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</si>
  <si>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</si>
  <si>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</si>
  <si>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</si>
  <si>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</si>
  <si>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</si>
  <si>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</si>
  <si>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</si>
  <si>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</si>
  <si>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</si>
  <si>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</si>
  <si>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</si>
  <si>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</si>
  <si>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</si>
  <si>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</si>
  <si>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</si>
  <si>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</si>
  <si>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</si>
  <si>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</si>
  <si>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</si>
  <si>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</si>
  <si>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</si>
  <si>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</si>
  <si>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</si>
  <si>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</si>
  <si>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</si>
  <si>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</si>
  <si>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</si>
  <si>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</si>
  <si>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</si>
  <si>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</si>
  <si>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</si>
  <si>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</si>
  <si>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</si>
  <si>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</si>
  <si>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</si>
  <si>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</si>
  <si>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</si>
  <si>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</si>
  <si>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</si>
  <si>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</si>
  <si>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</si>
  <si>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</si>
  <si>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</si>
  <si>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</si>
  <si>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</si>
  <si>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</si>
  <si>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</si>
  <si>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</si>
  <si>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</si>
  <si>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</si>
  <si>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</si>
  <si>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</si>
  <si>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</si>
  <si>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</si>
  <si>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</si>
  <si>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</si>
  <si>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</si>
  <si>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</si>
  <si>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</si>
  <si>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</si>
  <si>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</si>
  <si>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</si>
  <si>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</si>
  <si>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</si>
  <si>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</si>
  <si>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</si>
  <si>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</si>
  <si>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</si>
  <si>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</si>
  <si>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</si>
  <si>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</si>
  <si>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</si>
  <si>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</si>
  <si>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</si>
  <si>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</si>
  <si>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</si>
  <si>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</si>
  <si>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</si>
  <si>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</si>
  <si>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</si>
  <si>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</si>
  <si>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</si>
  <si>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</si>
  <si>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</si>
  <si>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</si>
  <si>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</si>
  <si>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</si>
  <si>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</si>
  <si>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</si>
  <si>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</si>
  <si>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</si>
  <si>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</si>
  <si>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</si>
  <si>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</si>
  <si>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</si>
  <si>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</si>
  <si>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</si>
  <si>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</si>
  <si>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</si>
  <si>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</si>
  <si>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</si>
  <si>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</si>
  <si>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</si>
  <si>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</si>
  <si>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</si>
  <si>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</si>
  <si>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</si>
  <si>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</si>
  <si>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</si>
  <si>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</si>
  <si>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</si>
  <si>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</si>
  <si>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</si>
  <si>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</si>
  <si>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</si>
  <si>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</si>
  <si>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</si>
  <si>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</si>
  <si>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</si>
  <si>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</si>
  <si>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</si>
  <si>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</si>
  <si>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</si>
  <si>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</si>
  <si>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</si>
  <si>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</si>
  <si>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</si>
  <si>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</si>
  <si>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</si>
  <si>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</si>
  <si>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</si>
  <si>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</si>
  <si>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</si>
  <si>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</si>
  <si>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</si>
  <si>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</si>
  <si>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</si>
  <si>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</si>
  <si>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</si>
  <si>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</si>
  <si>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</si>
  <si>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</si>
  <si>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</si>
  <si>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</si>
  <si>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</si>
  <si>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</si>
  <si>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</si>
  <si>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</si>
  <si>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</si>
  <si>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</si>
  <si>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</si>
  <si>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</si>
  <si>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</si>
  <si>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</si>
  <si>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</si>
  <si>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</si>
  <si>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</si>
  <si>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</si>
  <si>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</si>
  <si>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</si>
  <si>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</si>
  <si>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</si>
  <si>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</si>
  <si>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</si>
  <si>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</si>
  <si>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</si>
  <si>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</si>
  <si>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</si>
  <si>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</si>
  <si>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</si>
  <si>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</si>
  <si>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</si>
  <si>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</si>
  <si>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</si>
  <si>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</si>
  <si>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</si>
  <si>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</si>
  <si>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</si>
  <si>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</si>
  <si>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</si>
  <si>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</si>
  <si>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</si>
  <si>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</si>
  <si>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</si>
  <si>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</si>
  <si>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</si>
  <si>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</si>
  <si>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</si>
  <si>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</si>
  <si>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</si>
  <si>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</si>
  <si>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</si>
  <si>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</si>
  <si>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</si>
  <si>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</si>
  <si>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</si>
  <si>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</si>
  <si>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</si>
  <si>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</si>
  <si>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</si>
  <si>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</si>
  <si>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</si>
  <si>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</si>
  <si>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</si>
  <si>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</si>
  <si>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</si>
  <si>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</si>
  <si>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</si>
  <si>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</si>
  <si>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</si>
  <si>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</si>
  <si>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</si>
  <si>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</si>
  <si>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</si>
  <si>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</si>
  <si>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</si>
  <si>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</si>
  <si>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</si>
  <si>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</si>
  <si>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</si>
  <si>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</si>
  <si>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</si>
  <si>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</si>
  <si>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</si>
  <si>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</si>
  <si>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</si>
  <si>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</si>
  <si>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</si>
  <si>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</si>
  <si>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</si>
  <si>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</si>
  <si>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</si>
  <si>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</si>
  <si>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</si>
  <si>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</si>
  <si>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</si>
  <si>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</si>
  <si>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</si>
  <si>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</si>
  <si>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</si>
  <si>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</si>
  <si>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</si>
  <si>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</si>
  <si>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</si>
  <si>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</si>
  <si>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</si>
  <si>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</si>
  <si>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</si>
  <si>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</si>
  <si>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</si>
  <si>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</si>
  <si>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</si>
  <si>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</si>
  <si>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</si>
  <si>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</si>
  <si>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</si>
  <si>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</si>
  <si>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</si>
  <si>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</si>
  <si>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</si>
  <si>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</si>
  <si>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</si>
  <si>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</si>
  <si>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</si>
  <si>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</si>
  <si>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</si>
  <si>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</si>
  <si>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</si>
  <si>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</si>
  <si>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</si>
  <si>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</si>
  <si>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</si>
  <si>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</si>
  <si>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</si>
  <si>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</si>
  <si>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</si>
  <si>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</si>
  <si>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</si>
  <si>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</si>
  <si>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</si>
  <si>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</si>
  <si>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</si>
  <si>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</si>
  <si>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</si>
  <si>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</si>
  <si>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</si>
  <si>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</si>
  <si>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</si>
  <si>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</si>
  <si>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</si>
  <si>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</si>
  <si>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</si>
  <si>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</si>
  <si>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</si>
  <si>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</si>
  <si>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</si>
  <si>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</si>
  <si>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</si>
  <si>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</si>
  <si>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</si>
  <si>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</si>
  <si>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</si>
  <si>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</si>
  <si>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</si>
  <si>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</si>
  <si>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</si>
  <si>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</si>
  <si>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</si>
  <si>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</si>
  <si>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</si>
  <si>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</si>
  <si>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</si>
  <si>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</si>
  <si>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</si>
  <si>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</si>
  <si>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</si>
  <si>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</si>
  <si>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</si>
  <si>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</si>
  <si>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</si>
  <si>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</si>
  <si>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</si>
  <si>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</si>
  <si>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</si>
  <si>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</si>
  <si>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</si>
  <si>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</si>
  <si>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</si>
  <si>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</si>
  <si>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</si>
  <si>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</si>
  <si>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</si>
  <si>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</si>
  <si>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</si>
  <si>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</si>
  <si>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</si>
  <si>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</si>
  <si>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</si>
  <si>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</si>
  <si>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</si>
  <si>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</si>
  <si>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</si>
  <si>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</si>
  <si>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</si>
  <si>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</si>
  <si>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</si>
  <si>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</si>
  <si>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</si>
  <si>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</si>
  <si>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</si>
  <si>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</si>
  <si>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</si>
  <si>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</si>
  <si>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</si>
  <si>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</si>
  <si>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</si>
  <si>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</si>
  <si>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</si>
  <si>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</si>
  <si>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</si>
  <si>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</si>
  <si>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</si>
  <si>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</si>
  <si>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</si>
  <si>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</si>
  <si>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</si>
  <si>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</si>
  <si>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</si>
  <si>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</si>
  <si>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</si>
  <si>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</si>
  <si>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</si>
  <si>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</si>
  <si>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</si>
  <si>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</si>
  <si>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</si>
  <si>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</si>
  <si>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</si>
  <si>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</si>
  <si>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</si>
  <si>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</si>
  <si>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</si>
  <si>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</si>
  <si>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</si>
  <si>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</si>
  <si>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</si>
  <si>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</si>
  <si>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</si>
  <si>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</si>
  <si>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</si>
  <si>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</si>
  <si>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</si>
  <si>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</si>
  <si>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</si>
  <si>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</si>
  <si>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</si>
  <si>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</si>
  <si>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</si>
  <si>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</si>
  <si>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</si>
  <si>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</si>
  <si>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</si>
  <si>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</si>
  <si>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</si>
  <si>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</si>
  <si>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</si>
  <si>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</si>
  <si>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</si>
  <si>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</si>
  <si>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</si>
  <si>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</si>
  <si>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</si>
  <si>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</si>
  <si>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</si>
  <si>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</si>
  <si>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</si>
  <si>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</si>
  <si>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</si>
  <si>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</si>
  <si>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</si>
  <si>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</si>
  <si>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</si>
  <si>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</si>
  <si>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</si>
  <si>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</si>
  <si>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</si>
  <si>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</si>
  <si>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</si>
  <si>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</si>
  <si>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</si>
  <si>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</si>
  <si>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</si>
  <si>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</si>
  <si>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</si>
  <si>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</si>
  <si>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</si>
  <si>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</si>
  <si>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</si>
  <si>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</si>
  <si>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</si>
  <si>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</si>
  <si>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</si>
  <si>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</si>
  <si>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</si>
  <si>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</si>
  <si>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</si>
  <si>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</si>
  <si>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</si>
  <si>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</si>
  <si>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</si>
  <si>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</si>
  <si>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</si>
  <si>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</si>
  <si>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</si>
  <si>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</si>
  <si>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</si>
  <si>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</si>
  <si>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</si>
  <si>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</si>
  <si>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</si>
  <si>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</si>
  <si>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</si>
  <si>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</si>
  <si>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</si>
  <si>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</si>
  <si>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</si>
  <si>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</si>
  <si>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</si>
  <si>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</si>
  <si>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</si>
  <si>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</si>
  <si>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</si>
  <si>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</si>
  <si>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</si>
  <si>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</si>
  <si>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</si>
  <si>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</si>
  <si>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</si>
  <si>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</si>
  <si>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</si>
  <si>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</si>
  <si>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</si>
  <si>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</si>
  <si>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</si>
  <si>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</si>
  <si>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</si>
  <si>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</si>
  <si>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</si>
  <si>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</si>
  <si>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</si>
  <si>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</si>
  <si>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</si>
  <si>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</si>
  <si>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</si>
  <si>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</si>
  <si>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</si>
  <si>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</si>
  <si>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</si>
  <si>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</si>
  <si>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</si>
  <si>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</si>
  <si>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</si>
  <si>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</si>
  <si>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</si>
  <si>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</si>
  <si>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</si>
  <si>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</si>
  <si>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</si>
  <si>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</si>
  <si>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</si>
  <si>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</si>
  <si>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</si>
  <si>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</si>
  <si>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</si>
  <si>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</si>
  <si>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</si>
  <si>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</si>
  <si>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</si>
  <si>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</si>
  <si>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</si>
  <si>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</si>
  <si>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</si>
  <si>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</si>
  <si>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</si>
  <si>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</si>
  <si>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</si>
  <si>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</si>
  <si>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</si>
  <si>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</si>
  <si>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</si>
  <si>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</si>
  <si>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</si>
  <si>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</si>
  <si>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</si>
  <si>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</si>
  <si>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</si>
  <si>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</si>
  <si>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</si>
  <si>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</si>
  <si>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</si>
  <si>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</si>
  <si>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</si>
  <si>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</si>
  <si>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</si>
  <si>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</si>
  <si>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</si>
  <si>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</si>
  <si>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</si>
  <si>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</si>
  <si>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</si>
  <si>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</si>
  <si>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</si>
  <si>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</si>
  <si>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</si>
  <si>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</si>
  <si>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</si>
  <si>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</si>
  <si>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</si>
  <si>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</si>
  <si>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</si>
  <si>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</si>
  <si>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</si>
  <si>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</si>
  <si>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</si>
  <si>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</si>
  <si>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</si>
  <si>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</si>
  <si>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</si>
  <si>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</si>
  <si>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</si>
  <si>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</si>
  <si>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</si>
  <si>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</si>
  <si>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</si>
  <si>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</si>
  <si>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</si>
  <si>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</si>
  <si>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</si>
  <si>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</si>
  <si>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</si>
  <si>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</si>
  <si>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</si>
  <si>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</si>
  <si>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</si>
  <si>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</si>
  <si>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</si>
  <si>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</si>
  <si>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</si>
  <si>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</si>
  <si>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</si>
  <si>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</si>
  <si>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</si>
  <si>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</si>
  <si>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</si>
  <si>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</si>
  <si>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</si>
  <si>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</si>
  <si>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</si>
  <si>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</si>
  <si>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</si>
  <si>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</si>
  <si>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</si>
  <si>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</si>
  <si>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</si>
  <si>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</si>
  <si>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</si>
  <si>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</si>
  <si>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</si>
  <si>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</si>
  <si>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</si>
  <si>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</si>
  <si>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</si>
  <si>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</si>
  <si>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</si>
  <si>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</si>
  <si>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</si>
  <si>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</si>
  <si>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</si>
  <si>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</si>
  <si>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</si>
  <si>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</si>
  <si>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</si>
  <si>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</si>
  <si>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</si>
  <si>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</si>
  <si>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</si>
  <si>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</si>
  <si>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</si>
  <si>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</si>
  <si>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</si>
  <si>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</si>
  <si>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</si>
  <si>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</si>
  <si>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</si>
  <si>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</si>
  <si>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</si>
  <si>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</si>
  <si>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</si>
  <si>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</si>
  <si>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</si>
  <si>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</si>
  <si>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</si>
  <si>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</si>
  <si>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</si>
  <si>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</si>
  <si>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</si>
  <si>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</si>
  <si>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</si>
  <si>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</si>
  <si>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</si>
  <si>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</si>
  <si>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</si>
  <si>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</si>
  <si>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</si>
  <si>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</si>
  <si>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</si>
  <si>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</si>
  <si>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</si>
  <si>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</si>
  <si>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</si>
  <si>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</si>
  <si>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</si>
  <si>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</si>
  <si>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</si>
  <si>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</si>
  <si>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</si>
  <si>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</si>
  <si>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</si>
  <si>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</si>
  <si>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</si>
  <si>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</si>
  <si>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</si>
  <si>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</si>
  <si>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</si>
  <si>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</si>
  <si>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</si>
  <si>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</si>
  <si>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</si>
  <si>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</si>
  <si>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</si>
  <si>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</si>
  <si>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</si>
  <si>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</si>
  <si>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</si>
  <si>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</si>
  <si>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</si>
  <si>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</si>
  <si>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</si>
  <si>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</si>
  <si>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</si>
  <si>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</si>
  <si>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</si>
  <si>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</si>
  <si>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</si>
  <si>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</si>
  <si>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</si>
  <si>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</si>
  <si>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</si>
  <si>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</si>
  <si>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</si>
  <si>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</si>
  <si>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</si>
  <si>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</si>
  <si>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</si>
  <si>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</si>
  <si>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</si>
  <si>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</si>
  <si>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</si>
  <si>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</si>
  <si>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</si>
  <si>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</si>
  <si>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</si>
  <si>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</si>
  <si>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</si>
  <si>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</si>
  <si>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</si>
  <si>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</si>
  <si>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</si>
  <si>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</si>
  <si>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</si>
  <si>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</si>
  <si>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</si>
  <si>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</si>
  <si>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</si>
  <si>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</si>
  <si>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</si>
  <si>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</si>
  <si>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</si>
  <si>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</si>
  <si>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</si>
  <si>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</si>
  <si>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</si>
  <si>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</si>
  <si>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</si>
  <si>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</si>
  <si>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</si>
  <si>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</si>
  <si>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</si>
  <si>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</si>
  <si>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</si>
  <si>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</si>
  <si>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</si>
  <si>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</si>
  <si>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</si>
  <si>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</si>
  <si>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</si>
  <si>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</si>
  <si>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</si>
  <si>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</si>
  <si>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</si>
  <si>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</si>
  <si>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</si>
  <si>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</si>
  <si>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</si>
  <si>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</si>
  <si>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</si>
  <si>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</si>
  <si>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</si>
  <si>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</si>
  <si>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</si>
  <si>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</si>
  <si>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</si>
  <si>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</si>
  <si>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</si>
  <si>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</si>
  <si>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</si>
  <si>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</si>
  <si>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</si>
  <si>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</si>
  <si>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</si>
  <si>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</si>
  <si>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</si>
  <si>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</si>
  <si>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</si>
  <si>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</si>
  <si>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</si>
  <si>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</si>
  <si>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</si>
  <si>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</si>
  <si>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</si>
  <si>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</si>
  <si>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</si>
  <si>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</si>
  <si>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</si>
  <si>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</si>
  <si>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</si>
  <si>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</si>
  <si>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</si>
  <si>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</si>
  <si>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</si>
  <si>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</si>
  <si>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</si>
  <si>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</si>
  <si>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</si>
  <si>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</si>
  <si>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</si>
  <si>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</si>
  <si>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</si>
  <si>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</si>
  <si>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</si>
  <si>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</si>
  <si>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</si>
  <si>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</si>
  <si>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</si>
  <si>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</si>
  <si>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</si>
  <si>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</si>
  <si>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</si>
  <si>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</si>
  <si>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</si>
  <si>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</si>
  <si>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</si>
  <si>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</si>
  <si>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</si>
  <si>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</si>
  <si>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</si>
  <si>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</si>
  <si>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</si>
  <si>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</si>
  <si>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</si>
  <si>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</si>
  <si>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</si>
  <si>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</si>
  <si>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</si>
  <si>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</si>
  <si>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</si>
  <si>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</si>
  <si>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</si>
  <si>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</si>
  <si>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</si>
  <si>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</si>
  <si>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</si>
  <si>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</si>
  <si>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</si>
  <si>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</si>
  <si>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</si>
  <si>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</si>
  <si>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</si>
  <si>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</si>
  <si>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</si>
  <si>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</si>
  <si>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</si>
  <si>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</si>
  <si>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</si>
  <si>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</si>
  <si>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</si>
  <si>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</si>
  <si>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</si>
  <si>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</si>
  <si>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</si>
  <si>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</si>
  <si>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</si>
  <si>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</si>
  <si>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</si>
  <si>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</si>
  <si>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</si>
  <si>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</si>
  <si>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</si>
  <si>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</si>
  <si>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</si>
  <si>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</si>
  <si>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</si>
  <si>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</si>
  <si>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</si>
  <si>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</si>
  <si>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</si>
  <si>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</si>
  <si>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</si>
  <si>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</si>
  <si>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</si>
  <si>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</si>
  <si>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</si>
  <si>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</si>
  <si>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</si>
  <si>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</si>
  <si>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</si>
  <si>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</si>
  <si>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</si>
  <si>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</si>
  <si>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</si>
  <si>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</si>
  <si>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</si>
  <si>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</si>
  <si>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</si>
  <si>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</si>
  <si>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</si>
  <si>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</si>
  <si>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</si>
  <si>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</si>
  <si>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</si>
  <si>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</si>
  <si>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</si>
  <si>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</si>
  <si>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</si>
  <si>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</si>
  <si>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</si>
  <si>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</si>
  <si>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</si>
  <si>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</si>
  <si>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</si>
  <si>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</si>
  <si>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</si>
  <si>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</si>
  <si>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</si>
  <si>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</si>
  <si>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</si>
  <si>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</si>
  <si>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</si>
  <si>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</si>
  <si>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</si>
  <si>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</si>
  <si>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</si>
  <si>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</si>
  <si>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</si>
  <si>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</si>
  <si>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</si>
  <si>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</si>
  <si>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</si>
  <si>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</si>
  <si>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</si>
  <si>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</si>
  <si>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</si>
  <si>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</si>
  <si>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</si>
  <si>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</si>
  <si>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</si>
  <si>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</si>
  <si>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</si>
  <si>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</si>
  <si>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</si>
  <si>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</si>
  <si>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</si>
  <si>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</si>
  <si>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</si>
  <si>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</si>
  <si>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</si>
  <si>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</si>
  <si>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</si>
  <si>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</si>
  <si>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</si>
  <si>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</si>
  <si>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</si>
  <si>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</si>
  <si>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</si>
  <si>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</si>
  <si>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</si>
  <si>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</si>
  <si>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</si>
  <si>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</si>
  <si>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</si>
  <si>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</si>
  <si>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</si>
  <si>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</si>
  <si>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</si>
  <si>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</si>
  <si>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</si>
  <si>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</si>
  <si>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</si>
  <si>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</si>
  <si>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</si>
  <si>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</si>
  <si>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</si>
  <si>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</si>
  <si>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</si>
  <si>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</si>
  <si>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</si>
  <si>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</si>
  <si>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</si>
  <si>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</si>
  <si>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</si>
  <si>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</si>
  <si>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</si>
  <si>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</si>
  <si>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</si>
  <si>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</si>
  <si>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</si>
  <si>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</si>
  <si>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</si>
  <si>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</si>
  <si>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</si>
  <si>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</si>
  <si>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</si>
  <si>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</si>
  <si>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</si>
  <si>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</si>
  <si>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</si>
  <si>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</si>
  <si>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</si>
  <si>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</si>
  <si>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</si>
  <si>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</si>
  <si>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</si>
  <si>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</si>
  <si>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</si>
  <si>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</si>
  <si>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</si>
  <si>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</si>
  <si>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</si>
  <si>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</si>
  <si>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</si>
  <si>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</si>
  <si>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</si>
  <si>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</si>
  <si>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</si>
  <si>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</si>
  <si>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</si>
  <si>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</si>
  <si>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</si>
  <si>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</si>
  <si>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</si>
  <si>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</si>
  <si>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</si>
  <si>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</si>
  <si>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</si>
  <si>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</si>
  <si>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</si>
  <si>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</si>
  <si>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</si>
  <si>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</si>
  <si>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</si>
  <si>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</si>
  <si>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</si>
  <si>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</si>
  <si>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</si>
  <si>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</si>
  <si>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</si>
  <si>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</si>
  <si>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</si>
  <si>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</si>
  <si>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</si>
  <si>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</si>
  <si>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</si>
  <si>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</si>
  <si>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</si>
  <si>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</si>
  <si>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</si>
  <si>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</si>
  <si>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</si>
  <si>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</si>
  <si>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</si>
  <si>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</si>
  <si>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</si>
  <si>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</si>
  <si>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</si>
  <si>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</si>
  <si>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</si>
  <si>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</si>
  <si>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</si>
  <si>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</si>
  <si>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</si>
  <si>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</si>
  <si>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</si>
  <si>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</si>
  <si>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</si>
  <si>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</si>
  <si>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</si>
  <si>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</si>
  <si>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</si>
  <si>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</si>
  <si>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</si>
  <si>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</si>
  <si>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</si>
  <si>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</si>
  <si>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</si>
  <si>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</si>
  <si>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</si>
  <si>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</si>
  <si>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</si>
  <si>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</si>
  <si>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</si>
  <si>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</si>
  <si>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</si>
  <si>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</si>
  <si>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</si>
  <si>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</si>
  <si>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</si>
  <si>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</si>
  <si>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</si>
  <si>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</si>
  <si>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</si>
  <si>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</si>
  <si>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</si>
  <si>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</si>
  <si>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</si>
  <si>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</si>
  <si>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</si>
  <si>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</si>
  <si>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</si>
  <si>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</si>
  <si>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</si>
  <si>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</si>
  <si>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</si>
  <si>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</si>
  <si>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</si>
  <si>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</si>
  <si>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</si>
  <si>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</si>
  <si>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</si>
  <si>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</si>
  <si>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</si>
  <si>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</si>
  <si>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</si>
  <si>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</si>
  <si>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</si>
  <si>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</si>
  <si>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</si>
  <si>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</si>
  <si>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</si>
  <si>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</si>
  <si>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</si>
  <si>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</si>
  <si>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</si>
  <si>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</si>
  <si>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</si>
  <si>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</si>
  <si>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</si>
  <si>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</si>
  <si>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</si>
  <si>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</si>
  <si>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</si>
  <si>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</si>
  <si>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</si>
  <si>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</si>
  <si>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</si>
  <si>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</si>
  <si>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</si>
  <si>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</si>
  <si>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</si>
  <si>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</si>
  <si>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</si>
  <si>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</si>
  <si>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</si>
  <si>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</si>
  <si>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</si>
  <si>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</si>
  <si>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</si>
  <si>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</si>
  <si>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</si>
  <si>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</si>
  <si>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</si>
  <si>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</si>
  <si>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</si>
  <si>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</si>
  <si>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</si>
  <si>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</si>
  <si>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</si>
  <si>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</si>
  <si>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</si>
  <si>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</si>
  <si>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</si>
  <si>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</si>
  <si>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</si>
  <si>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</si>
  <si>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</si>
  <si>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</si>
  <si>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</si>
  <si>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</si>
  <si>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</si>
  <si>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</si>
  <si>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</si>
  <si>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</si>
  <si>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</si>
  <si>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</si>
  <si>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</si>
  <si>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</si>
  <si>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</si>
  <si>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</si>
  <si>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</si>
  <si>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</si>
  <si>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</si>
  <si>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</si>
  <si>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</si>
  <si>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</si>
  <si>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</si>
  <si>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</si>
  <si>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</si>
  <si>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</si>
  <si>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</si>
  <si>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</si>
  <si>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</si>
  <si>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</si>
  <si>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</si>
  <si>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</si>
  <si>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</si>
  <si>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</si>
  <si>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</si>
  <si>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</si>
  <si>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</si>
  <si>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</si>
  <si>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</si>
  <si>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</si>
  <si>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</si>
  <si>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</si>
  <si>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</si>
  <si>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</si>
  <si>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</si>
  <si>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</si>
  <si>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</si>
  <si>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</si>
  <si>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</si>
  <si>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</si>
  <si>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</si>
  <si>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</si>
  <si>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</si>
  <si>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</si>
  <si>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</si>
  <si>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</si>
  <si>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</si>
  <si>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</si>
  <si>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</si>
  <si>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</si>
  <si>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</si>
  <si>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</si>
  <si>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</si>
  <si>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</si>
  <si>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</si>
  <si>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</si>
  <si>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</si>
  <si>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</si>
  <si>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</si>
  <si>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</si>
  <si>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</si>
  <si>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</si>
  <si>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</si>
  <si>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</si>
  <si>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</si>
  <si>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</si>
  <si>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</si>
  <si>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</si>
  <si>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</si>
  <si>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</si>
  <si>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</si>
  <si>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</si>
  <si>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</si>
  <si>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</si>
  <si>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</si>
  <si>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</si>
  <si>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</si>
  <si>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</si>
  <si>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</si>
  <si>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</si>
  <si>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</si>
  <si>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</si>
  <si>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</si>
  <si>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</si>
  <si>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</si>
  <si>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</si>
  <si>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</si>
  <si>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</si>
  <si>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</si>
  <si>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</si>
  <si>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</si>
  <si>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</si>
  <si>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</si>
  <si>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</si>
  <si>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</si>
  <si>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</si>
  <si>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</si>
  <si>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</si>
  <si>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</si>
  <si>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</si>
  <si>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</si>
  <si>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</si>
  <si>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</si>
  <si>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</si>
  <si>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</si>
  <si>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</si>
  <si>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</si>
  <si>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</si>
  <si>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</si>
  <si>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</si>
  <si>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</si>
  <si>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</si>
  <si>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</si>
  <si>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</si>
  <si>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</si>
  <si>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</si>
  <si>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</si>
  <si>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</si>
  <si>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</si>
  <si>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</si>
  <si>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</si>
  <si>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</si>
  <si>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</si>
  <si>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</si>
  <si>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</si>
  <si>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</si>
  <si>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</si>
  <si>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</si>
  <si>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</si>
  <si>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</si>
  <si>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</si>
  <si>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</si>
  <si>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</si>
  <si>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</si>
  <si>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</si>
  <si>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</si>
  <si>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</si>
  <si>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</si>
  <si>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</si>
  <si>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</si>
  <si>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</si>
  <si>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</si>
  <si>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</si>
  <si>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</si>
  <si>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</si>
  <si>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</si>
  <si>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</si>
  <si>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</si>
  <si>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</si>
  <si>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</si>
  <si>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</si>
  <si>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</si>
  <si>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</si>
  <si>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</si>
  <si>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</si>
  <si>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</si>
  <si>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</si>
  <si>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</si>
  <si>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</si>
  <si>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</si>
  <si>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</si>
  <si>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</si>
  <si>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</si>
  <si>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</si>
  <si>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</si>
  <si>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</si>
  <si>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</si>
  <si>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</si>
  <si>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</si>
  <si>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</si>
  <si>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</si>
  <si>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</si>
  <si>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</si>
  <si>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</si>
  <si>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</si>
  <si>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</si>
  <si>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</si>
  <si>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</si>
  <si>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</si>
  <si>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</si>
  <si>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</si>
  <si>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</si>
  <si>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</si>
  <si>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</si>
  <si>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</si>
  <si>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</si>
  <si>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</si>
  <si>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</si>
  <si>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</si>
  <si>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</si>
  <si>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</si>
  <si>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</si>
  <si>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</si>
  <si>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</si>
  <si>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</si>
  <si>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</si>
  <si>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</si>
  <si>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</si>
  <si>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</si>
  <si>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</si>
  <si>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</si>
  <si>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</si>
  <si>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</si>
  <si>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</si>
  <si>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</si>
  <si>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</si>
  <si>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</si>
  <si>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</si>
  <si>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</si>
  <si>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</si>
  <si>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</si>
  <si>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</si>
  <si>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</si>
  <si>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</si>
  <si>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</si>
  <si>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</si>
  <si>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</si>
  <si>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</si>
  <si>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</si>
  <si>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</si>
  <si>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</si>
  <si>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</si>
  <si>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</si>
  <si>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</si>
  <si>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</si>
  <si>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</si>
  <si>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</si>
  <si>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</si>
  <si>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</si>
  <si>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</si>
  <si>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</si>
  <si>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</si>
  <si>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</si>
  <si>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</si>
  <si>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</si>
  <si>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</si>
  <si>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</si>
  <si>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</si>
  <si>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</si>
  <si>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</si>
  <si>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</si>
  <si>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</si>
  <si>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</si>
  <si>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</si>
  <si>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</si>
  <si>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</si>
  <si>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</si>
  <si>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</si>
  <si>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</si>
  <si>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</si>
  <si>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</si>
  <si>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</si>
  <si>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</si>
  <si>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</si>
  <si>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</si>
  <si>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</si>
  <si>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</si>
  <si>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</si>
  <si>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</si>
  <si>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</si>
  <si>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</si>
  <si>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</si>
  <si>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</si>
  <si>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</si>
  <si>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</si>
  <si>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</si>
  <si>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</si>
  <si>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</si>
  <si>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</si>
  <si>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</si>
  <si>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</si>
  <si>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</si>
  <si>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</si>
  <si>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</si>
  <si>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</si>
  <si>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</si>
  <si>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</si>
  <si>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</si>
  <si>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</si>
  <si>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</si>
  <si>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</si>
  <si>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</si>
  <si>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</si>
  <si>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</si>
  <si>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</si>
  <si>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</si>
  <si>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</si>
  <si>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</si>
  <si>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</si>
  <si>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</si>
  <si>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</si>
  <si>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</si>
  <si>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</si>
  <si>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</si>
  <si>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</si>
  <si>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</si>
  <si>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</si>
  <si>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</si>
  <si>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</si>
  <si>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</si>
  <si>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</si>
  <si>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</si>
  <si>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</si>
  <si>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</si>
  <si>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</si>
  <si>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</si>
  <si>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</si>
  <si>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</si>
  <si>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</si>
  <si>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</si>
  <si>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</si>
  <si>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</si>
  <si>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</si>
  <si>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</si>
  <si>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</si>
  <si>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</si>
  <si>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</si>
  <si>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</si>
  <si>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</si>
  <si>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</si>
  <si>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</si>
  <si>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</si>
  <si>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</si>
  <si>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</si>
  <si>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</si>
  <si>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</si>
  <si>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</si>
  <si>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</si>
  <si>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</si>
  <si>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</si>
  <si>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</si>
  <si>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</si>
  <si>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</si>
  <si>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</si>
  <si>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</si>
  <si>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</si>
  <si>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</si>
  <si>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</si>
  <si>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</si>
  <si>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</si>
  <si>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</si>
  <si>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</si>
  <si>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</si>
  <si>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</si>
  <si>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</si>
  <si>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</si>
  <si>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</si>
  <si>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</si>
  <si>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</si>
  <si>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</si>
  <si>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</si>
  <si>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</si>
  <si>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</si>
  <si>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</si>
  <si>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</si>
  <si>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</si>
  <si>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</si>
  <si>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</si>
  <si>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</si>
  <si>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</si>
  <si>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</si>
  <si>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</si>
  <si>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</si>
  <si>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</si>
  <si>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</si>
  <si>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</si>
  <si>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</si>
  <si>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</si>
  <si>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</si>
  <si>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</si>
  <si>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</si>
  <si>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</si>
  <si>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</si>
  <si>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</si>
  <si>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</si>
  <si>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</si>
  <si>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</si>
  <si>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</si>
  <si>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</si>
  <si>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</si>
  <si>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</si>
  <si>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</si>
  <si>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</si>
  <si>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</si>
  <si>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</si>
  <si>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</si>
  <si>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</si>
  <si>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</si>
  <si>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</si>
  <si>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</si>
  <si>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</si>
  <si>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</si>
  <si>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</si>
  <si>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</si>
  <si>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</si>
  <si>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</si>
  <si>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</si>
  <si>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</si>
  <si>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</si>
  <si>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</si>
  <si>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</si>
  <si>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</si>
  <si>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</si>
  <si>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</si>
  <si>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</si>
  <si>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</si>
  <si>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</si>
  <si>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</si>
  <si>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</si>
  <si>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</si>
  <si>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</si>
  <si>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</si>
  <si>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</si>
  <si>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</si>
  <si>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</si>
  <si>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</si>
  <si>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</si>
  <si>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</si>
  <si>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</si>
  <si>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</si>
  <si>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</si>
  <si>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</si>
  <si>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</si>
  <si>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</si>
  <si>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</si>
  <si>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</si>
  <si>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</si>
  <si>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</si>
  <si>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</si>
  <si>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</si>
  <si>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</si>
  <si>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</si>
  <si>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</si>
  <si>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</si>
  <si>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</si>
  <si>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</si>
  <si>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</si>
  <si>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</si>
  <si>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</si>
  <si>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</si>
  <si>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</si>
  <si>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</si>
  <si>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</si>
  <si>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</si>
  <si>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</si>
  <si>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</si>
  <si>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</si>
  <si>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</si>
  <si>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</si>
  <si>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</si>
  <si>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</si>
  <si>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</si>
  <si>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</si>
  <si>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</si>
  <si>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</si>
  <si>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</si>
  <si>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</si>
  <si>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</si>
  <si>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</si>
  <si>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</si>
  <si>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</si>
  <si>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</si>
  <si>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</si>
  <si>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</si>
  <si>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</si>
  <si>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</si>
  <si>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</si>
  <si>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</si>
  <si>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</si>
  <si>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</si>
  <si>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</si>
  <si>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</si>
  <si>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</si>
  <si>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</si>
  <si>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</si>
  <si>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</si>
  <si>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</si>
  <si>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</si>
  <si>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</si>
  <si>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</si>
  <si>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</si>
  <si>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</si>
  <si>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</si>
  <si>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</si>
  <si>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</si>
  <si>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</si>
  <si>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</si>
  <si>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</si>
  <si>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</si>
  <si>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</si>
  <si>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</si>
  <si>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</si>
  <si>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</si>
  <si>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</si>
  <si>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</si>
  <si>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</si>
  <si>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</si>
  <si>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</si>
  <si>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</si>
  <si>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</si>
  <si>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</si>
  <si>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</si>
  <si>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</si>
  <si>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</si>
  <si>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</si>
  <si>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</si>
  <si>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</si>
  <si>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</si>
  <si>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</si>
  <si>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</si>
  <si>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</si>
  <si>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</si>
  <si>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</si>
  <si>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</si>
  <si>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</si>
  <si>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</si>
  <si>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</si>
  <si>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</si>
  <si>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</si>
  <si>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</si>
  <si>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</si>
  <si>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</si>
  <si>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</si>
  <si>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</si>
  <si>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</si>
  <si>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</si>
  <si>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</si>
  <si>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</si>
  <si>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</si>
  <si>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</si>
  <si>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</si>
  <si>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</si>
  <si>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</si>
  <si>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</si>
  <si>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</si>
  <si>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</si>
  <si>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</si>
  <si>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</si>
  <si>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</si>
  <si>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</si>
  <si>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</si>
  <si>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</si>
  <si>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</si>
  <si>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</si>
  <si>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</si>
  <si>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</si>
  <si>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</si>
  <si>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</si>
  <si>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</si>
  <si>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</si>
  <si>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</si>
  <si>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</si>
  <si>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</si>
  <si>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</si>
  <si>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</si>
  <si>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</si>
  <si>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</si>
  <si>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</si>
  <si>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</si>
  <si>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</si>
  <si>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</si>
  <si>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</si>
  <si>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</si>
  <si>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</si>
  <si>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</si>
  <si>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</si>
  <si>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</si>
  <si>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</si>
  <si>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</si>
  <si>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</si>
  <si>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</si>
  <si>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</si>
  <si>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</si>
  <si>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</si>
  <si>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</si>
  <si>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</si>
  <si>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</si>
  <si>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</si>
  <si>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</si>
  <si>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</si>
  <si>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</si>
  <si>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</si>
  <si>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</si>
  <si>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</si>
  <si>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</si>
  <si>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</si>
  <si>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</si>
  <si>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</si>
  <si>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</si>
  <si>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</si>
  <si>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</si>
  <si>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</si>
  <si>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</si>
  <si>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</si>
  <si>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</si>
  <si>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</si>
  <si>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</si>
  <si>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</si>
  <si>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</si>
  <si>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</si>
  <si>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</si>
  <si>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</si>
  <si>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</si>
  <si>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</si>
  <si>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</si>
  <si>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</si>
  <si>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</si>
  <si>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</si>
  <si>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</si>
  <si>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</si>
  <si>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</si>
  <si>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</si>
  <si>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</si>
  <si>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</si>
  <si>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</si>
  <si>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</si>
  <si>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</si>
  <si>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</si>
  <si>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</si>
  <si>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</si>
  <si>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</si>
  <si>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</si>
  <si>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</si>
  <si>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</si>
  <si>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</si>
  <si>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</si>
  <si>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</si>
  <si>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</si>
  <si>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</si>
  <si>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</si>
  <si>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</si>
  <si>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</si>
  <si>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</si>
  <si>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</si>
  <si>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</si>
  <si>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</si>
  <si>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</si>
  <si>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</si>
  <si>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</si>
  <si>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</si>
  <si>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</si>
  <si>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</si>
  <si>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</si>
  <si>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</si>
  <si>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</si>
  <si>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</si>
  <si>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</si>
  <si>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</si>
  <si>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</si>
  <si>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</si>
  <si>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</si>
  <si>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</si>
  <si>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</si>
  <si>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</si>
  <si>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</si>
  <si>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</si>
  <si>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</si>
  <si>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</si>
  <si>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</si>
  <si>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</si>
  <si>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</si>
  <si>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</si>
  <si>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</si>
  <si>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</si>
  <si>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</si>
  <si>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</si>
  <si>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</si>
  <si>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</si>
  <si>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</si>
  <si>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</si>
  <si>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</si>
  <si>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</si>
  <si>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</si>
  <si>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</si>
  <si>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</si>
  <si>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</si>
  <si>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</si>
  <si>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</si>
  <si>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</si>
  <si>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</si>
  <si>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</si>
  <si>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</si>
  <si>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</si>
  <si>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</si>
  <si>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</si>
  <si>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</si>
  <si>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</si>
  <si>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</si>
  <si>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</si>
  <si>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</si>
  <si>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</si>
  <si>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</si>
  <si>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</si>
  <si>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</si>
  <si>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</si>
  <si>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</si>
  <si>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</si>
  <si>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</si>
  <si>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</si>
  <si>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</si>
  <si>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</si>
  <si>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</si>
  <si>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</si>
  <si>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</si>
  <si>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</si>
  <si>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</si>
  <si>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</si>
  <si>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</si>
  <si>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</si>
  <si>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</si>
  <si>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</si>
  <si>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</si>
  <si>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</si>
  <si>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</si>
  <si>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</si>
  <si>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</si>
  <si>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</si>
  <si>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</si>
  <si>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</si>
  <si>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</si>
  <si>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</si>
  <si>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</si>
  <si>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</si>
  <si>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</si>
  <si>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</si>
  <si>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</si>
  <si>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</si>
  <si>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</si>
  <si>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</si>
  <si>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</si>
  <si>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</si>
  <si>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</si>
  <si>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</si>
  <si>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</si>
  <si>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</si>
  <si>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</si>
  <si>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</si>
  <si>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</si>
  <si>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</si>
  <si>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</si>
  <si>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</si>
  <si>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</si>
  <si>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</si>
  <si>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</si>
  <si>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</si>
  <si>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</si>
  <si>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</si>
  <si>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</si>
  <si>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</si>
  <si>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</si>
  <si>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</si>
  <si>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</si>
  <si>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</si>
  <si>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</si>
  <si>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</si>
  <si>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</si>
  <si>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</si>
  <si>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</si>
  <si>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</si>
  <si>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</si>
  <si>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</si>
  <si>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</si>
  <si>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</si>
  <si>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</si>
  <si>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</si>
  <si>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</si>
  <si>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</si>
  <si>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</si>
  <si>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</si>
  <si>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</si>
  <si>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</si>
  <si>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</si>
  <si>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</si>
  <si>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</si>
  <si>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</si>
  <si>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</si>
  <si>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</si>
  <si>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</si>
  <si>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</si>
  <si>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</si>
  <si>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</si>
  <si>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</si>
  <si>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</si>
  <si>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</si>
  <si>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</si>
  <si>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</si>
  <si>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</si>
  <si>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</si>
  <si>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</si>
  <si>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</si>
  <si>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</si>
  <si>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</si>
  <si>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</si>
  <si>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</si>
  <si>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</si>
  <si>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</si>
  <si>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</si>
  <si>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</si>
  <si>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</si>
  <si>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</si>
  <si>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</si>
  <si>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</si>
  <si>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</si>
  <si>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</si>
  <si>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</si>
  <si>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</si>
  <si>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</si>
  <si>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</si>
  <si>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</si>
  <si>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</si>
  <si>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</si>
  <si>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</si>
  <si>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</si>
  <si>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</si>
  <si>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</si>
  <si>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</si>
  <si>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</si>
  <si>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</si>
  <si>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</si>
  <si>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</si>
  <si>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</si>
  <si>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</si>
  <si>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</si>
  <si>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</si>
  <si>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</si>
  <si>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</si>
  <si>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</si>
  <si>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</si>
  <si>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</si>
  <si>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</si>
  <si>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</si>
  <si>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</si>
  <si>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</si>
  <si>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</si>
  <si>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</si>
  <si>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</si>
  <si>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</si>
  <si>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</si>
  <si>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</si>
  <si>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</si>
  <si>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</si>
  <si>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</si>
  <si>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</si>
  <si>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</si>
  <si>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</si>
  <si>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</si>
  <si>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</si>
  <si>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</si>
  <si>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</si>
  <si>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</si>
  <si>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</si>
  <si>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</si>
  <si>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</si>
  <si>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</si>
  <si>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</si>
  <si>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</si>
  <si>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</si>
  <si>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</si>
  <si>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</si>
  <si>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</si>
  <si>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</si>
  <si>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</si>
  <si>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</si>
  <si>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</si>
  <si>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</si>
  <si>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</si>
  <si>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</si>
  <si>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</si>
  <si>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</si>
  <si>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</si>
  <si>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</si>
  <si>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</si>
  <si>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</si>
  <si>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</si>
  <si>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</si>
  <si>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</si>
  <si>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</si>
  <si>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</si>
  <si>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</si>
  <si>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</si>
  <si>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</si>
  <si>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</si>
  <si>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</si>
  <si>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</si>
  <si>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</si>
  <si>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</si>
  <si>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</si>
  <si>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</si>
  <si>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</si>
  <si>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</si>
  <si>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</si>
  <si>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</si>
  <si>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</si>
  <si>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</si>
  <si>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</si>
  <si>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</si>
  <si>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</si>
  <si>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</si>
  <si>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</si>
  <si>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</si>
  <si>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</si>
  <si>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</si>
  <si>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</si>
  <si>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</si>
  <si>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</si>
  <si>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</si>
  <si>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</si>
  <si>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</si>
  <si>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</si>
  <si>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</si>
  <si>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</si>
  <si>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</si>
  <si>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</si>
  <si>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</si>
  <si>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</si>
  <si>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</si>
  <si>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</si>
  <si>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</si>
  <si>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</si>
  <si>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</si>
  <si>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</si>
  <si>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</si>
  <si>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</si>
  <si>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</si>
  <si>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</si>
  <si>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</si>
  <si>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</si>
  <si>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</si>
  <si>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</si>
  <si>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</si>
  <si>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</si>
  <si>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</si>
  <si>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</si>
  <si>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</si>
  <si>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</si>
  <si>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</si>
  <si>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</si>
  <si>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</si>
  <si>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</si>
  <si>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</si>
  <si>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</si>
  <si>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</si>
  <si>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</si>
  <si>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</si>
  <si>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</si>
  <si>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</si>
  <si>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</si>
  <si>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</si>
  <si>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</si>
  <si>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</si>
  <si>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</si>
  <si>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</si>
  <si>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</si>
  <si>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</si>
  <si>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</si>
  <si>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</si>
  <si>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</si>
  <si>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</si>
  <si>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</si>
  <si>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</si>
  <si>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</si>
  <si>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</si>
  <si>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</si>
  <si>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</si>
  <si>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</si>
  <si>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</si>
  <si>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</si>
  <si>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</si>
  <si>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</si>
  <si>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</si>
  <si>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</si>
  <si>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</si>
  <si>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</si>
  <si>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</si>
  <si>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</si>
  <si>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</si>
  <si>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</si>
  <si>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</si>
  <si>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</si>
  <si>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</si>
  <si>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</si>
  <si>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</si>
  <si>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</si>
  <si>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</si>
  <si>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</si>
  <si>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</si>
  <si>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</si>
  <si>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</si>
  <si>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</si>
  <si>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</si>
  <si>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</si>
  <si>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</si>
  <si>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</si>
  <si>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</si>
  <si>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</si>
  <si>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</si>
  <si>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</si>
  <si>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</si>
  <si>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</si>
  <si>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</si>
  <si>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</si>
  <si>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</si>
  <si>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</si>
  <si>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</si>
  <si>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</si>
  <si>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</si>
  <si>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</si>
  <si>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</si>
  <si>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</si>
  <si>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</si>
  <si>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</si>
  <si>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</si>
  <si>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</si>
  <si>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</si>
  <si>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</si>
  <si>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</si>
  <si>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</si>
  <si>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</si>
  <si>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</si>
  <si>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</si>
  <si>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</si>
  <si>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</si>
  <si>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</si>
  <si>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</si>
  <si>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</si>
  <si>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</si>
  <si>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</si>
  <si>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</si>
  <si>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</si>
  <si>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</si>
  <si>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</si>
  <si>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</si>
  <si>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</si>
  <si>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</si>
  <si>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</si>
  <si>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</si>
  <si>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</si>
  <si>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</si>
  <si>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</si>
  <si>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</si>
  <si>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</si>
  <si>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</si>
  <si>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</si>
  <si>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</si>
  <si>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</si>
  <si>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</si>
  <si>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</si>
  <si>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</si>
  <si>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</si>
  <si>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</si>
  <si>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</si>
  <si>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</si>
  <si>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</si>
  <si>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</si>
  <si>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</si>
  <si>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</si>
  <si>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</si>
  <si>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</si>
  <si>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</si>
  <si>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</si>
  <si>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</si>
  <si>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</si>
  <si>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</si>
  <si>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</si>
  <si>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</si>
  <si>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</si>
  <si>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</si>
  <si>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</si>
  <si>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</si>
  <si>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</si>
  <si>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</si>
  <si>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</si>
  <si>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</si>
  <si>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</si>
  <si>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</si>
  <si>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</si>
  <si>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</si>
  <si>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</si>
  <si>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</si>
  <si>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</si>
  <si>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</si>
  <si>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</si>
  <si>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</si>
  <si>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</si>
  <si>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</si>
  <si>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</si>
  <si>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</si>
  <si>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</si>
  <si>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</si>
  <si>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</si>
  <si>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</si>
  <si>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</si>
  <si>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</si>
  <si>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</si>
  <si>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</si>
  <si>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</si>
  <si>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</si>
  <si>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</si>
  <si>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</si>
  <si>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</si>
  <si>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</si>
  <si>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</si>
  <si>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</si>
  <si>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</si>
  <si>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</si>
  <si>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</si>
  <si>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</si>
  <si>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</si>
  <si>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</si>
  <si>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</si>
  <si>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</si>
  <si>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</si>
  <si>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</si>
  <si>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</si>
  <si>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</si>
  <si>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</si>
  <si>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</si>
  <si>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</si>
  <si>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</si>
  <si>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</si>
  <si>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</si>
  <si>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</si>
  <si>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</si>
  <si>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</si>
  <si>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</si>
  <si>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</si>
  <si>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</si>
  <si>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</si>
  <si>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</si>
  <si>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</si>
  <si>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</si>
  <si>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</si>
  <si>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</si>
  <si>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</si>
  <si>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</si>
  <si>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</si>
  <si>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</si>
  <si>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</si>
  <si>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</si>
  <si>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</si>
  <si>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</si>
  <si>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</si>
  <si>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</si>
  <si>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</si>
  <si>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</si>
  <si>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</si>
  <si>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</si>
  <si>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</si>
  <si>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</si>
  <si>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</si>
  <si>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</si>
  <si>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</si>
  <si>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</si>
  <si>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</si>
  <si>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</si>
  <si>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</si>
  <si>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</si>
  <si>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</si>
  <si>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</si>
  <si>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</si>
  <si>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</si>
  <si>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</si>
  <si>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</si>
  <si>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</si>
  <si>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</si>
  <si>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</si>
  <si>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</si>
  <si>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</si>
  <si>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</si>
  <si>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TEC - Tipo de Estrutura 2</t>
  </si>
  <si>
    <t>Arco</t>
  </si>
  <si>
    <t>Label</t>
  </si>
  <si>
    <t>TFRecords</t>
  </si>
  <si>
    <t>Antes de 1960</t>
  </si>
  <si>
    <t>Coluna</t>
  </si>
  <si>
    <t>1960-1983</t>
  </si>
  <si>
    <t>1983-2010</t>
  </si>
  <si>
    <t>Depois de 2010</t>
  </si>
  <si>
    <t>Treino</t>
  </si>
  <si>
    <t>Validação</t>
  </si>
  <si>
    <t>Teste</t>
  </si>
  <si>
    <t>Coluna1</t>
  </si>
  <si>
    <t>Coluna2</t>
  </si>
  <si>
    <t>Comentários</t>
  </si>
  <si>
    <t>Não</t>
  </si>
  <si>
    <t>Preciso</t>
  </si>
  <si>
    <t>0 testes</t>
  </si>
  <si>
    <t>Dá</t>
  </si>
  <si>
    <t>Não dá</t>
  </si>
  <si>
    <t>ATENÇÃO</t>
  </si>
  <si>
    <t>AUMENTAR</t>
  </si>
  <si>
    <t>-</t>
  </si>
  <si>
    <t>Intervalo de Anos 1</t>
  </si>
  <si>
    <t>Antes de 1983</t>
  </si>
  <si>
    <t>Depois de 1983</t>
  </si>
  <si>
    <t>TEC - Tipo de Estrutura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</si>
</sst>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51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AF2557" totalsRowShown="0" headerRowDxfId="50" dataDxfId="49">
  <autoFilter ref="A1:AF2557" xr:uid="{9EEB2BA6-F7D5-4137-BB38-81610B97F482}"/>
  <sortState xmlns:xlrd2="http://schemas.microsoft.com/office/spreadsheetml/2017/richdata2" ref="A2557:Z2557">
    <sortCondition ref="A1:A2557"/>
  </sortState>
  <tableColumns count="32">
    <tableColumn id="21" xr3:uid="{11421F10-B2BF-4960-B5EC-C495C59E7FCD}" name="Id" dataDxfId="48"/>
    <tableColumn id="1" xr3:uid="{926FA108-E005-4D21-BA72-9426CE6851AF}" name="Longitude" dataDxfId="47"/>
    <tableColumn id="2" xr3:uid="{495C424A-E37D-4375-95B9-38F074434216}" name="Latitude" dataDxfId="46"/>
    <tableColumn id="3" xr3:uid="{426BD54C-E638-438D-97C0-755E3B904EE2}" name="ADM - Número da Obra" dataDxfId="45"/>
    <tableColumn id="4" xr3:uid="{6EDA0D64-4F6E-4C78-B764-A552437DB3B6}" name="ADM - Designação" dataDxfId="44"/>
    <tableColumn id="22" xr3:uid="{E0AE0D6F-3B42-44F7-87AC-FAA5D9CFE358}" name="Estado" dataDxfId="43"/>
    <tableColumn id="5" xr3:uid="{F07139A5-AD62-4ECB-A19E-EE3CDDA25D85}" name="ADM - Tipo de Obra" dataDxfId="42"/>
    <tableColumn id="6" xr3:uid="{1467A29E-043D-4D59-8F09-C22389279A3B}" name="ADM - Distrito" dataDxfId="41"/>
    <tableColumn id="7" xr3:uid="{341F2AD9-12CA-472C-AE27-64A2D2BE7F28}" name="ADM - Concelho" dataDxfId="40"/>
    <tableColumn id="8" xr3:uid="{939FC426-71B3-41EC-9A4C-F0EF7799F2E7}" name="ADM - M à Entrada da Obra" dataDxfId="39"/>
    <tableColumn id="9" xr3:uid="{2195B603-3012-4CE6-89DC-ECF2E1696B20}" name="ADM - P à Entrada da Obra" dataDxfId="38"/>
    <tableColumn id="10" xr3:uid="{E93F84A1-246A-4189-828B-23688494582A}" name="ADM - Dono Obra" dataDxfId="37"/>
    <tableColumn id="11" xr3:uid="{CFE5BF1F-0AAB-4D40-9704-37CFD122083E}" name="ADM - Ano de Construção" dataDxfId="36"/>
    <tableColumn id="24" xr3:uid="{0C876DA2-1392-4E8E-855C-467C9D75457C}" name="Intervalo de Anos" dataDxfId="35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30" xr3:uid="{9408DDE9-8546-4B15-923F-DC55A62D7351}" name="Intervalo de Anos 1" dataDxfId="2">
      <calculatedColumnFormula array="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calculatedColumnFormula>
    </tableColumn>
    <tableColumn id="12" xr3:uid="{CE0EF6AC-EAB5-4A14-8860-0616F53FA20D}" name="TEC - Tipo de Estrutura" dataDxfId="34"/>
    <tableColumn id="23" xr3:uid="{0F07AD1B-E624-4C5F-8EAC-13DF0CDAE1F6}" name="TEC - Tipo de Estrutura 2" dataDxfId="33">
      <calculatedColumnFormula array="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calculatedColumnFormula>
    </tableColumn>
    <tableColumn id="31" xr3:uid="{F46E8E72-D765-436B-9FA6-5DB047BD6373}" name="TEC - Tipo de Estrutura 3" dataDxfId="1">
      <calculatedColumnFormula>IF(Tabela1[[#This Row],[TEC - Tipo de Estrutura 2]]="Pórtico","Vãos Multiplos",Tabela1[[#This Row],[TEC - Tipo de Estrutura 2]])</calculatedColumnFormula>
    </tableColumn>
    <tableColumn id="13" xr3:uid="{FC23C421-8CF9-497E-A25F-73E686448D6C}" name="TEC - Número de Vãos" dataDxfId="32"/>
    <tableColumn id="14" xr3:uid="{C1426A13-CA2A-4150-B61B-42D00BECE651}" name="TEC - Comprimento Total" dataDxfId="31"/>
    <tableColumn id="15" xr3:uid="{1084E129-3C0A-4075-ABEC-0862A5A2FA5E}" name="TEC - Largura da Obra" dataDxfId="30"/>
    <tableColumn id="16" xr3:uid="{FAFCE437-7353-47DC-891A-9C40DB150193}" name="TEC - Vão Máximo" dataDxfId="29"/>
    <tableColumn id="17" xr3:uid="{1EA6DED0-1976-41A7-8052-2269BB7F5571}" name="TEC - Altura do Pilar mais Alto" dataDxfId="28"/>
    <tableColumn id="18" xr3:uid="{A561CB9A-084C-41D7-847C-F2E7C7CDD487}" name="TEC - TMD" dataDxfId="27"/>
    <tableColumn id="19" xr3:uid="{1DE27422-C0F2-4550-97B7-A349B5A886DC}" name="TEC - Zona Sísmica" dataDxfId="26"/>
    <tableColumn id="20" xr3:uid="{4D447981-10C5-45F5-BC4D-8279B401488D}" name="CON - Material 1" dataDxfId="25"/>
    <tableColumn id="28" xr3:uid="{1CB4EA7F-3ACC-4ECB-86B5-DCC158582ADA}" name="CON - Material" dataDxfId="24">
      <calculatedColumnFormula array="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calculatedColumnFormula>
    </tableColumn>
    <tableColumn id="32" xr3:uid="{9BBA2818-3ACD-4957-A486-91339455C9B5}" name="Material" dataDxfId="0">
      <calculatedColumnFormula>IF(OR(Tabela1[[#This Row],[CON - Material]]="Alvenaria de Tijolo",Tabela1[[#This Row],[CON - Material]]="Alvenaria de Pedra"),"Alvenaria",Tabela1[[#This Row],[CON - Material]])</calculatedColumnFormula>
    </tableColumn>
    <tableColumn id="25" xr3:uid="{1E73F0C9-98AD-44B1-998F-619C38F86B2D}" name="CON - Material 2" dataDxfId="23"/>
    <tableColumn id="26" xr3:uid="{A6B443DE-A82A-4906-A381-09F5297405B8}" name="CON - Material 3" dataDxfId="22"/>
    <tableColumn id="27" xr3:uid="{FB3A5289-FA7A-4187-A0D6-9AA1F8E2F027}" name="CON - Material 4" dataDxfId="21"/>
    <tableColumn id="29" xr3:uid="{4A7E133F-4199-4FC3-BC8F-96C1AE88AE49}" name="Coluna" dataDxfId="20">
      <calculatedColumnFormula>Tabela1[[#This Row],[TEC - Tipo de Estrutura 2]] &amp; "|" &amp; Tabela1[[#This Row],[Intervalo de Anos]] &amp; "|" &amp; Tabela1[[#This Row],[CON - Material]]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A0F21-A9C9-419B-B7BA-2DB8959EC4B8}" name="Tabela2" displayName="Tabela2" ref="A1:O44" totalsRowShown="0" headerRowDxfId="19" dataDxfId="18">
  <autoFilter ref="A1:O44" xr:uid="{286A0F21-A9C9-419B-B7BA-2DB8959EC4B8}"/>
  <sortState xmlns:xlrd2="http://schemas.microsoft.com/office/spreadsheetml/2017/richdata2" ref="A2:O44">
    <sortCondition ref="A1:A44"/>
  </sortState>
  <tableColumns count="15">
    <tableColumn id="1" xr3:uid="{5ADB84B9-C254-48E0-9E45-1E4C1FB25228}" name="Label" dataDxfId="17"/>
    <tableColumn id="2" xr3:uid="{4C48B2A1-0D84-46CC-810B-465D063F6818}" name="Tipo de Estrutura" dataDxfId="16"/>
    <tableColumn id="3" xr3:uid="{334FD37C-4C05-4FB2-9BEA-237FC1F43FDB}" name="Intervalo de Anos" dataDxfId="15"/>
    <tableColumn id="4" xr3:uid="{E4EC7297-5370-4AF1-8594-1C24907CA8B9}" name="Material" dataDxfId="14"/>
    <tableColumn id="5" xr3:uid="{31880422-C003-465B-B82E-395D73888F5D}" name="TFRecords" dataDxfId="13"/>
    <tableColumn id="6" xr3:uid="{A2903CC6-AA67-4BC1-96D3-02531C5557E0}" name="Pontes" dataDxfId="12">
      <calculatedColumnFormula>COUNTIF(Tabela1[Coluna],Tabela2[[#This Row],[Coluna]])</calculatedColumnFormula>
    </tableColumn>
    <tableColumn id="7" xr3:uid="{7AA56D61-7292-407C-B697-489BCF5463DF}" name="Coluna" dataDxfId="11">
      <calculatedColumnFormula>Tabela2[[#This Row],[Tipo de Estrutura]] &amp; "|" &amp; Tabela2[[#This Row],[Intervalo de Anos]] &amp; "|" &amp; Tabela2[[#This Row],[Material]]</calculatedColumnFormula>
    </tableColumn>
    <tableColumn id="8" xr3:uid="{B0F78FAA-48CD-4777-8436-F949EB7E0831}" name="Treino" dataDxfId="10"/>
    <tableColumn id="9" xr3:uid="{2C925480-3D87-44BE-81FF-B0370EE897E3}" name="Validação" dataDxfId="9"/>
    <tableColumn id="10" xr3:uid="{7E7C5D01-7752-487E-AE19-DFB5E6A551F6}" name="Teste" dataDxfId="8"/>
    <tableColumn id="11" xr3:uid="{0D38CC34-DB00-4AE1-91ED-DD1CF81021B1}" name="Coluna1" dataDxfId="7">
      <calculatedColumnFormula>Tabela2[[#This Row],[Pontes]]*2</calculatedColumnFormula>
    </tableColumn>
    <tableColumn id="12" xr3:uid="{244AAA69-9F12-481D-8954-56442F9D9EE9}" name="Coluna2" dataDxfId="6">
      <calculatedColumnFormula>IF(Tabela2[[#This Row],[TFRecords]]&gt;=Tabela2[[#This Row],[Coluna1]],".","TOP")</calculatedColumnFormula>
    </tableColumn>
    <tableColumn id="14" xr3:uid="{2424D1E9-9634-49EE-8829-FFD73095F4D5}" name="Preciso" dataDxfId="5"/>
    <tableColumn id="15" xr3:uid="{851DB84D-D9E2-4383-9471-E69E6A79D504}" name="Dá" dataDxfId="4"/>
    <tableColumn id="13" xr3:uid="{AECFD6C2-EBE0-4B13-A26F-454FDD74EC1D}" name="Comentários" dataDxfId="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6"/>
  <sheetViews>
    <sheetView topLeftCell="A14" workbookViewId="0">
      <selection activeCell="E26" sqref="E26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18" t="s">
        <v>2721</v>
      </c>
      <c r="B1" s="18"/>
      <c r="C1" s="18"/>
      <c r="E1" s="18" t="s">
        <v>2722</v>
      </c>
      <c r="F1" s="18"/>
      <c r="G1" s="18"/>
      <c r="I1" s="18" t="s">
        <v>2726</v>
      </c>
      <c r="J1" s="18"/>
      <c r="K1" s="18"/>
      <c r="M1" s="18" t="s">
        <v>2735</v>
      </c>
      <c r="N1" s="18"/>
      <c r="Q1" s="18" t="s">
        <v>2736</v>
      </c>
      <c r="R1" s="18"/>
      <c r="S1" s="18"/>
    </row>
    <row r="2" spans="1:19" x14ac:dyDescent="0.35">
      <c r="A2" s="8" t="s">
        <v>19</v>
      </c>
      <c r="B2" s="6">
        <f>COUNTIF(Tabela1[ADM - Tipo de Obra],Geral!A2)</f>
        <v>711</v>
      </c>
      <c r="C2" s="19">
        <f>SUM(B2:B5)</f>
        <v>2556</v>
      </c>
      <c r="E2" s="8" t="s">
        <v>1608</v>
      </c>
      <c r="F2" s="6">
        <f>COUNTIF(Tabela1[ADM - Distrito],E2)</f>
        <v>227</v>
      </c>
      <c r="G2" s="19">
        <f>SUM(F2:F19)</f>
        <v>2556</v>
      </c>
      <c r="I2" s="8" t="s">
        <v>77</v>
      </c>
      <c r="J2" s="6">
        <f>COUNTIF(Tabela1[TEC - Tipo de Estrutura],I2)</f>
        <v>50</v>
      </c>
      <c r="K2" s="21">
        <f>SUM(J2:J14)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39</v>
      </c>
      <c r="S2" s="19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19"/>
      <c r="E3" s="8" t="s">
        <v>27</v>
      </c>
      <c r="F3" s="6">
        <f>COUNTIF(Tabela1[ADM - Distrito],E3)</f>
        <v>86</v>
      </c>
      <c r="G3" s="19"/>
      <c r="I3" s="8" t="s">
        <v>29</v>
      </c>
      <c r="J3" s="6">
        <f>COUNTIF(Tabela1[TEC - Tipo de Estrutura],I3)</f>
        <v>270</v>
      </c>
      <c r="K3" s="22"/>
      <c r="Q3" s="8" t="s">
        <v>292</v>
      </c>
      <c r="R3" s="6">
        <f>COUNTIF(Tabela1[CON - Material 1],Q3)</f>
        <v>14</v>
      </c>
      <c r="S3" s="19"/>
    </row>
    <row r="4" spans="1:19" x14ac:dyDescent="0.35">
      <c r="A4" s="8" t="s">
        <v>26</v>
      </c>
      <c r="B4" s="6">
        <f>COUNTIF(Tabela1[ADM - Tipo de Obra],Geral!A4)</f>
        <v>841</v>
      </c>
      <c r="C4" s="19"/>
      <c r="E4" s="8" t="s">
        <v>225</v>
      </c>
      <c r="F4" s="6">
        <f>COUNTIF(Tabela1[ADM - Distrito],E4)</f>
        <v>156</v>
      </c>
      <c r="G4" s="19"/>
      <c r="I4" s="8" t="s">
        <v>228</v>
      </c>
      <c r="J4" s="6">
        <f>COUNTIF(Tabela1[TEC - Tipo de Estrutura],I4)</f>
        <v>41</v>
      </c>
      <c r="K4" s="22"/>
      <c r="M4" s="18" t="s">
        <v>2731</v>
      </c>
      <c r="N4" s="18"/>
      <c r="Q4" s="8" t="s">
        <v>654</v>
      </c>
      <c r="R4" s="6">
        <f>COUNTIF(Tabela1[CON - Material 1],Q4)</f>
        <v>3</v>
      </c>
      <c r="S4" s="19"/>
    </row>
    <row r="5" spans="1:19" x14ac:dyDescent="0.35">
      <c r="A5" s="8" t="s">
        <v>63</v>
      </c>
      <c r="B5" s="6">
        <f>COUNTIF(Tabela1[ADM - Tipo de Obra],Geral!A5)</f>
        <v>307</v>
      </c>
      <c r="C5" s="19"/>
      <c r="E5" s="8" t="s">
        <v>1659</v>
      </c>
      <c r="F5" s="6">
        <f>COUNTIF(Tabela1[ADM - Distrito],E5)</f>
        <v>82</v>
      </c>
      <c r="G5" s="19"/>
      <c r="I5" s="8" t="s">
        <v>1326</v>
      </c>
      <c r="J5" s="6">
        <f>COUNTIF(Tabela1[TEC - Tipo de Estrutura],I5)</f>
        <v>1</v>
      </c>
      <c r="K5" s="22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19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19"/>
      <c r="I6" s="8" t="s">
        <v>291</v>
      </c>
      <c r="J6" s="6">
        <f>COUNTIF(Tabela1[TEC - Tipo de Estrutura],I6)</f>
        <v>23</v>
      </c>
      <c r="K6" s="22"/>
      <c r="Q6" s="8" t="s">
        <v>35</v>
      </c>
      <c r="R6" s="6">
        <f>COUNTIF(Tabela1[CON - Material 1],Q6)</f>
        <v>250</v>
      </c>
      <c r="S6" s="19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19"/>
      <c r="I7" s="8" t="s">
        <v>83</v>
      </c>
      <c r="J7" s="6">
        <f>COUNTIF(Tabela1[TEC - Tipo de Estrutura],I7)</f>
        <v>39</v>
      </c>
      <c r="K7" s="22"/>
      <c r="M7" s="20" t="s">
        <v>2732</v>
      </c>
      <c r="N7" s="20"/>
      <c r="Q7" s="8" t="s">
        <v>443</v>
      </c>
      <c r="R7" s="6">
        <f>COUNTIF(Tabela1[CON - Material 1],Q7)</f>
        <v>1</v>
      </c>
      <c r="S7" s="19"/>
    </row>
    <row r="8" spans="1:19" x14ac:dyDescent="0.35">
      <c r="E8" s="8" t="s">
        <v>135</v>
      </c>
      <c r="F8" s="6">
        <f>COUNTIF(Tabela1[ADM - Distrito],E8)</f>
        <v>84</v>
      </c>
      <c r="G8" s="19"/>
      <c r="I8" s="8" t="s">
        <v>900</v>
      </c>
      <c r="J8" s="6">
        <f>COUNTIF(Tabela1[TEC - Tipo de Estrutura],I8)</f>
        <v>3</v>
      </c>
      <c r="K8" s="22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19"/>
    </row>
    <row r="9" spans="1:19" x14ac:dyDescent="0.35">
      <c r="A9" s="18" t="s">
        <v>2723</v>
      </c>
      <c r="B9" s="18"/>
      <c r="C9" s="18"/>
      <c r="E9" s="8" t="s">
        <v>69</v>
      </c>
      <c r="F9" s="6">
        <f>COUNTIF(Tabela1[ADM - Distrito],E9)</f>
        <v>62</v>
      </c>
      <c r="G9" s="19"/>
      <c r="I9" s="8" t="s">
        <v>65</v>
      </c>
      <c r="J9" s="6">
        <f>COUNTIF(Tabela1[TEC - Tipo de Estrutura],I9)</f>
        <v>371</v>
      </c>
      <c r="K9" s="22"/>
      <c r="Q9" s="8" t="s">
        <v>31</v>
      </c>
      <c r="R9" s="6">
        <f>COUNTIF(Tabela1[CON - Material 1],Q9)</f>
        <v>50</v>
      </c>
      <c r="S9" s="19"/>
    </row>
    <row r="10" spans="1:19" x14ac:dyDescent="0.35">
      <c r="A10" s="8" t="s">
        <v>1076</v>
      </c>
      <c r="B10" s="6">
        <f>COUNTIF(Tabela1[ADM - Dono Obra],A10)</f>
        <v>2</v>
      </c>
      <c r="C10" s="19">
        <f>SUM(B10:B12)</f>
        <v>2556</v>
      </c>
      <c r="E10" s="8" t="s">
        <v>39</v>
      </c>
      <c r="F10" s="6">
        <f>COUNTIF(Tabela1[ADM - Distrito],E10)</f>
        <v>62</v>
      </c>
      <c r="G10" s="19"/>
      <c r="I10" s="8" t="s">
        <v>133</v>
      </c>
      <c r="J10" s="6">
        <f>COUNTIF(Tabela1[TEC - Tipo de Estrutura],I10)</f>
        <v>43</v>
      </c>
      <c r="K10" s="22"/>
      <c r="M10" s="18" t="s">
        <v>2733</v>
      </c>
      <c r="N10" s="18"/>
      <c r="Q10" s="8" t="s">
        <v>24</v>
      </c>
      <c r="R10" s="6">
        <f>COUNTIF(Tabela1[CON - Material 1],Q10)</f>
        <v>1044</v>
      </c>
      <c r="S10" s="19"/>
    </row>
    <row r="11" spans="1:19" x14ac:dyDescent="0.35">
      <c r="A11" s="8" t="s">
        <v>21</v>
      </c>
      <c r="B11" s="6">
        <f>COUNTIF(Tabela1[ADM - Dono Obra],A11)</f>
        <v>2554</v>
      </c>
      <c r="C11" s="19"/>
      <c r="E11" s="8" t="s">
        <v>143</v>
      </c>
      <c r="F11" s="6">
        <f>COUNTIF(Tabela1[ADM - Distrito],E11)</f>
        <v>147</v>
      </c>
      <c r="G11" s="19"/>
      <c r="I11" s="8" t="s">
        <v>22</v>
      </c>
      <c r="J11" s="6">
        <f>COUNTIF(Tabela1[TEC - Tipo de Estrutura],I11)</f>
        <v>236</v>
      </c>
      <c r="K11" s="22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19"/>
    </row>
    <row r="12" spans="1:19" x14ac:dyDescent="0.35">
      <c r="A12" s="8" t="s">
        <v>1467</v>
      </c>
      <c r="B12" s="6">
        <f>COUNTIF(Tabela1[ADM - Dono Obra],A12)</f>
        <v>0</v>
      </c>
      <c r="C12" s="19"/>
      <c r="E12" s="8" t="s">
        <v>374</v>
      </c>
      <c r="F12" s="6">
        <f>COUNTIF(Tabela1[ADM - Distrito],E12)</f>
        <v>204</v>
      </c>
      <c r="G12" s="19"/>
      <c r="I12" s="8" t="s">
        <v>526</v>
      </c>
      <c r="J12" s="6">
        <f>COUNTIF(Tabela1[TEC - Tipo de Estrutura],I12)</f>
        <v>4</v>
      </c>
      <c r="K12" s="22"/>
      <c r="Q12" s="8" t="s">
        <v>163</v>
      </c>
      <c r="R12" s="6">
        <f>COUNTIF(Tabela1[CON - Material 1],Q12)</f>
        <v>1</v>
      </c>
      <c r="S12" s="19"/>
    </row>
    <row r="13" spans="1:19" x14ac:dyDescent="0.35">
      <c r="E13" s="8" t="s">
        <v>20</v>
      </c>
      <c r="F13" s="6">
        <f>COUNTIF(Tabela1[ADM - Distrito],E13)</f>
        <v>115</v>
      </c>
      <c r="G13" s="19"/>
      <c r="I13" s="8" t="s">
        <v>32</v>
      </c>
      <c r="J13" s="6">
        <f>COUNTIF(Tabela1[TEC - Tipo de Estrutura],I13)</f>
        <v>1460</v>
      </c>
      <c r="K13" s="22"/>
      <c r="M13" s="18" t="s">
        <v>2734</v>
      </c>
      <c r="N13" s="18"/>
      <c r="O13" s="18"/>
      <c r="Q13" s="8" t="s">
        <v>1521</v>
      </c>
      <c r="R13" s="6">
        <f>COUNTIF(Tabela1[CON - Material 1],Q13)</f>
        <v>0</v>
      </c>
      <c r="S13" s="19"/>
    </row>
    <row r="14" spans="1:19" x14ac:dyDescent="0.35">
      <c r="A14" s="20" t="s">
        <v>2724</v>
      </c>
      <c r="B14" s="20"/>
      <c r="E14" s="8" t="s">
        <v>723</v>
      </c>
      <c r="F14" s="6">
        <f>COUNTIF(Tabela1[ADM - Distrito],E14)</f>
        <v>321</v>
      </c>
      <c r="G14" s="19"/>
      <c r="I14" s="8" t="s">
        <v>333</v>
      </c>
      <c r="J14" s="6">
        <f>COUNTIF(Tabela1[TEC - Tipo de Estrutura],I14)</f>
        <v>15</v>
      </c>
      <c r="K14" s="23"/>
      <c r="M14" s="6" t="s">
        <v>2727</v>
      </c>
      <c r="N14" s="6">
        <f>COUNTBLANK(Tabela1[TEC - Zona Sísmica])</f>
        <v>0</v>
      </c>
      <c r="O14" s="19">
        <f>SUM(N14:N18)</f>
        <v>2556</v>
      </c>
      <c r="Q14" s="8" t="s">
        <v>85</v>
      </c>
      <c r="R14" s="6">
        <f>COUNTIF(Tabela1[CON - Material 1],Q14)</f>
        <v>12</v>
      </c>
      <c r="S14" s="19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19"/>
      <c r="K15" s="15"/>
      <c r="M15" s="6" t="s">
        <v>30</v>
      </c>
      <c r="N15" s="6">
        <f>COUNTIF(Tabela1[TEC - Zona Sísmica],M15)</f>
        <v>498</v>
      </c>
      <c r="O15" s="19"/>
      <c r="Q15" s="8" t="s">
        <v>740</v>
      </c>
      <c r="R15" s="6">
        <f>COUNTIF(Tabela1[CON - Material 1],Q15)</f>
        <v>17</v>
      </c>
      <c r="S15" s="19"/>
    </row>
    <row r="16" spans="1:19" x14ac:dyDescent="0.35">
      <c r="E16" s="8" t="s">
        <v>600</v>
      </c>
      <c r="F16" s="6">
        <f>COUNTIF(Tabela1[ADM - Distrito],E16)</f>
        <v>74</v>
      </c>
      <c r="G16" s="19"/>
      <c r="M16" s="6" t="s">
        <v>23</v>
      </c>
      <c r="N16" s="6">
        <f>COUNTIF(Tabela1[TEC - Zona Sísmica],M16)</f>
        <v>450</v>
      </c>
      <c r="O16" s="19"/>
      <c r="Q16" s="8" t="s">
        <v>181</v>
      </c>
      <c r="R16" s="6">
        <f>COUNTIF(Tabela1[CON - Material 1],Q16)</f>
        <v>2</v>
      </c>
      <c r="S16" s="19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19"/>
      <c r="I17" s="18" t="s">
        <v>2729</v>
      </c>
      <c r="J17" s="18"/>
      <c r="M17" s="6" t="s">
        <v>46</v>
      </c>
      <c r="N17" s="6">
        <f>COUNTIF(Tabela1[TEC - Zona Sísmica],M17)</f>
        <v>730</v>
      </c>
      <c r="O17" s="19"/>
      <c r="Q17" s="8" t="s">
        <v>1997</v>
      </c>
      <c r="R17" s="6">
        <f>COUNTIF(Tabela1[CON - Material 1],Q17)</f>
        <v>0</v>
      </c>
      <c r="S17" s="19"/>
    </row>
    <row r="18" spans="1:19" x14ac:dyDescent="0.35">
      <c r="E18" s="8" t="s">
        <v>265</v>
      </c>
      <c r="F18" s="6">
        <f>COUNTIF(Tabela1[ADM - Distrito],E18)</f>
        <v>93</v>
      </c>
      <c r="G18" s="19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19"/>
      <c r="Q18" s="6" t="s">
        <v>1983</v>
      </c>
      <c r="R18" s="6">
        <f>COUNTIF(Tabela1[CON - Material 1],Q18)</f>
        <v>0</v>
      </c>
      <c r="S18" s="19"/>
    </row>
    <row r="19" spans="1:19" x14ac:dyDescent="0.35">
      <c r="E19" s="8" t="s">
        <v>126</v>
      </c>
      <c r="F19" s="6">
        <f>COUNTIF(Tabela1[ADM - Distrito],E19)</f>
        <v>173</v>
      </c>
      <c r="G19" s="19"/>
    </row>
    <row r="20" spans="1:19" x14ac:dyDescent="0.35">
      <c r="A20" s="1" t="s">
        <v>2758</v>
      </c>
      <c r="B20" s="1">
        <f>COUNTIF(Tabela1[Intervalo de Anos],A20)</f>
        <v>375</v>
      </c>
      <c r="I20" s="18" t="s">
        <v>2726</v>
      </c>
      <c r="J20" s="18"/>
      <c r="K20" s="18"/>
      <c r="Q20" s="18" t="s">
        <v>2736</v>
      </c>
      <c r="R20" s="18"/>
      <c r="S20" s="18"/>
    </row>
    <row r="21" spans="1:19" x14ac:dyDescent="0.35">
      <c r="A21" s="1" t="s">
        <v>2760</v>
      </c>
      <c r="B21" s="1">
        <f>COUNTIF(Tabela1[Intervalo de Anos],A21)</f>
        <v>265</v>
      </c>
      <c r="I21" s="8" t="s">
        <v>2755</v>
      </c>
      <c r="J21" s="6">
        <f>COUNTIF(Tabela1[TEC - Tipo de Estrutura 2],I21)</f>
        <v>361</v>
      </c>
      <c r="K21" s="19">
        <f>SUM(J21:J25)</f>
        <v>2556</v>
      </c>
      <c r="Q21" s="8" t="s">
        <v>321</v>
      </c>
      <c r="R21" s="6">
        <f>COUNTIF(Tabela1[CON - Material],Q21)</f>
        <v>69</v>
      </c>
      <c r="S21" s="19">
        <f>SUM(R21:R25)</f>
        <v>2556</v>
      </c>
    </row>
    <row r="22" spans="1:19" x14ac:dyDescent="0.35">
      <c r="A22" s="1" t="s">
        <v>2761</v>
      </c>
      <c r="B22" s="1">
        <f>COUNTIF(Tabela1[Intervalo de Anos],A22)</f>
        <v>1792</v>
      </c>
      <c r="I22" s="8" t="s">
        <v>900</v>
      </c>
      <c r="J22" s="6">
        <f>COUNTIF(Tabela1[TEC - Tipo de Estrutura 2],I22)</f>
        <v>70</v>
      </c>
      <c r="K22" s="19"/>
      <c r="Q22" s="8" t="s">
        <v>35</v>
      </c>
      <c r="R22" s="6">
        <f>COUNTIF(Tabela1[CON - Material],Q22)</f>
        <v>252</v>
      </c>
      <c r="S22" s="19"/>
    </row>
    <row r="23" spans="1:19" x14ac:dyDescent="0.35">
      <c r="A23" s="1" t="s">
        <v>2762</v>
      </c>
      <c r="B23" s="1">
        <f>COUNTIF(Tabela1[Intervalo de Anos],A23)</f>
        <v>124</v>
      </c>
      <c r="I23" s="8" t="s">
        <v>65</v>
      </c>
      <c r="J23" s="6">
        <f>COUNTIF(Tabela1[TEC - Tipo de Estrutura 2],I23)</f>
        <v>414</v>
      </c>
      <c r="K23" s="19"/>
      <c r="Q23" s="8" t="s">
        <v>73</v>
      </c>
      <c r="R23" s="6">
        <f>COUNTIF(Tabela1[CON - Material],Q23)</f>
        <v>60</v>
      </c>
      <c r="S23" s="19"/>
    </row>
    <row r="24" spans="1:19" x14ac:dyDescent="0.35">
      <c r="I24" s="8" t="s">
        <v>22</v>
      </c>
      <c r="J24" s="6">
        <f>COUNTIF(Tabela1[TEC - Tipo de Estrutura 2],I24)</f>
        <v>236</v>
      </c>
      <c r="K24" s="19"/>
      <c r="Q24" s="8" t="s">
        <v>24</v>
      </c>
      <c r="R24" s="6">
        <f>COUNTIF(Tabela1[CON - Material],Q24)</f>
        <v>2158</v>
      </c>
      <c r="S24" s="19"/>
    </row>
    <row r="25" spans="1:19" x14ac:dyDescent="0.35">
      <c r="A25" s="1" t="s">
        <v>2778</v>
      </c>
      <c r="B25" s="1">
        <f>COUNTIF(Tabela1[Intervalo de Anos 1],A25)</f>
        <v>640</v>
      </c>
      <c r="I25" s="8" t="s">
        <v>32</v>
      </c>
      <c r="J25" s="6">
        <f>COUNTIF(Tabela1[TEC - Tipo de Estrutura 2],I25)</f>
        <v>1475</v>
      </c>
      <c r="K25" s="19"/>
      <c r="Q25" s="8" t="s">
        <v>740</v>
      </c>
      <c r="R25" s="6">
        <f>COUNTIF(Tabela1[CON - Material],Q25)</f>
        <v>17</v>
      </c>
      <c r="S25" s="19"/>
    </row>
    <row r="26" spans="1:19" x14ac:dyDescent="0.35">
      <c r="A26" s="1" t="s">
        <v>2779</v>
      </c>
      <c r="B26" s="1">
        <f>COUNTIF(Tabela1[Intervalo de Anos 1],A26)</f>
        <v>1916</v>
      </c>
    </row>
  </sheetData>
  <mergeCells count="22">
    <mergeCell ref="K2:K14"/>
    <mergeCell ref="I20:K20"/>
    <mergeCell ref="K21:K25"/>
    <mergeCell ref="Q20:S20"/>
    <mergeCell ref="S21:S25"/>
    <mergeCell ref="O14:O18"/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  <mergeCell ref="C10:C12"/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57"/>
  <sheetViews>
    <sheetView tabSelected="1" zoomScaleNormal="100" workbookViewId="0">
      <pane xSplit="1" topLeftCell="P1" activePane="topRight" state="frozen"/>
      <selection pane="topRight" activeCell="AC5" sqref="AC5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hidden="1" customWidth="1"/>
    <col min="7" max="7" width="22.08984375" style="2" hidden="1" customWidth="1"/>
    <col min="8" max="8" width="17.453125" style="1" hidden="1" customWidth="1"/>
    <col min="9" max="9" width="23.6328125" style="1" hidden="1" customWidth="1"/>
    <col min="10" max="10" width="24.08984375" style="1" hidden="1" customWidth="1"/>
    <col min="11" max="11" width="28.1796875" style="1" hidden="1" customWidth="1"/>
    <col min="12" max="12" width="16" style="1" hidden="1" customWidth="1"/>
    <col min="13" max="13" width="17" style="1" bestFit="1" customWidth="1"/>
    <col min="14" max="14" width="20.1796875" style="1" bestFit="1" customWidth="1"/>
    <col min="15" max="15" width="20.1796875" style="1" customWidth="1"/>
    <col min="16" max="16" width="28.08984375" style="1" bestFit="1" customWidth="1"/>
    <col min="17" max="17" width="26.26953125" style="1" bestFit="1" customWidth="1"/>
    <col min="18" max="18" width="26.26953125" style="1" customWidth="1"/>
    <col min="19" max="19" width="24.08984375" style="1" hidden="1" customWidth="1"/>
    <col min="20" max="20" width="17" style="1" hidden="1" customWidth="1"/>
    <col min="21" max="21" width="18.90625" style="1" hidden="1" customWidth="1"/>
    <col min="22" max="22" width="20.6328125" style="1" hidden="1" customWidth="1"/>
    <col min="23" max="23" width="17.90625" style="1" hidden="1" customWidth="1"/>
    <col min="24" max="24" width="14" style="1" hidden="1" customWidth="1"/>
    <col min="25" max="25" width="14.1796875" style="1" hidden="1" customWidth="1"/>
    <col min="26" max="26" width="25.26953125" style="1" bestFit="1" customWidth="1"/>
    <col min="27" max="27" width="17.81640625" style="1" bestFit="1" customWidth="1"/>
    <col min="28" max="28" width="12.90625" style="1" bestFit="1" customWidth="1"/>
    <col min="29" max="31" width="25.26953125" style="1" bestFit="1" customWidth="1"/>
    <col min="32" max="32" width="50.54296875" style="2" hidden="1" customWidth="1"/>
    <col min="33" max="16384" width="8.7265625" style="1"/>
  </cols>
  <sheetData>
    <row r="1" spans="1:32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4" t="s">
        <v>2777</v>
      </c>
      <c r="P1" s="3" t="s">
        <v>9</v>
      </c>
      <c r="Q1" s="3" t="s">
        <v>2754</v>
      </c>
      <c r="R1" s="3" t="s">
        <v>2780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3" t="s">
        <v>15</v>
      </c>
      <c r="Y1" s="4" t="s">
        <v>16</v>
      </c>
      <c r="Z1" s="3" t="s">
        <v>2749</v>
      </c>
      <c r="AA1" s="3" t="s">
        <v>17</v>
      </c>
      <c r="AB1" s="3" t="s">
        <v>2736</v>
      </c>
      <c r="AC1" s="3" t="s">
        <v>2750</v>
      </c>
      <c r="AD1" s="3" t="s">
        <v>2751</v>
      </c>
      <c r="AE1" s="3" t="s">
        <v>2752</v>
      </c>
      <c r="AF1" s="3" t="s">
        <v>2759</v>
      </c>
    </row>
    <row r="2" spans="1:32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1" t="str" cm="1">
        <f t="array" ref="O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" s="2" t="s">
        <v>22</v>
      </c>
      <c r="Q2" s="2" t="str" cm="1">
        <f t="array" ref="Q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" s="2" t="str">
        <f>IF(Tabela1[[#This Row],[TEC - Tipo de Estrutura 2]]="Pórtico","Vãos Multiplos",Tabela1[[#This Row],[TEC - Tipo de Estrutura 2]])</f>
        <v>Tabuleiro simples/apoiado</v>
      </c>
      <c r="S2" s="1">
        <v>1</v>
      </c>
      <c r="T2" s="1">
        <v>15</v>
      </c>
      <c r="U2" s="1">
        <v>10</v>
      </c>
      <c r="V2" s="1">
        <v>15</v>
      </c>
      <c r="W2" s="9"/>
      <c r="X2" s="10"/>
      <c r="Y2" s="1" t="s">
        <v>23</v>
      </c>
      <c r="Z2" s="2" t="s">
        <v>24</v>
      </c>
      <c r="AA2" s="2" t="str" cm="1">
        <f t="array" ref="AA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" s="2" t="str">
        <f>IF(OR(Tabela1[[#This Row],[CON - Material]]="Alvenaria de Tijolo",Tabela1[[#This Row],[CON - Material]]="Alvenaria de Pedra"),"Alvenaria",Tabela1[[#This Row],[CON - Material]])</f>
        <v>Betão Armado</v>
      </c>
      <c r="AF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" spans="1:32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1" t="str" cm="1">
        <f t="array" ref="O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" s="2" t="s">
        <v>29</v>
      </c>
      <c r="Q3" s="2" t="str" cm="1">
        <f t="array" ref="Q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" s="2" t="str">
        <f>IF(Tabela1[[#This Row],[TEC - Tipo de Estrutura 2]]="Pórtico","Vãos Multiplos",Tabela1[[#This Row],[TEC - Tipo de Estrutura 2]])</f>
        <v>Arco</v>
      </c>
      <c r="S3" s="1">
        <v>2</v>
      </c>
      <c r="T3" s="1">
        <v>19</v>
      </c>
      <c r="U3" s="1">
        <v>5.0999999999999996</v>
      </c>
      <c r="V3" s="1">
        <v>9.5</v>
      </c>
      <c r="W3" s="1">
        <v>2.4500000000000002</v>
      </c>
      <c r="X3" s="10"/>
      <c r="Y3" s="1" t="s">
        <v>30</v>
      </c>
      <c r="Z3" s="2" t="s">
        <v>31</v>
      </c>
      <c r="AA3" s="2" t="str" cm="1">
        <f t="array" ref="AA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3" s="2" t="str">
        <f>IF(OR(Tabela1[[#This Row],[CON - Material]]="Alvenaria de Tijolo",Tabela1[[#This Row],[CON - Material]]="Alvenaria de Pedra"),"Alvenaria",Tabela1[[#This Row],[CON - Material]])</f>
        <v>Alvenaria</v>
      </c>
      <c r="AF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" spans="1:32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1" t="str" cm="1">
        <f t="array" ref="O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" s="2" t="s">
        <v>29</v>
      </c>
      <c r="Q4" s="2" t="str" cm="1">
        <f t="array" ref="Q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" s="2" t="str">
        <f>IF(Tabela1[[#This Row],[TEC - Tipo de Estrutura 2]]="Pórtico","Vãos Multiplos",Tabela1[[#This Row],[TEC - Tipo de Estrutura 2]])</f>
        <v>Arco</v>
      </c>
      <c r="S4" s="1">
        <v>5</v>
      </c>
      <c r="T4" s="1">
        <v>54.7</v>
      </c>
      <c r="U4" s="1">
        <v>10.5</v>
      </c>
      <c r="V4" s="1">
        <v>11.3</v>
      </c>
      <c r="W4" s="9"/>
      <c r="X4" s="10"/>
      <c r="Y4" s="1" t="s">
        <v>23</v>
      </c>
      <c r="Z4" s="2" t="s">
        <v>35</v>
      </c>
      <c r="AA4" s="2" t="str" cm="1">
        <f t="array" ref="AA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" s="2" t="str">
        <f>IF(OR(Tabela1[[#This Row],[CON - Material]]="Alvenaria de Tijolo",Tabela1[[#This Row],[CON - Material]]="Alvenaria de Pedra"),"Alvenaria",Tabela1[[#This Row],[CON - Material]])</f>
        <v>Alvenaria</v>
      </c>
      <c r="AF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" spans="1:32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1" t="str" cm="1">
        <f t="array" ref="O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" s="2" t="s">
        <v>32</v>
      </c>
      <c r="Q5" s="2" t="str" cm="1">
        <f t="array" ref="Q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" s="2" t="str">
        <f>IF(Tabela1[[#This Row],[TEC - Tipo de Estrutura 2]]="Pórtico","Vãos Multiplos",Tabela1[[#This Row],[TEC - Tipo de Estrutura 2]])</f>
        <v>Vãos Multiplos</v>
      </c>
      <c r="S5" s="1">
        <v>4</v>
      </c>
      <c r="T5" s="1">
        <v>74.8</v>
      </c>
      <c r="U5" s="1">
        <v>21.15</v>
      </c>
      <c r="V5" s="1">
        <v>25</v>
      </c>
      <c r="W5" s="1">
        <v>5.9</v>
      </c>
      <c r="X5" s="10"/>
      <c r="Y5" s="1" t="s">
        <v>23</v>
      </c>
      <c r="Z5" s="2" t="s">
        <v>38</v>
      </c>
      <c r="AA5" s="2" t="str" cm="1">
        <f t="array" ref="AA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" s="2" t="str">
        <f>IF(OR(Tabela1[[#This Row],[CON - Material]]="Alvenaria de Tijolo",Tabela1[[#This Row],[CON - Material]]="Alvenaria de Pedra"),"Alvenaria",Tabela1[[#This Row],[CON - Material]])</f>
        <v>Betão Armado</v>
      </c>
      <c r="AF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" spans="1:32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1" t="str" cm="1">
        <f t="array" ref="O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" s="2" t="s">
        <v>32</v>
      </c>
      <c r="Q6" s="2" t="str" cm="1">
        <f t="array" ref="Q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" s="2" t="str">
        <f>IF(Tabela1[[#This Row],[TEC - Tipo de Estrutura 2]]="Pórtico","Vãos Multiplos",Tabela1[[#This Row],[TEC - Tipo de Estrutura 2]])</f>
        <v>Vãos Multiplos</v>
      </c>
      <c r="S6" s="1">
        <v>2</v>
      </c>
      <c r="T6" s="1">
        <v>6.4</v>
      </c>
      <c r="U6" s="1">
        <v>11.3</v>
      </c>
      <c r="V6" s="1">
        <v>3.2</v>
      </c>
      <c r="W6" s="1">
        <v>3</v>
      </c>
      <c r="X6" s="10"/>
      <c r="Y6" s="1" t="s">
        <v>23</v>
      </c>
      <c r="Z6" s="2" t="s">
        <v>24</v>
      </c>
      <c r="AA6" s="2" t="str" cm="1">
        <f t="array" ref="AA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" s="2" t="str">
        <f>IF(OR(Tabela1[[#This Row],[CON - Material]]="Alvenaria de Tijolo",Tabela1[[#This Row],[CON - Material]]="Alvenaria de Pedra"),"Alvenaria",Tabela1[[#This Row],[CON - Material]])</f>
        <v>Betão Armado</v>
      </c>
      <c r="AF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" spans="1:32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1" t="str" cm="1">
        <f t="array" ref="O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" s="2" t="s">
        <v>32</v>
      </c>
      <c r="Q7" s="2" t="str" cm="1">
        <f t="array" ref="Q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" s="2" t="str">
        <f>IF(Tabela1[[#This Row],[TEC - Tipo de Estrutura 2]]="Pórtico","Vãos Multiplos",Tabela1[[#This Row],[TEC - Tipo de Estrutura 2]])</f>
        <v>Vãos Multiplos</v>
      </c>
      <c r="S7" s="1">
        <v>3</v>
      </c>
      <c r="T7" s="1">
        <v>50</v>
      </c>
      <c r="U7" s="1">
        <v>11</v>
      </c>
      <c r="V7" s="1">
        <v>28</v>
      </c>
      <c r="W7" s="1">
        <v>9.56</v>
      </c>
      <c r="X7" s="10"/>
      <c r="Y7" s="1" t="s">
        <v>46</v>
      </c>
      <c r="Z7" s="2" t="s">
        <v>38</v>
      </c>
      <c r="AA7" s="2" t="str" cm="1">
        <f t="array" ref="AA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" s="2" t="str">
        <f>IF(OR(Tabela1[[#This Row],[CON - Material]]="Alvenaria de Tijolo",Tabela1[[#This Row],[CON - Material]]="Alvenaria de Pedra"),"Alvenaria",Tabela1[[#This Row],[CON - Material]])</f>
        <v>Betão Armado</v>
      </c>
      <c r="AF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" spans="1:32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1" t="str" cm="1">
        <f t="array" ref="O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" s="2" t="s">
        <v>29</v>
      </c>
      <c r="Q8" s="2" t="str" cm="1">
        <f t="array" ref="Q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" s="2" t="str">
        <f>IF(Tabela1[[#This Row],[TEC - Tipo de Estrutura 2]]="Pórtico","Vãos Multiplos",Tabela1[[#This Row],[TEC - Tipo de Estrutura 2]])</f>
        <v>Arco</v>
      </c>
      <c r="S8" s="1">
        <v>3</v>
      </c>
      <c r="T8" s="1">
        <v>13.6</v>
      </c>
      <c r="U8" s="1">
        <v>7.3</v>
      </c>
      <c r="V8" s="1">
        <v>5.8</v>
      </c>
      <c r="W8" s="1">
        <v>1.18</v>
      </c>
      <c r="X8" s="10"/>
      <c r="Y8" s="1" t="s">
        <v>23</v>
      </c>
      <c r="Z8" s="2" t="s">
        <v>35</v>
      </c>
      <c r="AA8" s="2" t="str" cm="1">
        <f t="array" ref="AA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" s="2" t="str">
        <f>IF(OR(Tabela1[[#This Row],[CON - Material]]="Alvenaria de Tijolo",Tabela1[[#This Row],[CON - Material]]="Alvenaria de Pedra"),"Alvenaria",Tabela1[[#This Row],[CON - Material]])</f>
        <v>Alvenaria</v>
      </c>
      <c r="AC8" s="2" t="s">
        <v>31</v>
      </c>
      <c r="AF8" s="2" t="str">
        <f>Tabela1[[#This Row],[TEC - Tipo de Estrutura 2]] &amp; "|" &amp; Tabela1[[#This Row],[Intervalo de Anos]] &amp; "|" &amp; Tabela1[[#This Row],[CON - Material]]</f>
        <v>Arco|1960-1983|Alvenaria de Pedra</v>
      </c>
    </row>
    <row r="9" spans="1:32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1" t="str" cm="1">
        <f t="array" ref="O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" s="2" t="s">
        <v>32</v>
      </c>
      <c r="Q9" s="2" t="str" cm="1">
        <f t="array" ref="Q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" s="2" t="str">
        <f>IF(Tabela1[[#This Row],[TEC - Tipo de Estrutura 2]]="Pórtico","Vãos Multiplos",Tabela1[[#This Row],[TEC - Tipo de Estrutura 2]])</f>
        <v>Vãos Multiplos</v>
      </c>
      <c r="S9" s="1">
        <v>4</v>
      </c>
      <c r="T9" s="1">
        <v>180</v>
      </c>
      <c r="U9" s="1">
        <v>8</v>
      </c>
      <c r="V9" s="1">
        <v>50</v>
      </c>
      <c r="W9" s="1">
        <v>13</v>
      </c>
      <c r="X9" s="10"/>
      <c r="Y9" s="1" t="s">
        <v>23</v>
      </c>
      <c r="Z9" s="2" t="s">
        <v>51</v>
      </c>
      <c r="AA9" s="2" t="str" cm="1">
        <f t="array" ref="AA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9" s="2" t="str">
        <f>IF(OR(Tabela1[[#This Row],[CON - Material]]="Alvenaria de Tijolo",Tabela1[[#This Row],[CON - Material]]="Alvenaria de Pedra"),"Alvenaria",Tabela1[[#This Row],[CON - Material]])</f>
        <v>Aço</v>
      </c>
      <c r="AC9" s="2" t="s">
        <v>38</v>
      </c>
      <c r="AF9" s="2" t="str">
        <f>Tabela1[[#This Row],[TEC - Tipo de Estrutura 2]] &amp; "|" &amp; Tabela1[[#This Row],[Intervalo de Anos]] &amp; "|" &amp; Tabela1[[#This Row],[CON - Material]]</f>
        <v>Vãos Multiplos|Antes de 1960|Aço</v>
      </c>
    </row>
    <row r="10" spans="1:32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1" t="str" cm="1">
        <f t="array" ref="O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" s="2" t="s">
        <v>22</v>
      </c>
      <c r="Q10" s="2" t="str" cm="1">
        <f t="array" ref="Q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" s="2" t="str">
        <f>IF(Tabela1[[#This Row],[TEC - Tipo de Estrutura 2]]="Pórtico","Vãos Multiplos",Tabela1[[#This Row],[TEC - Tipo de Estrutura 2]])</f>
        <v>Tabuleiro simples/apoiado</v>
      </c>
      <c r="S10" s="1">
        <v>1</v>
      </c>
      <c r="T10" s="1">
        <v>6.8</v>
      </c>
      <c r="U10" s="1">
        <v>12</v>
      </c>
      <c r="V10" s="1">
        <v>6.8</v>
      </c>
      <c r="W10" s="9"/>
      <c r="X10" s="10"/>
      <c r="Y10" s="1" t="s">
        <v>23</v>
      </c>
      <c r="Z10" s="2" t="s">
        <v>24</v>
      </c>
      <c r="AA10" s="2" t="str" cm="1">
        <f t="array" ref="AA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" s="2" t="str">
        <f>IF(OR(Tabela1[[#This Row],[CON - Material]]="Alvenaria de Tijolo",Tabela1[[#This Row],[CON - Material]]="Alvenaria de Pedra"),"Alvenaria",Tabela1[[#This Row],[CON - Material]])</f>
        <v>Betão Armado</v>
      </c>
      <c r="AF1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" spans="1:32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1" t="str" cm="1">
        <f t="array" ref="O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" s="2" t="s">
        <v>22</v>
      </c>
      <c r="Q11" s="2" t="str" cm="1">
        <f t="array" ref="Q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" s="2" t="str">
        <f>IF(Tabela1[[#This Row],[TEC - Tipo de Estrutura 2]]="Pórtico","Vãos Multiplos",Tabela1[[#This Row],[TEC - Tipo de Estrutura 2]])</f>
        <v>Tabuleiro simples/apoiado</v>
      </c>
      <c r="S11" s="1">
        <v>1</v>
      </c>
      <c r="T11" s="1">
        <v>15.65</v>
      </c>
      <c r="U11" s="1">
        <v>14.8</v>
      </c>
      <c r="V11" s="1">
        <v>15.65</v>
      </c>
      <c r="W11" s="9"/>
      <c r="X11" s="10"/>
      <c r="Y11" s="1" t="s">
        <v>23</v>
      </c>
      <c r="Z11" s="2" t="s">
        <v>24</v>
      </c>
      <c r="AA11" s="2" t="str" cm="1">
        <f t="array" ref="AA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" s="2" t="str">
        <f>IF(OR(Tabela1[[#This Row],[CON - Material]]="Alvenaria de Tijolo",Tabela1[[#This Row],[CON - Material]]="Alvenaria de Pedra"),"Alvenaria",Tabela1[[#This Row],[CON - Material]])</f>
        <v>Betão Armado</v>
      </c>
      <c r="AF1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" spans="1:32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1" t="str" cm="1">
        <f t="array" ref="O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" s="2" t="s">
        <v>32</v>
      </c>
      <c r="Q12" s="2" t="str" cm="1">
        <f t="array" ref="Q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" s="2" t="str">
        <f>IF(Tabela1[[#This Row],[TEC - Tipo de Estrutura 2]]="Pórtico","Vãos Multiplos",Tabela1[[#This Row],[TEC - Tipo de Estrutura 2]])</f>
        <v>Vãos Multiplos</v>
      </c>
      <c r="S12" s="1">
        <v>17</v>
      </c>
      <c r="T12" s="1">
        <v>255</v>
      </c>
      <c r="U12" s="1">
        <v>10</v>
      </c>
      <c r="V12" s="1">
        <v>15</v>
      </c>
      <c r="W12" s="1">
        <v>3.5</v>
      </c>
      <c r="X12" s="10"/>
      <c r="Y12" s="1" t="s">
        <v>23</v>
      </c>
      <c r="Z12" s="2" t="s">
        <v>24</v>
      </c>
      <c r="AA12" s="2" t="str" cm="1">
        <f t="array" ref="AA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" s="2" t="str">
        <f>IF(OR(Tabela1[[#This Row],[CON - Material]]="Alvenaria de Tijolo",Tabela1[[#This Row],[CON - Material]]="Alvenaria de Pedra"),"Alvenaria",Tabela1[[#This Row],[CON - Material]])</f>
        <v>Betão Armado</v>
      </c>
      <c r="AF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" spans="1:32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1" t="str" cm="1">
        <f t="array" ref="O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" s="2" t="s">
        <v>22</v>
      </c>
      <c r="Q13" s="2" t="str" cm="1">
        <f t="array" ref="Q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" s="2" t="str">
        <f>IF(Tabela1[[#This Row],[TEC - Tipo de Estrutura 2]]="Pórtico","Vãos Multiplos",Tabela1[[#This Row],[TEC - Tipo de Estrutura 2]])</f>
        <v>Tabuleiro simples/apoiado</v>
      </c>
      <c r="S13" s="1">
        <v>1</v>
      </c>
      <c r="T13" s="1">
        <v>43</v>
      </c>
      <c r="U13" s="1">
        <v>9.3000000000000007</v>
      </c>
      <c r="V13" s="1">
        <v>43</v>
      </c>
      <c r="W13" s="9"/>
      <c r="X13" s="10"/>
      <c r="Y13" s="1" t="s">
        <v>23</v>
      </c>
      <c r="Z13" s="2" t="s">
        <v>38</v>
      </c>
      <c r="AA13" s="2" t="str" cm="1">
        <f t="array" ref="AA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" s="2" t="str">
        <f>IF(OR(Tabela1[[#This Row],[CON - Material]]="Alvenaria de Tijolo",Tabela1[[#This Row],[CON - Material]]="Alvenaria de Pedra"),"Alvenaria",Tabela1[[#This Row],[CON - Material]])</f>
        <v>Betão Armado</v>
      </c>
      <c r="AF1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4" spans="1:32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1" t="str" cm="1">
        <f t="array" ref="O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" s="2" t="s">
        <v>22</v>
      </c>
      <c r="Q14" s="2" t="str" cm="1">
        <f t="array" ref="Q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" s="2" t="str">
        <f>IF(Tabela1[[#This Row],[TEC - Tipo de Estrutura 2]]="Pórtico","Vãos Multiplos",Tabela1[[#This Row],[TEC - Tipo de Estrutura 2]])</f>
        <v>Tabuleiro simples/apoiado</v>
      </c>
      <c r="S14" s="1">
        <v>1</v>
      </c>
      <c r="T14" s="1">
        <v>16.420000000000002</v>
      </c>
      <c r="U14" s="1">
        <v>8.6999999999999993</v>
      </c>
      <c r="V14" s="1">
        <v>16.420000000000002</v>
      </c>
      <c r="W14" s="9"/>
      <c r="X14" s="10"/>
      <c r="Y14" s="1" t="s">
        <v>23</v>
      </c>
      <c r="Z14" s="2" t="s">
        <v>24</v>
      </c>
      <c r="AA14" s="2" t="str" cm="1">
        <f t="array" ref="AA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" s="2" t="str">
        <f>IF(OR(Tabela1[[#This Row],[CON - Material]]="Alvenaria de Tijolo",Tabela1[[#This Row],[CON - Material]]="Alvenaria de Pedra"),"Alvenaria",Tabela1[[#This Row],[CON - Material]])</f>
        <v>Betão Armado</v>
      </c>
      <c r="AF1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" spans="1:32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1" t="str" cm="1">
        <f t="array" ref="O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" s="2" t="s">
        <v>32</v>
      </c>
      <c r="Q15" s="2" t="str" cm="1">
        <f t="array" ref="Q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" s="2" t="str">
        <f>IF(Tabela1[[#This Row],[TEC - Tipo de Estrutura 2]]="Pórtico","Vãos Multiplos",Tabela1[[#This Row],[TEC - Tipo de Estrutura 2]])</f>
        <v>Vãos Multiplos</v>
      </c>
      <c r="S15" s="1">
        <v>3</v>
      </c>
      <c r="T15" s="1">
        <v>56</v>
      </c>
      <c r="U15" s="1">
        <v>32.49</v>
      </c>
      <c r="V15" s="1">
        <v>30</v>
      </c>
      <c r="W15" s="1">
        <v>7.1</v>
      </c>
      <c r="X15" s="10"/>
      <c r="Y15" s="1" t="s">
        <v>23</v>
      </c>
      <c r="Z15" s="2" t="s">
        <v>38</v>
      </c>
      <c r="AA15" s="2" t="str" cm="1">
        <f t="array" ref="AA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" s="2" t="str">
        <f>IF(OR(Tabela1[[#This Row],[CON - Material]]="Alvenaria de Tijolo",Tabela1[[#This Row],[CON - Material]]="Alvenaria de Pedra"),"Alvenaria",Tabela1[[#This Row],[CON - Material]])</f>
        <v>Betão Armado</v>
      </c>
      <c r="AF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" spans="1:32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1" t="str" cm="1">
        <f t="array" ref="O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" s="2" t="s">
        <v>32</v>
      </c>
      <c r="Q16" s="2" t="str" cm="1">
        <f t="array" ref="Q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" s="2" t="str">
        <f>IF(Tabela1[[#This Row],[TEC - Tipo de Estrutura 2]]="Pórtico","Vãos Multiplos",Tabela1[[#This Row],[TEC - Tipo de Estrutura 2]])</f>
        <v>Vãos Multiplos</v>
      </c>
      <c r="S16" s="1">
        <v>8</v>
      </c>
      <c r="T16" s="1">
        <v>120</v>
      </c>
      <c r="U16" s="1">
        <v>9.8000000000000007</v>
      </c>
      <c r="V16" s="1">
        <v>15</v>
      </c>
      <c r="W16" s="1">
        <v>3.5</v>
      </c>
      <c r="X16" s="10"/>
      <c r="Y16" s="1" t="s">
        <v>23</v>
      </c>
      <c r="Z16" s="2" t="s">
        <v>24</v>
      </c>
      <c r="AA16" s="2" t="str" cm="1">
        <f t="array" ref="AA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" s="2" t="str">
        <f>IF(OR(Tabela1[[#This Row],[CON - Material]]="Alvenaria de Tijolo",Tabela1[[#This Row],[CON - Material]]="Alvenaria de Pedra"),"Alvenaria",Tabela1[[#This Row],[CON - Material]])</f>
        <v>Betão Armado</v>
      </c>
      <c r="AF1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" spans="1:32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1" t="str" cm="1">
        <f t="array" ref="O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" s="2" t="s">
        <v>32</v>
      </c>
      <c r="Q17" s="2" t="str" cm="1">
        <f t="array" ref="Q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" s="2" t="str">
        <f>IF(Tabela1[[#This Row],[TEC - Tipo de Estrutura 2]]="Pórtico","Vãos Multiplos",Tabela1[[#This Row],[TEC - Tipo de Estrutura 2]])</f>
        <v>Vãos Multiplos</v>
      </c>
      <c r="S17" s="1">
        <v>6</v>
      </c>
      <c r="T17" s="1">
        <v>145.1</v>
      </c>
      <c r="U17" s="1">
        <v>31.9</v>
      </c>
      <c r="V17" s="1">
        <v>26</v>
      </c>
      <c r="W17" s="1">
        <v>6</v>
      </c>
      <c r="X17" s="10"/>
      <c r="Y17" s="1" t="s">
        <v>23</v>
      </c>
      <c r="Z17" s="2" t="s">
        <v>38</v>
      </c>
      <c r="AA17" s="2" t="str" cm="1">
        <f t="array" ref="AA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" s="2" t="str">
        <f>IF(OR(Tabela1[[#This Row],[CON - Material]]="Alvenaria de Tijolo",Tabela1[[#This Row],[CON - Material]]="Alvenaria de Pedra"),"Alvenaria",Tabela1[[#This Row],[CON - Material]])</f>
        <v>Betão Armado</v>
      </c>
      <c r="AF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" spans="1:32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1" t="str" cm="1">
        <f t="array" ref="O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" s="2" t="s">
        <v>65</v>
      </c>
      <c r="Q18" s="2" t="str" cm="1">
        <f t="array" ref="Q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" s="2" t="str">
        <f>IF(Tabela1[[#This Row],[TEC - Tipo de Estrutura 2]]="Pórtico","Vãos Multiplos",Tabela1[[#This Row],[TEC - Tipo de Estrutura 2]])</f>
        <v>Vãos Multiplos</v>
      </c>
      <c r="S18" s="1">
        <v>1</v>
      </c>
      <c r="T18" s="1">
        <v>14.6</v>
      </c>
      <c r="U18" s="1">
        <v>26.41</v>
      </c>
      <c r="V18" s="1">
        <v>14.6</v>
      </c>
      <c r="W18" s="9"/>
      <c r="X18" s="10"/>
      <c r="Y18" s="1" t="s">
        <v>23</v>
      </c>
      <c r="Z18" s="2" t="s">
        <v>24</v>
      </c>
      <c r="AA18" s="2" t="str" cm="1">
        <f t="array" ref="AA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" s="2" t="str">
        <f>IF(OR(Tabela1[[#This Row],[CON - Material]]="Alvenaria de Tijolo",Tabela1[[#This Row],[CON - Material]]="Alvenaria de Pedra"),"Alvenaria",Tabela1[[#This Row],[CON - Material]])</f>
        <v>Betão Armado</v>
      </c>
      <c r="AF18" s="2" t="str">
        <f>Tabela1[[#This Row],[TEC - Tipo de Estrutura 2]] &amp; "|" &amp; Tabela1[[#This Row],[Intervalo de Anos]] &amp; "|" &amp; Tabela1[[#This Row],[CON - Material]]</f>
        <v>Pórtico|1983-2010|Betão Armado</v>
      </c>
    </row>
    <row r="19" spans="1:32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1" t="str" cm="1">
        <f t="array" ref="O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" s="2" t="s">
        <v>32</v>
      </c>
      <c r="Q19" s="2" t="str" cm="1">
        <f t="array" ref="Q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" s="2" t="str">
        <f>IF(Tabela1[[#This Row],[TEC - Tipo de Estrutura 2]]="Pórtico","Vãos Multiplos",Tabela1[[#This Row],[TEC - Tipo de Estrutura 2]])</f>
        <v>Vãos Multiplos</v>
      </c>
      <c r="S19" s="1">
        <v>3</v>
      </c>
      <c r="T19" s="1">
        <v>50.4</v>
      </c>
      <c r="U19" s="1">
        <v>18.04</v>
      </c>
      <c r="V19" s="1">
        <v>26.1</v>
      </c>
      <c r="W19" s="1">
        <v>6.5</v>
      </c>
      <c r="X19" s="10"/>
      <c r="Y19" s="1" t="s">
        <v>23</v>
      </c>
      <c r="Z19" s="2" t="s">
        <v>38</v>
      </c>
      <c r="AA19" s="2" t="str" cm="1">
        <f t="array" ref="AA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" s="2" t="str">
        <f>IF(OR(Tabela1[[#This Row],[CON - Material]]="Alvenaria de Tijolo",Tabela1[[#This Row],[CON - Material]]="Alvenaria de Pedra"),"Alvenaria",Tabela1[[#This Row],[CON - Material]])</f>
        <v>Betão Armado</v>
      </c>
      <c r="AF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" spans="1:32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1" t="str" cm="1">
        <f t="array" ref="O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" s="2" t="s">
        <v>32</v>
      </c>
      <c r="Q20" s="2" t="str" cm="1">
        <f t="array" ref="Q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" s="2" t="str">
        <f>IF(Tabela1[[#This Row],[TEC - Tipo de Estrutura 2]]="Pórtico","Vãos Multiplos",Tabela1[[#This Row],[TEC - Tipo de Estrutura 2]])</f>
        <v>Vãos Multiplos</v>
      </c>
      <c r="S20" s="1">
        <v>10</v>
      </c>
      <c r="T20" s="1">
        <v>150</v>
      </c>
      <c r="U20" s="1">
        <v>10</v>
      </c>
      <c r="V20" s="1">
        <v>15</v>
      </c>
      <c r="W20" s="1">
        <v>3.5</v>
      </c>
      <c r="X20" s="10"/>
      <c r="Y20" s="1" t="s">
        <v>23</v>
      </c>
      <c r="Z20" s="2" t="s">
        <v>24</v>
      </c>
      <c r="AA20" s="2" t="str" cm="1">
        <f t="array" ref="AA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" s="2" t="str">
        <f>IF(OR(Tabela1[[#This Row],[CON - Material]]="Alvenaria de Tijolo",Tabela1[[#This Row],[CON - Material]]="Alvenaria de Pedra"),"Alvenaria",Tabela1[[#This Row],[CON - Material]])</f>
        <v>Betão Armado</v>
      </c>
      <c r="AF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1" spans="1:32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1" t="str" cm="1">
        <f t="array" ref="O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" s="2" t="s">
        <v>29</v>
      </c>
      <c r="Q21" s="2" t="str" cm="1">
        <f t="array" ref="Q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1" s="2" t="str">
        <f>IF(Tabela1[[#This Row],[TEC - Tipo de Estrutura 2]]="Pórtico","Vãos Multiplos",Tabela1[[#This Row],[TEC - Tipo de Estrutura 2]])</f>
        <v>Arco</v>
      </c>
      <c r="S21" s="1">
        <v>1</v>
      </c>
      <c r="T21" s="1">
        <v>4.9000000000000004</v>
      </c>
      <c r="U21" s="1">
        <v>7.2</v>
      </c>
      <c r="V21" s="1">
        <v>4.9000000000000004</v>
      </c>
      <c r="W21" s="9"/>
      <c r="X21" s="10"/>
      <c r="Y21" s="1" t="s">
        <v>30</v>
      </c>
      <c r="Z21" s="2" t="s">
        <v>35</v>
      </c>
      <c r="AA21" s="2" t="str" cm="1">
        <f t="array" ref="AA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1" s="2" t="str">
        <f>IF(OR(Tabela1[[#This Row],[CON - Material]]="Alvenaria de Tijolo",Tabela1[[#This Row],[CON - Material]]="Alvenaria de Pedra"),"Alvenaria",Tabela1[[#This Row],[CON - Material]])</f>
        <v>Alvenaria</v>
      </c>
      <c r="AC21" s="2" t="s">
        <v>24</v>
      </c>
      <c r="AF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" spans="1:32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1" t="str" cm="1">
        <f t="array" ref="O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" s="2" t="s">
        <v>32</v>
      </c>
      <c r="Q22" s="2" t="str" cm="1">
        <f t="array" ref="Q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" s="2" t="str">
        <f>IF(Tabela1[[#This Row],[TEC - Tipo de Estrutura 2]]="Pórtico","Vãos Multiplos",Tabela1[[#This Row],[TEC - Tipo de Estrutura 2]])</f>
        <v>Vãos Multiplos</v>
      </c>
      <c r="S22" s="1">
        <v>3</v>
      </c>
      <c r="T22" s="1">
        <v>39.340000000000003</v>
      </c>
      <c r="U22" s="1">
        <v>7.54</v>
      </c>
      <c r="V22" s="1">
        <v>16.100000000000001</v>
      </c>
      <c r="W22" s="1">
        <v>3.23</v>
      </c>
      <c r="X22" s="10"/>
      <c r="Y22" s="1" t="s">
        <v>23</v>
      </c>
      <c r="Z22" s="2" t="s">
        <v>24</v>
      </c>
      <c r="AA22" s="2" t="str" cm="1">
        <f t="array" ref="AA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" s="2" t="str">
        <f>IF(OR(Tabela1[[#This Row],[CON - Material]]="Alvenaria de Tijolo",Tabela1[[#This Row],[CON - Material]]="Alvenaria de Pedra"),"Alvenaria",Tabela1[[#This Row],[CON - Material]])</f>
        <v>Betão Armado</v>
      </c>
      <c r="AF2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" spans="1:32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1" t="str" cm="1">
        <f t="array" ref="O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3" s="2" t="s">
        <v>29</v>
      </c>
      <c r="Q23" s="2" t="str" cm="1">
        <f t="array" ref="Q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3" s="2" t="str">
        <f>IF(Tabela1[[#This Row],[TEC - Tipo de Estrutura 2]]="Pórtico","Vãos Multiplos",Tabela1[[#This Row],[TEC - Tipo de Estrutura 2]])</f>
        <v>Arco</v>
      </c>
      <c r="S23" s="1">
        <v>2</v>
      </c>
      <c r="T23" s="1">
        <v>9</v>
      </c>
      <c r="U23" s="1">
        <v>6</v>
      </c>
      <c r="V23" s="1">
        <v>4.5</v>
      </c>
      <c r="W23" s="1">
        <v>2</v>
      </c>
      <c r="X23" s="10"/>
      <c r="Y23" s="1" t="s">
        <v>23</v>
      </c>
      <c r="Z23" s="2" t="s">
        <v>73</v>
      </c>
      <c r="AA23" s="2" t="str" cm="1">
        <f t="array" ref="AA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3" s="2" t="str">
        <f>IF(OR(Tabela1[[#This Row],[CON - Material]]="Alvenaria de Tijolo",Tabela1[[#This Row],[CON - Material]]="Alvenaria de Pedra"),"Alvenaria",Tabela1[[#This Row],[CON - Material]])</f>
        <v>Alvenaria</v>
      </c>
      <c r="AF23" s="2" t="str">
        <f>Tabela1[[#This Row],[TEC - Tipo de Estrutura 2]] &amp; "|" &amp; Tabela1[[#This Row],[Intervalo de Anos]] &amp; "|" &amp; Tabela1[[#This Row],[CON - Material]]</f>
        <v>Arco|1960-1983|Alvenaria de Tijolo</v>
      </c>
    </row>
    <row r="24" spans="1:32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1" t="str" cm="1">
        <f t="array" ref="O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" s="2" t="s">
        <v>29</v>
      </c>
      <c r="Q24" s="2" t="str" cm="1">
        <f t="array" ref="Q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4" s="2" t="str">
        <f>IF(Tabela1[[#This Row],[TEC - Tipo de Estrutura 2]]="Pórtico","Vãos Multiplos",Tabela1[[#This Row],[TEC - Tipo de Estrutura 2]])</f>
        <v>Arco</v>
      </c>
      <c r="S24" s="1">
        <v>2</v>
      </c>
      <c r="T24" s="1">
        <v>18</v>
      </c>
      <c r="U24" s="1">
        <v>10.3</v>
      </c>
      <c r="V24" s="1">
        <v>9</v>
      </c>
      <c r="W24" s="1">
        <v>1.5</v>
      </c>
      <c r="X24" s="10"/>
      <c r="Y24" s="1" t="s">
        <v>23</v>
      </c>
      <c r="Z24" s="2" t="s">
        <v>35</v>
      </c>
      <c r="AA24" s="2" t="str" cm="1">
        <f t="array" ref="AA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4" s="2" t="str">
        <f>IF(OR(Tabela1[[#This Row],[CON - Material]]="Alvenaria de Tijolo",Tabela1[[#This Row],[CON - Material]]="Alvenaria de Pedra"),"Alvenaria",Tabela1[[#This Row],[CON - Material]])</f>
        <v>Alvenaria</v>
      </c>
      <c r="AF24" s="2" t="str">
        <f>Tabela1[[#This Row],[TEC - Tipo de Estrutura 2]] &amp; "|" &amp; Tabela1[[#This Row],[Intervalo de Anos]] &amp; "|" &amp; Tabela1[[#This Row],[CON - Material]]</f>
        <v>Arco|1960-1983|Alvenaria de Pedra</v>
      </c>
    </row>
    <row r="25" spans="1:32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1" t="str" cm="1">
        <f t="array" ref="O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5" s="2" t="s">
        <v>77</v>
      </c>
      <c r="Q25" s="2" t="str" cm="1">
        <f t="array" ref="Q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" s="2" t="str">
        <f>IF(Tabela1[[#This Row],[TEC - Tipo de Estrutura 2]]="Pórtico","Vãos Multiplos",Tabela1[[#This Row],[TEC - Tipo de Estrutura 2]])</f>
        <v>Arco</v>
      </c>
      <c r="S25" s="1">
        <v>2</v>
      </c>
      <c r="T25" s="1">
        <v>9</v>
      </c>
      <c r="U25" s="1">
        <v>11.26</v>
      </c>
      <c r="V25" s="1">
        <v>4.5</v>
      </c>
      <c r="W25" s="1">
        <v>2.2999999999999998</v>
      </c>
      <c r="X25" s="10"/>
      <c r="Y25" s="1" t="s">
        <v>23</v>
      </c>
      <c r="Z25" s="2" t="s">
        <v>31</v>
      </c>
      <c r="AA25" s="2" t="str" cm="1">
        <f t="array" ref="AA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5" s="2" t="str">
        <f>IF(OR(Tabela1[[#This Row],[CON - Material]]="Alvenaria de Tijolo",Tabela1[[#This Row],[CON - Material]]="Alvenaria de Pedra"),"Alvenaria",Tabela1[[#This Row],[CON - Material]])</f>
        <v>Alvenaria</v>
      </c>
      <c r="AC25" s="2" t="s">
        <v>24</v>
      </c>
      <c r="AF2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6" spans="1:32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1" t="str" cm="1">
        <f t="array" ref="O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6" s="2" t="s">
        <v>32</v>
      </c>
      <c r="Q26" s="2" t="str" cm="1">
        <f t="array" ref="Q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6" s="2" t="str">
        <f>IF(Tabela1[[#This Row],[TEC - Tipo de Estrutura 2]]="Pórtico","Vãos Multiplos",Tabela1[[#This Row],[TEC - Tipo de Estrutura 2]])</f>
        <v>Vãos Multiplos</v>
      </c>
      <c r="S26" s="1">
        <v>5</v>
      </c>
      <c r="T26" s="1">
        <v>44.25</v>
      </c>
      <c r="U26" s="1">
        <v>10.35</v>
      </c>
      <c r="V26" s="1">
        <v>8.85</v>
      </c>
      <c r="W26" s="1">
        <v>3.25</v>
      </c>
      <c r="X26" s="10"/>
      <c r="Y26" s="1" t="s">
        <v>23</v>
      </c>
      <c r="Z26" s="2" t="s">
        <v>24</v>
      </c>
      <c r="AA26" s="2" t="str" cm="1">
        <f t="array" ref="AA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6" s="2" t="str">
        <f>IF(OR(Tabela1[[#This Row],[CON - Material]]="Alvenaria de Tijolo",Tabela1[[#This Row],[CON - Material]]="Alvenaria de Pedra"),"Alvenaria",Tabela1[[#This Row],[CON - Material]])</f>
        <v>Betão Armado</v>
      </c>
      <c r="AF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" spans="1:32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1" t="str" cm="1">
        <f t="array" ref="O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7" s="2" t="s">
        <v>22</v>
      </c>
      <c r="Q27" s="2" t="str" cm="1">
        <f t="array" ref="Q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7" s="2" t="str">
        <f>IF(Tabela1[[#This Row],[TEC - Tipo de Estrutura 2]]="Pórtico","Vãos Multiplos",Tabela1[[#This Row],[TEC - Tipo de Estrutura 2]])</f>
        <v>Tabuleiro simples/apoiado</v>
      </c>
      <c r="S27" s="1">
        <v>1</v>
      </c>
      <c r="T27" s="1">
        <v>14.7</v>
      </c>
      <c r="U27" s="1">
        <v>8.23</v>
      </c>
      <c r="V27" s="1">
        <v>14.7</v>
      </c>
      <c r="W27" s="9"/>
      <c r="X27" s="10"/>
      <c r="Y27" s="1" t="s">
        <v>30</v>
      </c>
      <c r="Z27" s="2" t="s">
        <v>24</v>
      </c>
      <c r="AA27" s="2" t="str" cm="1">
        <f t="array" ref="AA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" s="2" t="str">
        <f>IF(OR(Tabela1[[#This Row],[CON - Material]]="Alvenaria de Tijolo",Tabela1[[#This Row],[CON - Material]]="Alvenaria de Pedra"),"Alvenaria",Tabela1[[#This Row],[CON - Material]])</f>
        <v>Betão Armado</v>
      </c>
      <c r="AF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8" spans="1:32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1" t="str" cm="1">
        <f t="array" ref="O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8" s="2" t="s">
        <v>32</v>
      </c>
      <c r="Q28" s="2" t="str" cm="1">
        <f t="array" ref="Q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8" s="2" t="str">
        <f>IF(Tabela1[[#This Row],[TEC - Tipo de Estrutura 2]]="Pórtico","Vãos Multiplos",Tabela1[[#This Row],[TEC - Tipo de Estrutura 2]])</f>
        <v>Vãos Multiplos</v>
      </c>
      <c r="S28" s="1">
        <v>5</v>
      </c>
      <c r="T28" s="1">
        <v>149</v>
      </c>
      <c r="U28" s="1">
        <v>10.5</v>
      </c>
      <c r="V28" s="1">
        <v>50</v>
      </c>
      <c r="W28" s="1">
        <v>11.4</v>
      </c>
      <c r="X28" s="10"/>
      <c r="Y28" s="1" t="s">
        <v>23</v>
      </c>
      <c r="Z28" s="2" t="s">
        <v>24</v>
      </c>
      <c r="AA28" s="2" t="str" cm="1">
        <f t="array" ref="AA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" s="2" t="str">
        <f>IF(OR(Tabela1[[#This Row],[CON - Material]]="Alvenaria de Tijolo",Tabela1[[#This Row],[CON - Material]]="Alvenaria de Pedra"),"Alvenaria",Tabela1[[#This Row],[CON - Material]])</f>
        <v>Betão Armado</v>
      </c>
      <c r="AF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9" spans="1:32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1" t="str" cm="1">
        <f t="array" ref="O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" s="2" t="s">
        <v>83</v>
      </c>
      <c r="Q29" s="2" t="str" cm="1">
        <f t="array" ref="Q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9" s="2" t="str">
        <f>IF(Tabela1[[#This Row],[TEC - Tipo de Estrutura 2]]="Pórtico","Vãos Multiplos",Tabela1[[#This Row],[TEC - Tipo de Estrutura 2]])</f>
        <v>Outro</v>
      </c>
      <c r="S29" s="1">
        <v>2</v>
      </c>
      <c r="T29" s="1">
        <v>4.8</v>
      </c>
      <c r="U29" s="1">
        <v>9.1</v>
      </c>
      <c r="W29" s="1">
        <v>1.75</v>
      </c>
      <c r="X29" s="10"/>
      <c r="Y29" s="1" t="s">
        <v>30</v>
      </c>
      <c r="Z29" s="2" t="s">
        <v>73</v>
      </c>
      <c r="AA29" s="2" t="str" cm="1">
        <f t="array" ref="AA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9" s="2" t="str">
        <f>IF(OR(Tabela1[[#This Row],[CON - Material]]="Alvenaria de Tijolo",Tabela1[[#This Row],[CON - Material]]="Alvenaria de Pedra"),"Alvenaria",Tabela1[[#This Row],[CON - Material]])</f>
        <v>Alvenaria</v>
      </c>
      <c r="AC29" s="2" t="s">
        <v>24</v>
      </c>
      <c r="AF29" s="2" t="str">
        <f>Tabela1[[#This Row],[TEC - Tipo de Estrutura 2]] &amp; "|" &amp; Tabela1[[#This Row],[Intervalo de Anos]] &amp; "|" &amp; Tabela1[[#This Row],[CON - Material]]</f>
        <v>Outro|1983-2010|Alvenaria de Tijolo</v>
      </c>
    </row>
    <row r="30" spans="1:32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1" t="str" cm="1">
        <f t="array" ref="O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" s="2" t="s">
        <v>22</v>
      </c>
      <c r="Q30" s="2" t="str" cm="1">
        <f t="array" ref="Q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0" s="2" t="str">
        <f>IF(Tabela1[[#This Row],[TEC - Tipo de Estrutura 2]]="Pórtico","Vãos Multiplos",Tabela1[[#This Row],[TEC - Tipo de Estrutura 2]])</f>
        <v>Tabuleiro simples/apoiado</v>
      </c>
      <c r="S30" s="1">
        <v>1</v>
      </c>
      <c r="T30" s="1">
        <v>11.2</v>
      </c>
      <c r="U30" s="1">
        <v>10.5</v>
      </c>
      <c r="V30" s="1">
        <v>11.2</v>
      </c>
      <c r="W30" s="9"/>
      <c r="X30" s="10"/>
      <c r="Y30" s="1" t="s">
        <v>30</v>
      </c>
      <c r="Z30" s="2" t="s">
        <v>85</v>
      </c>
      <c r="AA30" s="2" t="str" cm="1">
        <f t="array" ref="AA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" s="2" t="str">
        <f>IF(OR(Tabela1[[#This Row],[CON - Material]]="Alvenaria de Tijolo",Tabela1[[#This Row],[CON - Material]]="Alvenaria de Pedra"),"Alvenaria",Tabela1[[#This Row],[CON - Material]])</f>
        <v>Betão Armado</v>
      </c>
      <c r="AF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1" spans="1:32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1" t="str" cm="1">
        <f t="array" ref="O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1" s="2" t="s">
        <v>77</v>
      </c>
      <c r="Q31" s="2" t="str" cm="1">
        <f t="array" ref="Q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1" s="2" t="str">
        <f>IF(Tabela1[[#This Row],[TEC - Tipo de Estrutura 2]]="Pórtico","Vãos Multiplos",Tabela1[[#This Row],[TEC - Tipo de Estrutura 2]])</f>
        <v>Arco</v>
      </c>
      <c r="S31" s="1">
        <v>3</v>
      </c>
      <c r="T31" s="1">
        <v>21.2</v>
      </c>
      <c r="U31" s="1">
        <v>12.35</v>
      </c>
      <c r="V31" s="1">
        <v>7.6</v>
      </c>
      <c r="W31" s="1">
        <v>3.5</v>
      </c>
      <c r="X31" s="10"/>
      <c r="Y31" s="1" t="s">
        <v>46</v>
      </c>
      <c r="Z31" s="2" t="s">
        <v>35</v>
      </c>
      <c r="AA31" s="2" t="str" cm="1">
        <f t="array" ref="AA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1" s="2" t="str">
        <f>IF(OR(Tabela1[[#This Row],[CON - Material]]="Alvenaria de Tijolo",Tabela1[[#This Row],[CON - Material]]="Alvenaria de Pedra"),"Alvenaria",Tabela1[[#This Row],[CON - Material]])</f>
        <v>Alvenaria</v>
      </c>
      <c r="AC31" s="2" t="s">
        <v>24</v>
      </c>
      <c r="AF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2" spans="1:32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1" t="str" cm="1">
        <f t="array" ref="O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" s="2" t="s">
        <v>65</v>
      </c>
      <c r="Q32" s="2" t="str" cm="1">
        <f t="array" ref="Q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2" s="2" t="str">
        <f>IF(Tabela1[[#This Row],[TEC - Tipo de Estrutura 2]]="Pórtico","Vãos Multiplos",Tabela1[[#This Row],[TEC - Tipo de Estrutura 2]])</f>
        <v>Vãos Multiplos</v>
      </c>
      <c r="S32" s="1">
        <v>1</v>
      </c>
      <c r="T32" s="1">
        <v>30</v>
      </c>
      <c r="U32" s="1">
        <v>12.35</v>
      </c>
      <c r="V32" s="1">
        <v>30</v>
      </c>
      <c r="W32" s="9"/>
      <c r="X32" s="10"/>
      <c r="Y32" s="1" t="s">
        <v>46</v>
      </c>
      <c r="Z32" s="2" t="s">
        <v>38</v>
      </c>
      <c r="AA32" s="2" t="str" cm="1">
        <f t="array" ref="AA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" s="2" t="str">
        <f>IF(OR(Tabela1[[#This Row],[CON - Material]]="Alvenaria de Tijolo",Tabela1[[#This Row],[CON - Material]]="Alvenaria de Pedra"),"Alvenaria",Tabela1[[#This Row],[CON - Material]])</f>
        <v>Betão Armado</v>
      </c>
      <c r="AF32" s="2" t="str">
        <f>Tabela1[[#This Row],[TEC - Tipo de Estrutura 2]] &amp; "|" &amp; Tabela1[[#This Row],[Intervalo de Anos]] &amp; "|" &amp; Tabela1[[#This Row],[CON - Material]]</f>
        <v>Pórtico|1983-2010|Betão Armado</v>
      </c>
    </row>
    <row r="33" spans="1:32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1" t="str" cm="1">
        <f t="array" ref="O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3" s="2" t="s">
        <v>83</v>
      </c>
      <c r="Q33" s="2" t="str" cm="1">
        <f t="array" ref="Q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33" s="2" t="str">
        <f>IF(Tabela1[[#This Row],[TEC - Tipo de Estrutura 2]]="Pórtico","Vãos Multiplos",Tabela1[[#This Row],[TEC - Tipo de Estrutura 2]])</f>
        <v>Outro</v>
      </c>
      <c r="S33" s="1">
        <v>1</v>
      </c>
      <c r="T33" s="1">
        <v>13.2</v>
      </c>
      <c r="U33" s="1">
        <v>10.16</v>
      </c>
      <c r="V33" s="1">
        <v>13.2</v>
      </c>
      <c r="W33" s="9"/>
      <c r="X33" s="10"/>
      <c r="Y33" s="1" t="s">
        <v>41</v>
      </c>
      <c r="Z33" s="2" t="s">
        <v>35</v>
      </c>
      <c r="AA33" s="2" t="str" cm="1">
        <f t="array" ref="AA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3" s="2" t="str">
        <f>IF(OR(Tabela1[[#This Row],[CON - Material]]="Alvenaria de Tijolo",Tabela1[[#This Row],[CON - Material]]="Alvenaria de Pedra"),"Alvenaria",Tabela1[[#This Row],[CON - Material]])</f>
        <v>Alvenaria</v>
      </c>
      <c r="AC33" s="2" t="s">
        <v>24</v>
      </c>
      <c r="AF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34" spans="1:32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1" t="str" cm="1">
        <f t="array" ref="O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" s="2" t="s">
        <v>22</v>
      </c>
      <c r="Q34" s="2" t="str" cm="1">
        <f t="array" ref="Q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4" s="2" t="str">
        <f>IF(Tabela1[[#This Row],[TEC - Tipo de Estrutura 2]]="Pórtico","Vãos Multiplos",Tabela1[[#This Row],[TEC - Tipo de Estrutura 2]])</f>
        <v>Tabuleiro simples/apoiado</v>
      </c>
      <c r="S34" s="1">
        <v>1</v>
      </c>
      <c r="T34" s="1">
        <v>30.5</v>
      </c>
      <c r="U34" s="1">
        <v>8.3000000000000007</v>
      </c>
      <c r="V34" s="1">
        <v>30.5</v>
      </c>
      <c r="W34" s="9"/>
      <c r="X34" s="10"/>
      <c r="Y34" s="1" t="s">
        <v>23</v>
      </c>
      <c r="Z34" s="2" t="s">
        <v>38</v>
      </c>
      <c r="AA34" s="2" t="str" cm="1">
        <f t="array" ref="AA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" s="2" t="str">
        <f>IF(OR(Tabela1[[#This Row],[CON - Material]]="Alvenaria de Tijolo",Tabela1[[#This Row],[CON - Material]]="Alvenaria de Pedra"),"Alvenaria",Tabela1[[#This Row],[CON - Material]])</f>
        <v>Betão Armado</v>
      </c>
      <c r="AF3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" spans="1:32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1" t="str" cm="1">
        <f t="array" ref="O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5" s="2" t="s">
        <v>29</v>
      </c>
      <c r="Q35" s="2" t="str" cm="1">
        <f t="array" ref="Q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5" s="2" t="str">
        <f>IF(Tabela1[[#This Row],[TEC - Tipo de Estrutura 2]]="Pórtico","Vãos Multiplos",Tabela1[[#This Row],[TEC - Tipo de Estrutura 2]])</f>
        <v>Arco</v>
      </c>
      <c r="S35" s="1">
        <v>2</v>
      </c>
      <c r="T35" s="1">
        <v>17.600000000000001</v>
      </c>
      <c r="U35" s="1">
        <v>9</v>
      </c>
      <c r="V35" s="1">
        <v>8.8000000000000007</v>
      </c>
      <c r="W35" s="1">
        <v>1</v>
      </c>
      <c r="X35" s="10"/>
      <c r="Y35" s="1" t="s">
        <v>23</v>
      </c>
      <c r="Z35" s="2" t="s">
        <v>31</v>
      </c>
      <c r="AA35" s="2" t="str" cm="1">
        <f t="array" ref="AA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35" s="2" t="str">
        <f>IF(OR(Tabela1[[#This Row],[CON - Material]]="Alvenaria de Tijolo",Tabela1[[#This Row],[CON - Material]]="Alvenaria de Pedra"),"Alvenaria",Tabela1[[#This Row],[CON - Material]])</f>
        <v>Alvenaria</v>
      </c>
      <c r="AF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6" spans="1:32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1" t="str" cm="1">
        <f t="array" ref="O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6" s="2" t="s">
        <v>77</v>
      </c>
      <c r="Q36" s="2" t="str" cm="1">
        <f t="array" ref="Q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6" s="2" t="str">
        <f>IF(Tabela1[[#This Row],[TEC - Tipo de Estrutura 2]]="Pórtico","Vãos Multiplos",Tabela1[[#This Row],[TEC - Tipo de Estrutura 2]])</f>
        <v>Arco</v>
      </c>
      <c r="S36" s="1">
        <v>1</v>
      </c>
      <c r="T36" s="1">
        <v>12.4</v>
      </c>
      <c r="U36" s="1">
        <v>8.8800000000000008</v>
      </c>
      <c r="V36" s="1">
        <v>12.4</v>
      </c>
      <c r="W36" s="9"/>
      <c r="X36" s="10"/>
      <c r="Y36" s="1" t="s">
        <v>46</v>
      </c>
      <c r="Z36" s="2" t="s">
        <v>35</v>
      </c>
      <c r="AA36" s="2" t="str" cm="1">
        <f t="array" ref="AA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6" s="2" t="str">
        <f>IF(OR(Tabela1[[#This Row],[CON - Material]]="Alvenaria de Tijolo",Tabela1[[#This Row],[CON - Material]]="Alvenaria de Pedra"),"Alvenaria",Tabela1[[#This Row],[CON - Material]])</f>
        <v>Alvenaria</v>
      </c>
      <c r="AC36" s="2" t="s">
        <v>24</v>
      </c>
      <c r="AF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7" spans="1:32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1" t="str" cm="1">
        <f t="array" ref="O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" s="2" t="s">
        <v>77</v>
      </c>
      <c r="Q37" s="2" t="str" cm="1">
        <f t="array" ref="Q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7" s="2" t="str">
        <f>IF(Tabela1[[#This Row],[TEC - Tipo de Estrutura 2]]="Pórtico","Vãos Multiplos",Tabela1[[#This Row],[TEC - Tipo de Estrutura 2]])</f>
        <v>Arco</v>
      </c>
      <c r="S37" s="1">
        <v>3</v>
      </c>
      <c r="T37" s="1">
        <v>46.16</v>
      </c>
      <c r="U37" s="1">
        <v>10.62</v>
      </c>
      <c r="V37" s="1">
        <v>18.43</v>
      </c>
      <c r="W37" s="1">
        <v>3.3</v>
      </c>
      <c r="X37" s="10"/>
      <c r="Y37" s="1" t="s">
        <v>41</v>
      </c>
      <c r="Z37" s="2" t="s">
        <v>35</v>
      </c>
      <c r="AA37" s="2" t="str" cm="1">
        <f t="array" ref="AA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7" s="2" t="str">
        <f>IF(OR(Tabela1[[#This Row],[CON - Material]]="Alvenaria de Tijolo",Tabela1[[#This Row],[CON - Material]]="Alvenaria de Pedra"),"Alvenaria",Tabela1[[#This Row],[CON - Material]])</f>
        <v>Alvenaria</v>
      </c>
      <c r="AC37" s="2" t="s">
        <v>24</v>
      </c>
      <c r="AF37" s="2" t="str">
        <f>Tabela1[[#This Row],[TEC - Tipo de Estrutura 2]] &amp; "|" &amp; Tabela1[[#This Row],[Intervalo de Anos]] &amp; "|" &amp; Tabela1[[#This Row],[CON - Material]]</f>
        <v>Arco|1983-2010|Alvenaria de Pedra</v>
      </c>
    </row>
    <row r="38" spans="1:32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1" t="str" cm="1">
        <f t="array" ref="O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" s="2" t="s">
        <v>32</v>
      </c>
      <c r="Q38" s="2" t="str" cm="1">
        <f t="array" ref="Q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8" s="2" t="str">
        <f>IF(Tabela1[[#This Row],[TEC - Tipo de Estrutura 2]]="Pórtico","Vãos Multiplos",Tabela1[[#This Row],[TEC - Tipo de Estrutura 2]])</f>
        <v>Vãos Multiplos</v>
      </c>
      <c r="S38" s="1">
        <v>2</v>
      </c>
      <c r="T38" s="1">
        <v>44.1</v>
      </c>
      <c r="U38" s="1">
        <v>11.5</v>
      </c>
      <c r="V38" s="1">
        <v>22.05</v>
      </c>
      <c r="W38" s="1">
        <v>7.7</v>
      </c>
      <c r="X38" s="10"/>
      <c r="Y38" s="1" t="s">
        <v>23</v>
      </c>
      <c r="Z38" s="2" t="s">
        <v>24</v>
      </c>
      <c r="AA38" s="2" t="str" cm="1">
        <f t="array" ref="AA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" s="2" t="str">
        <f>IF(OR(Tabela1[[#This Row],[CON - Material]]="Alvenaria de Tijolo",Tabela1[[#This Row],[CON - Material]]="Alvenaria de Pedra"),"Alvenaria",Tabela1[[#This Row],[CON - Material]])</f>
        <v>Betão Armado</v>
      </c>
      <c r="AF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" spans="1:32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1" t="str" cm="1">
        <f t="array" ref="O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" s="2" t="s">
        <v>29</v>
      </c>
      <c r="Q39" s="2" t="str" cm="1">
        <f t="array" ref="Q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9" s="2" t="str">
        <f>IF(Tabela1[[#This Row],[TEC - Tipo de Estrutura 2]]="Pórtico","Vãos Multiplos",Tabela1[[#This Row],[TEC - Tipo de Estrutura 2]])</f>
        <v>Arco</v>
      </c>
      <c r="S39" s="1">
        <v>2</v>
      </c>
      <c r="T39" s="1">
        <v>10.5</v>
      </c>
      <c r="U39" s="1">
        <v>11.8</v>
      </c>
      <c r="V39" s="1">
        <v>5.25</v>
      </c>
      <c r="W39" s="1">
        <v>3.4</v>
      </c>
      <c r="X39" s="10"/>
      <c r="Y39" s="1" t="s">
        <v>23</v>
      </c>
      <c r="Z39" s="2" t="s">
        <v>35</v>
      </c>
      <c r="AA39" s="2" t="str" cm="1">
        <f t="array" ref="AA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9" s="2" t="str">
        <f>IF(OR(Tabela1[[#This Row],[CON - Material]]="Alvenaria de Tijolo",Tabela1[[#This Row],[CON - Material]]="Alvenaria de Pedra"),"Alvenaria",Tabela1[[#This Row],[CON - Material]])</f>
        <v>Alvenaria</v>
      </c>
      <c r="AC39" s="2" t="s">
        <v>24</v>
      </c>
      <c r="AF39" s="2" t="str">
        <f>Tabela1[[#This Row],[TEC - Tipo de Estrutura 2]] &amp; "|" &amp; Tabela1[[#This Row],[Intervalo de Anos]] &amp; "|" &amp; Tabela1[[#This Row],[CON - Material]]</f>
        <v>Arco|1983-2010|Alvenaria de Pedra</v>
      </c>
    </row>
    <row r="40" spans="1:32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1" t="str" cm="1">
        <f t="array" ref="O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0" s="2" t="s">
        <v>65</v>
      </c>
      <c r="Q40" s="2" t="str" cm="1">
        <f t="array" ref="Q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40" s="2" t="str">
        <f>IF(Tabela1[[#This Row],[TEC - Tipo de Estrutura 2]]="Pórtico","Vãos Multiplos",Tabela1[[#This Row],[TEC - Tipo de Estrutura 2]])</f>
        <v>Vãos Multiplos</v>
      </c>
      <c r="S40" s="1">
        <v>1</v>
      </c>
      <c r="T40" s="1">
        <v>52</v>
      </c>
      <c r="U40" s="1">
        <v>13.5</v>
      </c>
      <c r="V40" s="1">
        <v>52</v>
      </c>
      <c r="W40" s="9"/>
      <c r="X40" s="10"/>
      <c r="Y40" s="1" t="s">
        <v>30</v>
      </c>
      <c r="Z40" s="2" t="s">
        <v>24</v>
      </c>
      <c r="AA40" s="2" t="str" cm="1">
        <f t="array" ref="AA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" s="2" t="str">
        <f>IF(OR(Tabela1[[#This Row],[CON - Material]]="Alvenaria de Tijolo",Tabela1[[#This Row],[CON - Material]]="Alvenaria de Pedra"),"Alvenaria",Tabela1[[#This Row],[CON - Material]])</f>
        <v>Betão Armado</v>
      </c>
      <c r="AF40" s="2" t="str">
        <f>Tabela1[[#This Row],[TEC - Tipo de Estrutura 2]] &amp; "|" &amp; Tabela1[[#This Row],[Intervalo de Anos]] &amp; "|" &amp; Tabela1[[#This Row],[CON - Material]]</f>
        <v>Pórtico|1960-1983|Betão Armado</v>
      </c>
    </row>
    <row r="41" spans="1:32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1" t="str" cm="1">
        <f t="array" ref="O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1" s="2" t="s">
        <v>77</v>
      </c>
      <c r="Q41" s="2" t="str" cm="1">
        <f t="array" ref="Q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1" s="2" t="str">
        <f>IF(Tabela1[[#This Row],[TEC - Tipo de Estrutura 2]]="Pórtico","Vãos Multiplos",Tabela1[[#This Row],[TEC - Tipo de Estrutura 2]])</f>
        <v>Arco</v>
      </c>
      <c r="S41" s="1">
        <v>2</v>
      </c>
      <c r="T41" s="1">
        <v>14</v>
      </c>
      <c r="U41" s="1">
        <v>8.8000000000000007</v>
      </c>
      <c r="V41" s="1">
        <v>7</v>
      </c>
      <c r="W41" s="1">
        <v>2.5</v>
      </c>
      <c r="X41" s="10"/>
      <c r="Y41" s="1" t="s">
        <v>46</v>
      </c>
      <c r="Z41" s="2" t="s">
        <v>35</v>
      </c>
      <c r="AA41" s="2" t="str" cm="1">
        <f t="array" ref="AA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1" s="2" t="str">
        <f>IF(OR(Tabela1[[#This Row],[CON - Material]]="Alvenaria de Tijolo",Tabela1[[#This Row],[CON - Material]]="Alvenaria de Pedra"),"Alvenaria",Tabela1[[#This Row],[CON - Material]])</f>
        <v>Alvenaria</v>
      </c>
      <c r="AC41" s="2" t="s">
        <v>24</v>
      </c>
      <c r="AF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" spans="1:32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1" t="str" cm="1">
        <f t="array" ref="O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" s="2" t="s">
        <v>22</v>
      </c>
      <c r="Q42" s="2" t="str" cm="1">
        <f t="array" ref="Q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2" s="2" t="str">
        <f>IF(Tabela1[[#This Row],[TEC - Tipo de Estrutura 2]]="Pórtico","Vãos Multiplos",Tabela1[[#This Row],[TEC - Tipo de Estrutura 2]])</f>
        <v>Tabuleiro simples/apoiado</v>
      </c>
      <c r="S42" s="1">
        <v>1</v>
      </c>
      <c r="T42" s="1">
        <v>15</v>
      </c>
      <c r="U42" s="1">
        <v>10.5</v>
      </c>
      <c r="V42" s="1">
        <v>15</v>
      </c>
      <c r="W42" s="9"/>
      <c r="X42" s="10"/>
      <c r="Y42" s="1" t="s">
        <v>30</v>
      </c>
      <c r="Z42" s="2" t="s">
        <v>38</v>
      </c>
      <c r="AA42" s="2" t="str" cm="1">
        <f t="array" ref="AA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2" s="2" t="str">
        <f>IF(OR(Tabela1[[#This Row],[CON - Material]]="Alvenaria de Tijolo",Tabela1[[#This Row],[CON - Material]]="Alvenaria de Pedra"),"Alvenaria",Tabela1[[#This Row],[CON - Material]])</f>
        <v>Betão Armado</v>
      </c>
      <c r="AF4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3" spans="1:32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1" t="str" cm="1">
        <f t="array" ref="O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3" s="2" t="s">
        <v>29</v>
      </c>
      <c r="Q43" s="2" t="str" cm="1">
        <f t="array" ref="Q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3" s="2" t="str">
        <f>IF(Tabela1[[#This Row],[TEC - Tipo de Estrutura 2]]="Pórtico","Vãos Multiplos",Tabela1[[#This Row],[TEC - Tipo de Estrutura 2]])</f>
        <v>Arco</v>
      </c>
      <c r="S43" s="1">
        <v>1</v>
      </c>
      <c r="T43" s="1">
        <v>15</v>
      </c>
      <c r="U43" s="1">
        <v>6.7</v>
      </c>
      <c r="V43" s="1">
        <v>15</v>
      </c>
      <c r="W43" s="9"/>
      <c r="X43" s="10"/>
      <c r="Y43" s="1" t="s">
        <v>46</v>
      </c>
      <c r="Z43" s="2" t="s">
        <v>35</v>
      </c>
      <c r="AA43" s="2" t="str" cm="1">
        <f t="array" ref="AA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3" s="2" t="str">
        <f>IF(OR(Tabela1[[#This Row],[CON - Material]]="Alvenaria de Tijolo",Tabela1[[#This Row],[CON - Material]]="Alvenaria de Pedra"),"Alvenaria",Tabela1[[#This Row],[CON - Material]])</f>
        <v>Alvenaria</v>
      </c>
      <c r="AF4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" spans="1:32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1" t="str" cm="1">
        <f t="array" ref="O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4" s="2" t="s">
        <v>32</v>
      </c>
      <c r="Q44" s="2" t="str" cm="1">
        <f t="array" ref="Q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" s="2" t="str">
        <f>IF(Tabela1[[#This Row],[TEC - Tipo de Estrutura 2]]="Pórtico","Vãos Multiplos",Tabela1[[#This Row],[TEC - Tipo de Estrutura 2]])</f>
        <v>Vãos Multiplos</v>
      </c>
      <c r="S44" s="1">
        <v>3</v>
      </c>
      <c r="T44" s="1">
        <v>108.6</v>
      </c>
      <c r="U44" s="1">
        <v>12.1</v>
      </c>
      <c r="V44" s="1">
        <v>37.200000000000003</v>
      </c>
      <c r="W44" s="1">
        <v>5.9</v>
      </c>
      <c r="X44" s="10"/>
      <c r="Y44" s="1" t="s">
        <v>30</v>
      </c>
      <c r="Z44" s="2" t="s">
        <v>38</v>
      </c>
      <c r="AA44" s="2" t="str" cm="1">
        <f t="array" ref="AA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" s="2" t="str">
        <f>IF(OR(Tabela1[[#This Row],[CON - Material]]="Alvenaria de Tijolo",Tabela1[[#This Row],[CON - Material]]="Alvenaria de Pedra"),"Alvenaria",Tabela1[[#This Row],[CON - Material]])</f>
        <v>Betão Armado</v>
      </c>
      <c r="AF4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5" spans="1:32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1" t="str" cm="1">
        <f t="array" ref="O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" s="2" t="s">
        <v>29</v>
      </c>
      <c r="Q45" s="2" t="str" cm="1">
        <f t="array" ref="Q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5" s="2" t="str">
        <f>IF(Tabela1[[#This Row],[TEC - Tipo de Estrutura 2]]="Pórtico","Vãos Multiplos",Tabela1[[#This Row],[TEC - Tipo de Estrutura 2]])</f>
        <v>Arco</v>
      </c>
      <c r="S45" s="1">
        <v>1</v>
      </c>
      <c r="T45" s="1">
        <v>11.92</v>
      </c>
      <c r="U45" s="1">
        <v>6.6</v>
      </c>
      <c r="V45" s="1">
        <v>11.92</v>
      </c>
      <c r="W45" s="9"/>
      <c r="X45" s="10"/>
      <c r="Y45" s="1" t="s">
        <v>46</v>
      </c>
      <c r="Z45" s="2" t="s">
        <v>35</v>
      </c>
      <c r="AA45" s="2" t="str" cm="1">
        <f t="array" ref="AA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5" s="2" t="str">
        <f>IF(OR(Tabela1[[#This Row],[CON - Material]]="Alvenaria de Tijolo",Tabela1[[#This Row],[CON - Material]]="Alvenaria de Pedra"),"Alvenaria",Tabela1[[#This Row],[CON - Material]])</f>
        <v>Alvenaria</v>
      </c>
      <c r="AF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" spans="1:32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1" t="str" cm="1">
        <f t="array" ref="O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6" s="2" t="s">
        <v>29</v>
      </c>
      <c r="Q46" s="2" t="str" cm="1">
        <f t="array" ref="Q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6" s="2" t="str">
        <f>IF(Tabela1[[#This Row],[TEC - Tipo de Estrutura 2]]="Pórtico","Vãos Multiplos",Tabela1[[#This Row],[TEC - Tipo de Estrutura 2]])</f>
        <v>Arco</v>
      </c>
      <c r="S46" s="1">
        <v>1</v>
      </c>
      <c r="T46" s="1">
        <v>15.44</v>
      </c>
      <c r="U46" s="1">
        <v>8.16</v>
      </c>
      <c r="V46" s="1">
        <v>15.44</v>
      </c>
      <c r="W46" s="9"/>
      <c r="X46" s="10"/>
      <c r="Y46" s="1" t="s">
        <v>46</v>
      </c>
      <c r="Z46" s="2" t="s">
        <v>35</v>
      </c>
      <c r="AA46" s="2" t="str" cm="1">
        <f t="array" ref="AA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6" s="2" t="str">
        <f>IF(OR(Tabela1[[#This Row],[CON - Material]]="Alvenaria de Tijolo",Tabela1[[#This Row],[CON - Material]]="Alvenaria de Pedra"),"Alvenaria",Tabela1[[#This Row],[CON - Material]])</f>
        <v>Alvenaria</v>
      </c>
      <c r="AF4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7" spans="1:32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1" t="str" cm="1">
        <f t="array" ref="O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7" s="2" t="s">
        <v>22</v>
      </c>
      <c r="Q47" s="2" t="str" cm="1">
        <f t="array" ref="Q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7" s="2" t="str">
        <f>IF(Tabela1[[#This Row],[TEC - Tipo de Estrutura 2]]="Pórtico","Vãos Multiplos",Tabela1[[#This Row],[TEC - Tipo de Estrutura 2]])</f>
        <v>Tabuleiro simples/apoiado</v>
      </c>
      <c r="S47" s="1">
        <v>1</v>
      </c>
      <c r="T47" s="1">
        <v>15.5</v>
      </c>
      <c r="U47" s="1">
        <v>12</v>
      </c>
      <c r="V47" s="1">
        <v>15.5</v>
      </c>
      <c r="W47" s="9"/>
      <c r="X47" s="10"/>
      <c r="Y47" s="1" t="s">
        <v>30</v>
      </c>
      <c r="Z47" s="2" t="s">
        <v>24</v>
      </c>
      <c r="AA47" s="2" t="str" cm="1">
        <f t="array" ref="AA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" s="2" t="str">
        <f>IF(OR(Tabela1[[#This Row],[CON - Material]]="Alvenaria de Tijolo",Tabela1[[#This Row],[CON - Material]]="Alvenaria de Pedra"),"Alvenaria",Tabela1[[#This Row],[CON - Material]])</f>
        <v>Betão Armado</v>
      </c>
      <c r="AF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8" spans="1:32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1" t="str" cm="1">
        <f t="array" ref="O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8" s="2" t="s">
        <v>22</v>
      </c>
      <c r="Q48" s="2" t="str" cm="1">
        <f t="array" ref="Q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8" s="2" t="str">
        <f>IF(Tabela1[[#This Row],[TEC - Tipo de Estrutura 2]]="Pórtico","Vãos Multiplos",Tabela1[[#This Row],[TEC - Tipo de Estrutura 2]])</f>
        <v>Tabuleiro simples/apoiado</v>
      </c>
      <c r="S48" s="1">
        <v>1</v>
      </c>
      <c r="T48" s="1">
        <v>16.5</v>
      </c>
      <c r="U48" s="1">
        <v>12</v>
      </c>
      <c r="V48" s="1">
        <v>16.5</v>
      </c>
      <c r="W48" s="9"/>
      <c r="X48" s="10"/>
      <c r="Y48" s="1" t="s">
        <v>30</v>
      </c>
      <c r="Z48" s="2" t="s">
        <v>24</v>
      </c>
      <c r="AA48" s="2" t="str" cm="1">
        <f t="array" ref="AA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" s="2" t="str">
        <f>IF(OR(Tabela1[[#This Row],[CON - Material]]="Alvenaria de Tijolo",Tabela1[[#This Row],[CON - Material]]="Alvenaria de Pedra"),"Alvenaria",Tabela1[[#This Row],[CON - Material]])</f>
        <v>Betão Armado</v>
      </c>
      <c r="AF4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9" spans="1:32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1" t="str" cm="1">
        <f t="array" ref="O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9" s="2" t="s">
        <v>29</v>
      </c>
      <c r="Q49" s="2" t="str" cm="1">
        <f t="array" ref="Q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9" s="2" t="str">
        <f>IF(Tabela1[[#This Row],[TEC - Tipo de Estrutura 2]]="Pórtico","Vãos Multiplos",Tabela1[[#This Row],[TEC - Tipo de Estrutura 2]])</f>
        <v>Arco</v>
      </c>
      <c r="S49" s="1">
        <v>1</v>
      </c>
      <c r="T49" s="1">
        <v>20</v>
      </c>
      <c r="U49" s="1">
        <v>8.35</v>
      </c>
      <c r="W49" s="9"/>
      <c r="X49" s="10"/>
      <c r="Y49" s="1" t="s">
        <v>46</v>
      </c>
      <c r="Z49" s="2" t="s">
        <v>35</v>
      </c>
      <c r="AA49" s="2" t="str" cm="1">
        <f t="array" ref="AA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9" s="2" t="str">
        <f>IF(OR(Tabela1[[#This Row],[CON - Material]]="Alvenaria de Tijolo",Tabela1[[#This Row],[CON - Material]]="Alvenaria de Pedra"),"Alvenaria",Tabela1[[#This Row],[CON - Material]])</f>
        <v>Alvenaria</v>
      </c>
      <c r="AF4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" spans="1:32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1" t="str" cm="1">
        <f t="array" ref="O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" s="2" t="s">
        <v>32</v>
      </c>
      <c r="Q50" s="2" t="str" cm="1">
        <f t="array" ref="Q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0" s="2" t="str">
        <f>IF(Tabela1[[#This Row],[TEC - Tipo de Estrutura 2]]="Pórtico","Vãos Multiplos",Tabela1[[#This Row],[TEC - Tipo de Estrutura 2]])</f>
        <v>Vãos Multiplos</v>
      </c>
      <c r="S50" s="1">
        <v>5</v>
      </c>
      <c r="T50" s="1">
        <v>49.65</v>
      </c>
      <c r="U50" s="1">
        <v>10.45</v>
      </c>
      <c r="V50" s="1">
        <v>10.95</v>
      </c>
      <c r="W50" s="1">
        <v>6</v>
      </c>
      <c r="X50" s="10"/>
      <c r="Y50" s="1" t="s">
        <v>30</v>
      </c>
      <c r="Z50" s="2" t="s">
        <v>24</v>
      </c>
      <c r="AA50" s="2" t="str" cm="1">
        <f t="array" ref="AA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" s="2" t="str">
        <f>IF(OR(Tabela1[[#This Row],[CON - Material]]="Alvenaria de Tijolo",Tabela1[[#This Row],[CON - Material]]="Alvenaria de Pedra"),"Alvenaria",Tabela1[[#This Row],[CON - Material]])</f>
        <v>Betão Armado</v>
      </c>
      <c r="AF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1" spans="1:32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1" t="str" cm="1">
        <f t="array" ref="O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" s="2" t="s">
        <v>22</v>
      </c>
      <c r="Q51" s="2" t="str" cm="1">
        <f t="array" ref="Q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1" s="2" t="str">
        <f>IF(Tabela1[[#This Row],[TEC - Tipo de Estrutura 2]]="Pórtico","Vãos Multiplos",Tabela1[[#This Row],[TEC - Tipo de Estrutura 2]])</f>
        <v>Tabuleiro simples/apoiado</v>
      </c>
      <c r="S51" s="1">
        <v>1</v>
      </c>
      <c r="T51" s="1">
        <v>12.5</v>
      </c>
      <c r="U51" s="1">
        <v>7</v>
      </c>
      <c r="V51" s="1">
        <v>12.5</v>
      </c>
      <c r="W51" s="9"/>
      <c r="X51" s="10"/>
      <c r="Y51" s="1" t="s">
        <v>41</v>
      </c>
      <c r="Z51" s="2" t="s">
        <v>24</v>
      </c>
      <c r="AA51" s="2" t="str" cm="1">
        <f t="array" ref="AA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" s="2" t="str">
        <f>IF(OR(Tabela1[[#This Row],[CON - Material]]="Alvenaria de Tijolo",Tabela1[[#This Row],[CON - Material]]="Alvenaria de Pedra"),"Alvenaria",Tabela1[[#This Row],[CON - Material]])</f>
        <v>Betão Armado</v>
      </c>
      <c r="AF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2" spans="1:32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1" t="str" cm="1">
        <f t="array" ref="O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2" s="2" t="s">
        <v>32</v>
      </c>
      <c r="Q52" s="2" t="str" cm="1">
        <f t="array" ref="Q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" s="2" t="str">
        <f>IF(Tabela1[[#This Row],[TEC - Tipo de Estrutura 2]]="Pórtico","Vãos Multiplos",Tabela1[[#This Row],[TEC - Tipo de Estrutura 2]])</f>
        <v>Vãos Multiplos</v>
      </c>
      <c r="S52" s="1">
        <v>17</v>
      </c>
      <c r="T52" s="1">
        <v>183</v>
      </c>
      <c r="U52" s="1">
        <v>10.5</v>
      </c>
      <c r="V52" s="1">
        <v>11</v>
      </c>
      <c r="W52" s="1">
        <v>6</v>
      </c>
      <c r="X52" s="10"/>
      <c r="Y52" s="1" t="s">
        <v>30</v>
      </c>
      <c r="Z52" s="2" t="s">
        <v>38</v>
      </c>
      <c r="AA52" s="2" t="str" cm="1">
        <f t="array" ref="AA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" s="2" t="str">
        <f>IF(OR(Tabela1[[#This Row],[CON - Material]]="Alvenaria de Tijolo",Tabela1[[#This Row],[CON - Material]]="Alvenaria de Pedra"),"Alvenaria",Tabela1[[#This Row],[CON - Material]])</f>
        <v>Betão Armado</v>
      </c>
      <c r="AF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3" spans="1:32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1" t="str" cm="1">
        <f t="array" ref="O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" s="2" t="s">
        <v>29</v>
      </c>
      <c r="Q53" s="2" t="str" cm="1">
        <f t="array" ref="Q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3" s="2" t="str">
        <f>IF(Tabela1[[#This Row],[TEC - Tipo de Estrutura 2]]="Pórtico","Vãos Multiplos",Tabela1[[#This Row],[TEC - Tipo de Estrutura 2]])</f>
        <v>Arco</v>
      </c>
      <c r="S53" s="1">
        <v>1</v>
      </c>
      <c r="T53" s="1">
        <v>40.6</v>
      </c>
      <c r="U53" s="1">
        <v>9.1</v>
      </c>
      <c r="V53" s="1">
        <v>40.6</v>
      </c>
      <c r="W53" s="9"/>
      <c r="X53" s="10"/>
      <c r="Y53" s="1" t="s">
        <v>46</v>
      </c>
      <c r="Z53" s="2" t="s">
        <v>24</v>
      </c>
      <c r="AA53" s="2" t="str" cm="1">
        <f t="array" ref="AA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" s="2" t="str">
        <f>IF(OR(Tabela1[[#This Row],[CON - Material]]="Alvenaria de Tijolo",Tabela1[[#This Row],[CON - Material]]="Alvenaria de Pedra"),"Alvenaria",Tabela1[[#This Row],[CON - Material]])</f>
        <v>Betão Armado</v>
      </c>
      <c r="AF53" s="2" t="str">
        <f>Tabela1[[#This Row],[TEC - Tipo de Estrutura 2]] &amp; "|" &amp; Tabela1[[#This Row],[Intervalo de Anos]] &amp; "|" &amp; Tabela1[[#This Row],[CON - Material]]</f>
        <v>Arco|Antes de 1960|Betão Armado</v>
      </c>
    </row>
    <row r="54" spans="1:32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1" t="str" cm="1">
        <f t="array" ref="O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4" s="2" t="s">
        <v>32</v>
      </c>
      <c r="Q54" s="2" t="str" cm="1">
        <f t="array" ref="Q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4" s="2" t="str">
        <f>IF(Tabela1[[#This Row],[TEC - Tipo de Estrutura 2]]="Pórtico","Vãos Multiplos",Tabela1[[#This Row],[TEC - Tipo de Estrutura 2]])</f>
        <v>Vãos Multiplos</v>
      </c>
      <c r="S54" s="1">
        <v>5</v>
      </c>
      <c r="T54" s="1">
        <v>102.95</v>
      </c>
      <c r="U54" s="1">
        <v>10.14</v>
      </c>
      <c r="V54" s="1">
        <v>22</v>
      </c>
      <c r="W54" s="1">
        <v>14.2</v>
      </c>
      <c r="X54" s="10"/>
      <c r="Y54" s="1" t="s">
        <v>41</v>
      </c>
      <c r="Z54" s="2" t="s">
        <v>38</v>
      </c>
      <c r="AA54" s="2" t="str" cm="1">
        <f t="array" ref="AA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" s="2" t="str">
        <f>IF(OR(Tabela1[[#This Row],[CON - Material]]="Alvenaria de Tijolo",Tabela1[[#This Row],[CON - Material]]="Alvenaria de Pedra"),"Alvenaria",Tabela1[[#This Row],[CON - Material]])</f>
        <v>Betão Armado</v>
      </c>
      <c r="AF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5" spans="1:32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1" t="str" cm="1">
        <f t="array" ref="O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" s="2" t="s">
        <v>83</v>
      </c>
      <c r="Q55" s="2" t="str" cm="1">
        <f t="array" ref="Q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55" s="2" t="str">
        <f>IF(Tabela1[[#This Row],[TEC - Tipo de Estrutura 2]]="Pórtico","Vãos Multiplos",Tabela1[[#This Row],[TEC - Tipo de Estrutura 2]])</f>
        <v>Outro</v>
      </c>
      <c r="S55" s="1">
        <v>1</v>
      </c>
      <c r="T55" s="1">
        <v>10.06</v>
      </c>
      <c r="U55" s="1">
        <v>12</v>
      </c>
      <c r="V55" s="1">
        <v>10.06</v>
      </c>
      <c r="W55" s="9"/>
      <c r="X55" s="10"/>
      <c r="Y55" s="1" t="s">
        <v>41</v>
      </c>
      <c r="Z55" s="2" t="s">
        <v>35</v>
      </c>
      <c r="AA55" s="2" t="str" cm="1">
        <f t="array" ref="AA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5" s="2" t="str">
        <f>IF(OR(Tabela1[[#This Row],[CON - Material]]="Alvenaria de Tijolo",Tabela1[[#This Row],[CON - Material]]="Alvenaria de Pedra"),"Alvenaria",Tabela1[[#This Row],[CON - Material]])</f>
        <v>Alvenaria</v>
      </c>
      <c r="AC55" s="2" t="s">
        <v>24</v>
      </c>
      <c r="AF55" s="2" t="str">
        <f>Tabela1[[#This Row],[TEC - Tipo de Estrutura 2]] &amp; "|" &amp; Tabela1[[#This Row],[Intervalo de Anos]] &amp; "|" &amp; Tabela1[[#This Row],[CON - Material]]</f>
        <v>Outro|1960-1983|Alvenaria de Pedra</v>
      </c>
    </row>
    <row r="56" spans="1:32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1" t="str" cm="1">
        <f t="array" ref="O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" s="2" t="s">
        <v>77</v>
      </c>
      <c r="Q56" s="2" t="str" cm="1">
        <f t="array" ref="Q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6" s="2" t="str">
        <f>IF(Tabela1[[#This Row],[TEC - Tipo de Estrutura 2]]="Pórtico","Vãos Multiplos",Tabela1[[#This Row],[TEC - Tipo de Estrutura 2]])</f>
        <v>Arco</v>
      </c>
      <c r="S56" s="1">
        <v>1</v>
      </c>
      <c r="T56" s="1">
        <v>10.06</v>
      </c>
      <c r="U56" s="1">
        <v>10.8</v>
      </c>
      <c r="V56" s="1">
        <v>10.06</v>
      </c>
      <c r="W56" s="9"/>
      <c r="X56" s="10"/>
      <c r="Y56" s="1" t="s">
        <v>46</v>
      </c>
      <c r="Z56" s="2" t="s">
        <v>35</v>
      </c>
      <c r="AA56" s="2" t="str" cm="1">
        <f t="array" ref="AA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6" s="2" t="str">
        <f>IF(OR(Tabela1[[#This Row],[CON - Material]]="Alvenaria de Tijolo",Tabela1[[#This Row],[CON - Material]]="Alvenaria de Pedra"),"Alvenaria",Tabela1[[#This Row],[CON - Material]])</f>
        <v>Alvenaria</v>
      </c>
      <c r="AC56" s="2" t="s">
        <v>24</v>
      </c>
      <c r="AF56" s="2" t="str">
        <f>Tabela1[[#This Row],[TEC - Tipo de Estrutura 2]] &amp; "|" &amp; Tabela1[[#This Row],[Intervalo de Anos]] &amp; "|" &amp; Tabela1[[#This Row],[CON - Material]]</f>
        <v>Arco|1983-2010|Alvenaria de Pedra</v>
      </c>
    </row>
    <row r="57" spans="1:32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1" t="str" cm="1">
        <f t="array" ref="O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7" s="2" t="s">
        <v>83</v>
      </c>
      <c r="Q57" s="2" t="str" cm="1">
        <f t="array" ref="Q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57" s="2" t="str">
        <f>IF(Tabela1[[#This Row],[TEC - Tipo de Estrutura 2]]="Pórtico","Vãos Multiplos",Tabela1[[#This Row],[TEC - Tipo de Estrutura 2]])</f>
        <v>Outro</v>
      </c>
      <c r="S57" s="1">
        <v>1</v>
      </c>
      <c r="T57" s="1">
        <v>4.01</v>
      </c>
      <c r="U57" s="1">
        <v>11.05</v>
      </c>
      <c r="V57" s="1">
        <v>4.01</v>
      </c>
      <c r="W57" s="9"/>
      <c r="X57" s="10"/>
      <c r="Y57" s="1" t="s">
        <v>41</v>
      </c>
      <c r="Z57" s="2" t="s">
        <v>35</v>
      </c>
      <c r="AA57" s="2" t="str" cm="1">
        <f t="array" ref="AA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7" s="2" t="str">
        <f>IF(OR(Tabela1[[#This Row],[CON - Material]]="Alvenaria de Tijolo",Tabela1[[#This Row],[CON - Material]]="Alvenaria de Pedra"),"Alvenaria",Tabela1[[#This Row],[CON - Material]])</f>
        <v>Alvenaria</v>
      </c>
      <c r="AC57" s="2" t="s">
        <v>24</v>
      </c>
      <c r="AF57" s="2" t="str">
        <f>Tabela1[[#This Row],[TEC - Tipo de Estrutura 2]] &amp; "|" &amp; Tabela1[[#This Row],[Intervalo de Anos]] &amp; "|" &amp; Tabela1[[#This Row],[CON - Material]]</f>
        <v>Outro|1960-1983|Alvenaria de Pedra</v>
      </c>
    </row>
    <row r="58" spans="1:32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1" t="str" cm="1">
        <f t="array" ref="O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" s="2" t="s">
        <v>83</v>
      </c>
      <c r="Q58" s="2" t="str" cm="1">
        <f t="array" ref="Q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58" s="2" t="str">
        <f>IF(Tabela1[[#This Row],[TEC - Tipo de Estrutura 2]]="Pórtico","Vãos Multiplos",Tabela1[[#This Row],[TEC - Tipo de Estrutura 2]])</f>
        <v>Outro</v>
      </c>
      <c r="S58" s="1">
        <v>1</v>
      </c>
      <c r="T58" s="1">
        <v>6.03</v>
      </c>
      <c r="U58" s="1">
        <v>7.25</v>
      </c>
      <c r="V58" s="1">
        <v>6.03</v>
      </c>
      <c r="W58" s="9"/>
      <c r="X58" s="10"/>
      <c r="Y58" s="1" t="s">
        <v>46</v>
      </c>
      <c r="Z58" s="2" t="s">
        <v>35</v>
      </c>
      <c r="AA58" s="2" t="str" cm="1">
        <f t="array" ref="AA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8" s="2" t="str">
        <f>IF(OR(Tabela1[[#This Row],[CON - Material]]="Alvenaria de Tijolo",Tabela1[[#This Row],[CON - Material]]="Alvenaria de Pedra"),"Alvenaria",Tabela1[[#This Row],[CON - Material]])</f>
        <v>Alvenaria</v>
      </c>
      <c r="AC58" s="2" t="s">
        <v>24</v>
      </c>
      <c r="AF58" s="2" t="str">
        <f>Tabela1[[#This Row],[TEC - Tipo de Estrutura 2]] &amp; "|" &amp; Tabela1[[#This Row],[Intervalo de Anos]] &amp; "|" &amp; Tabela1[[#This Row],[CON - Material]]</f>
        <v>Outro|1983-2010|Alvenaria de Pedra</v>
      </c>
    </row>
    <row r="59" spans="1:32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1" t="str" cm="1">
        <f t="array" ref="O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9" s="2" t="s">
        <v>77</v>
      </c>
      <c r="Q59" s="2" t="str" cm="1">
        <f t="array" ref="Q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9" s="2" t="str">
        <f>IF(Tabela1[[#This Row],[TEC - Tipo de Estrutura 2]]="Pórtico","Vãos Multiplos",Tabela1[[#This Row],[TEC - Tipo de Estrutura 2]])</f>
        <v>Arco</v>
      </c>
      <c r="S59" s="1">
        <v>3</v>
      </c>
      <c r="T59" s="1">
        <v>39.479999999999997</v>
      </c>
      <c r="U59" s="1">
        <v>9.6999999999999993</v>
      </c>
      <c r="V59" s="1">
        <v>17.600000000000001</v>
      </c>
      <c r="W59" s="1">
        <v>4</v>
      </c>
      <c r="X59" s="10"/>
      <c r="Y59" s="1" t="s">
        <v>46</v>
      </c>
      <c r="Z59" s="2" t="s">
        <v>35</v>
      </c>
      <c r="AA59" s="2" t="str" cm="1">
        <f t="array" ref="AA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9" s="2" t="str">
        <f>IF(OR(Tabela1[[#This Row],[CON - Material]]="Alvenaria de Tijolo",Tabela1[[#This Row],[CON - Material]]="Alvenaria de Pedra"),"Alvenaria",Tabela1[[#This Row],[CON - Material]])</f>
        <v>Alvenaria</v>
      </c>
      <c r="AC59" s="2" t="s">
        <v>24</v>
      </c>
      <c r="AF59" s="2" t="str">
        <f>Tabela1[[#This Row],[TEC - Tipo de Estrutura 2]] &amp; "|" &amp; Tabela1[[#This Row],[Intervalo de Anos]] &amp; "|" &amp; Tabela1[[#This Row],[CON - Material]]</f>
        <v>Arco|1983-2010|Alvenaria de Pedra</v>
      </c>
    </row>
    <row r="60" spans="1:32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1" t="str" cm="1">
        <f t="array" ref="O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0" s="2" t="s">
        <v>32</v>
      </c>
      <c r="Q60" s="2" t="str" cm="1">
        <f t="array" ref="Q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" s="2" t="str">
        <f>IF(Tabela1[[#This Row],[TEC - Tipo de Estrutura 2]]="Pórtico","Vãos Multiplos",Tabela1[[#This Row],[TEC - Tipo de Estrutura 2]])</f>
        <v>Vãos Multiplos</v>
      </c>
      <c r="S60" s="1">
        <v>3</v>
      </c>
      <c r="T60" s="1">
        <v>65.45</v>
      </c>
      <c r="U60" s="1">
        <v>11.15</v>
      </c>
      <c r="V60" s="1">
        <v>25.05</v>
      </c>
      <c r="W60" s="1">
        <v>10.8</v>
      </c>
      <c r="X60" s="10"/>
      <c r="Y60" s="1" t="s">
        <v>46</v>
      </c>
      <c r="Z60" s="2" t="s">
        <v>38</v>
      </c>
      <c r="AA60" s="2" t="str" cm="1">
        <f t="array" ref="AA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" s="2" t="str">
        <f>IF(OR(Tabela1[[#This Row],[CON - Material]]="Alvenaria de Tijolo",Tabela1[[#This Row],[CON - Material]]="Alvenaria de Pedra"),"Alvenaria",Tabela1[[#This Row],[CON - Material]])</f>
        <v>Betão Armado</v>
      </c>
      <c r="AF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" spans="1:32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1" t="str" cm="1">
        <f t="array" ref="O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" s="2" t="s">
        <v>32</v>
      </c>
      <c r="Q61" s="2" t="str" cm="1">
        <f t="array" ref="Q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" s="2" t="str">
        <f>IF(Tabela1[[#This Row],[TEC - Tipo de Estrutura 2]]="Pórtico","Vãos Multiplos",Tabela1[[#This Row],[TEC - Tipo de Estrutura 2]])</f>
        <v>Vãos Multiplos</v>
      </c>
      <c r="S61" s="1">
        <v>3</v>
      </c>
      <c r="T61" s="1">
        <v>75.400000000000006</v>
      </c>
      <c r="U61" s="1">
        <v>11.87</v>
      </c>
      <c r="V61" s="1">
        <v>29.8</v>
      </c>
      <c r="W61" s="1">
        <v>10.199999999999999</v>
      </c>
      <c r="X61" s="10"/>
      <c r="Y61" s="1" t="s">
        <v>46</v>
      </c>
      <c r="Z61" s="2" t="s">
        <v>38</v>
      </c>
      <c r="AA61" s="2" t="str" cm="1">
        <f t="array" ref="AA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" s="2" t="str">
        <f>IF(OR(Tabela1[[#This Row],[CON - Material]]="Alvenaria de Tijolo",Tabela1[[#This Row],[CON - Material]]="Alvenaria de Pedra"),"Alvenaria",Tabela1[[#This Row],[CON - Material]])</f>
        <v>Betão Armado</v>
      </c>
      <c r="AF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" spans="1:32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1" t="str" cm="1">
        <f t="array" ref="O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2" s="2" t="s">
        <v>29</v>
      </c>
      <c r="Q62" s="2" t="str" cm="1">
        <f t="array" ref="Q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2" s="2" t="str">
        <f>IF(Tabela1[[#This Row],[TEC - Tipo de Estrutura 2]]="Pórtico","Vãos Multiplos",Tabela1[[#This Row],[TEC - Tipo de Estrutura 2]])</f>
        <v>Arco</v>
      </c>
      <c r="S62" s="1">
        <v>1</v>
      </c>
      <c r="T62" s="1">
        <v>14</v>
      </c>
      <c r="U62" s="1">
        <v>12.75</v>
      </c>
      <c r="V62" s="1">
        <v>14</v>
      </c>
      <c r="W62" s="9"/>
      <c r="X62" s="10"/>
      <c r="Y62" s="1" t="s">
        <v>46</v>
      </c>
      <c r="Z62" s="2" t="s">
        <v>24</v>
      </c>
      <c r="AA62" s="2" t="str" cm="1">
        <f t="array" ref="AA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" s="2" t="str">
        <f>IF(OR(Tabela1[[#This Row],[CON - Material]]="Alvenaria de Tijolo",Tabela1[[#This Row],[CON - Material]]="Alvenaria de Pedra"),"Alvenaria",Tabela1[[#This Row],[CON - Material]])</f>
        <v>Betão Armado</v>
      </c>
      <c r="AF62" s="2" t="str">
        <f>Tabela1[[#This Row],[TEC - Tipo de Estrutura 2]] &amp; "|" &amp; Tabela1[[#This Row],[Intervalo de Anos]] &amp; "|" &amp; Tabela1[[#This Row],[CON - Material]]</f>
        <v>Arco|Antes de 1960|Betão Armado</v>
      </c>
    </row>
    <row r="63" spans="1:32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1" t="str" cm="1">
        <f t="array" ref="O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3" s="2" t="s">
        <v>32</v>
      </c>
      <c r="Q63" s="2" t="str" cm="1">
        <f t="array" ref="Q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3" s="2" t="str">
        <f>IF(Tabela1[[#This Row],[TEC - Tipo de Estrutura 2]]="Pórtico","Vãos Multiplos",Tabela1[[#This Row],[TEC - Tipo de Estrutura 2]])</f>
        <v>Vãos Multiplos</v>
      </c>
      <c r="S63" s="1">
        <v>8</v>
      </c>
      <c r="T63" s="1">
        <v>28.75</v>
      </c>
      <c r="U63" s="1">
        <v>7.08</v>
      </c>
      <c r="V63" s="1">
        <v>3.8</v>
      </c>
      <c r="W63" s="1">
        <v>2.2000000000000002</v>
      </c>
      <c r="X63" s="10"/>
      <c r="Y63" s="1" t="s">
        <v>46</v>
      </c>
      <c r="Z63" s="2" t="s">
        <v>24</v>
      </c>
      <c r="AA63" s="2" t="str" cm="1">
        <f t="array" ref="AA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" s="2" t="str">
        <f>IF(OR(Tabela1[[#This Row],[CON - Material]]="Alvenaria de Tijolo",Tabela1[[#This Row],[CON - Material]]="Alvenaria de Pedra"),"Alvenaria",Tabela1[[#This Row],[CON - Material]])</f>
        <v>Betão Armado</v>
      </c>
      <c r="AF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" spans="1:32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1" t="str" cm="1">
        <f t="array" ref="O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4" s="2" t="s">
        <v>65</v>
      </c>
      <c r="Q64" s="2" t="str" cm="1">
        <f t="array" ref="Q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4" s="2" t="str">
        <f>IF(Tabela1[[#This Row],[TEC - Tipo de Estrutura 2]]="Pórtico","Vãos Multiplos",Tabela1[[#This Row],[TEC - Tipo de Estrutura 2]])</f>
        <v>Vãos Multiplos</v>
      </c>
      <c r="S64" s="1">
        <v>1</v>
      </c>
      <c r="T64" s="1">
        <v>8.5</v>
      </c>
      <c r="U64" s="1">
        <v>17</v>
      </c>
      <c r="V64" s="1">
        <v>8.5</v>
      </c>
      <c r="W64" s="9"/>
      <c r="X64" s="10"/>
      <c r="Y64" s="1" t="s">
        <v>46</v>
      </c>
      <c r="Z64" s="2" t="s">
        <v>24</v>
      </c>
      <c r="AA64" s="2" t="str" cm="1">
        <f t="array" ref="AA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" s="2" t="str">
        <f>IF(OR(Tabela1[[#This Row],[CON - Material]]="Alvenaria de Tijolo",Tabela1[[#This Row],[CON - Material]]="Alvenaria de Pedra"),"Alvenaria",Tabela1[[#This Row],[CON - Material]])</f>
        <v>Betão Armado</v>
      </c>
      <c r="AF64" s="2" t="str">
        <f>Tabela1[[#This Row],[TEC - Tipo de Estrutura 2]] &amp; "|" &amp; Tabela1[[#This Row],[Intervalo de Anos]] &amp; "|" &amp; Tabela1[[#This Row],[CON - Material]]</f>
        <v>Pórtico|1983-2010|Betão Armado</v>
      </c>
    </row>
    <row r="65" spans="1:32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1" t="str" cm="1">
        <f t="array" ref="O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5" s="2" t="s">
        <v>32</v>
      </c>
      <c r="Q65" s="2" t="str" cm="1">
        <f t="array" ref="Q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5" s="2" t="str">
        <f>IF(Tabela1[[#This Row],[TEC - Tipo de Estrutura 2]]="Pórtico","Vãos Multiplos",Tabela1[[#This Row],[TEC - Tipo de Estrutura 2]])</f>
        <v>Vãos Multiplos</v>
      </c>
      <c r="S65" s="1">
        <v>3</v>
      </c>
      <c r="T65" s="1">
        <v>44</v>
      </c>
      <c r="U65" s="1">
        <v>21.1</v>
      </c>
      <c r="V65" s="1">
        <v>24</v>
      </c>
      <c r="W65" s="1">
        <v>8.6999999999999993</v>
      </c>
      <c r="X65" s="10"/>
      <c r="Y65" s="1" t="s">
        <v>46</v>
      </c>
      <c r="Z65" s="2" t="s">
        <v>38</v>
      </c>
      <c r="AA65" s="2" t="str" cm="1">
        <f t="array" ref="AA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" s="2" t="str">
        <f>IF(OR(Tabela1[[#This Row],[CON - Material]]="Alvenaria de Tijolo",Tabela1[[#This Row],[CON - Material]]="Alvenaria de Pedra"),"Alvenaria",Tabela1[[#This Row],[CON - Material]])</f>
        <v>Betão Armado</v>
      </c>
      <c r="AF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" spans="1:32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1" t="str" cm="1">
        <f t="array" ref="O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" s="2" t="s">
        <v>32</v>
      </c>
      <c r="Q66" s="2" t="str" cm="1">
        <f t="array" ref="Q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6" s="2" t="str">
        <f>IF(Tabela1[[#This Row],[TEC - Tipo de Estrutura 2]]="Pórtico","Vãos Multiplos",Tabela1[[#This Row],[TEC - Tipo de Estrutura 2]])</f>
        <v>Vãos Multiplos</v>
      </c>
      <c r="S66" s="1">
        <v>9</v>
      </c>
      <c r="T66" s="1">
        <v>341</v>
      </c>
      <c r="U66" s="1">
        <v>15</v>
      </c>
      <c r="V66" s="1">
        <v>40</v>
      </c>
      <c r="W66" s="1">
        <v>25</v>
      </c>
      <c r="X66" s="10"/>
      <c r="Y66" s="1" t="s">
        <v>46</v>
      </c>
      <c r="Z66" s="2" t="s">
        <v>38</v>
      </c>
      <c r="AA66" s="2" t="str" cm="1">
        <f t="array" ref="AA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" s="2" t="str">
        <f>IF(OR(Tabela1[[#This Row],[CON - Material]]="Alvenaria de Tijolo",Tabela1[[#This Row],[CON - Material]]="Alvenaria de Pedra"),"Alvenaria",Tabela1[[#This Row],[CON - Material]])</f>
        <v>Betão Armado</v>
      </c>
      <c r="AF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" spans="1:32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1" t="str" cm="1">
        <f t="array" ref="O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" s="2" t="s">
        <v>32</v>
      </c>
      <c r="Q67" s="2" t="str" cm="1">
        <f t="array" ref="Q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7" s="2" t="str">
        <f>IF(Tabela1[[#This Row],[TEC - Tipo de Estrutura 2]]="Pórtico","Vãos Multiplos",Tabela1[[#This Row],[TEC - Tipo de Estrutura 2]])</f>
        <v>Vãos Multiplos</v>
      </c>
      <c r="S67" s="1">
        <v>3</v>
      </c>
      <c r="T67" s="1">
        <v>62.7</v>
      </c>
      <c r="U67" s="1">
        <v>15.48</v>
      </c>
      <c r="V67" s="1">
        <v>23.2</v>
      </c>
      <c r="W67" s="1">
        <v>6</v>
      </c>
      <c r="X67" s="10"/>
      <c r="Y67" s="1" t="s">
        <v>30</v>
      </c>
      <c r="Z67" s="2" t="s">
        <v>24</v>
      </c>
      <c r="AA67" s="2" t="str" cm="1">
        <f t="array" ref="AA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" s="2" t="str">
        <f>IF(OR(Tabela1[[#This Row],[CON - Material]]="Alvenaria de Tijolo",Tabela1[[#This Row],[CON - Material]]="Alvenaria de Pedra"),"Alvenaria",Tabela1[[#This Row],[CON - Material]])</f>
        <v>Betão Armado</v>
      </c>
      <c r="AF6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8" spans="1:32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1" t="str" cm="1">
        <f t="array" ref="O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8" s="2" t="s">
        <v>32</v>
      </c>
      <c r="Q68" s="2" t="str" cm="1">
        <f t="array" ref="Q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8" s="2" t="str">
        <f>IF(Tabela1[[#This Row],[TEC - Tipo de Estrutura 2]]="Pórtico","Vãos Multiplos",Tabela1[[#This Row],[TEC - Tipo de Estrutura 2]])</f>
        <v>Vãos Multiplos</v>
      </c>
      <c r="S68" s="1">
        <v>3</v>
      </c>
      <c r="T68" s="1">
        <v>65.599999999999994</v>
      </c>
      <c r="U68" s="1">
        <v>14.4</v>
      </c>
      <c r="V68" s="1">
        <v>25</v>
      </c>
      <c r="W68" s="1">
        <v>5.2</v>
      </c>
      <c r="X68" s="10"/>
      <c r="Y68" s="1" t="s">
        <v>23</v>
      </c>
      <c r="Z68" s="2" t="s">
        <v>38</v>
      </c>
      <c r="AA68" s="2" t="str" cm="1">
        <f t="array" ref="AA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" s="2" t="str">
        <f>IF(OR(Tabela1[[#This Row],[CON - Material]]="Alvenaria de Tijolo",Tabela1[[#This Row],[CON - Material]]="Alvenaria de Pedra"),"Alvenaria",Tabela1[[#This Row],[CON - Material]])</f>
        <v>Betão Armado</v>
      </c>
      <c r="AF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" spans="1:32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1" t="str" cm="1">
        <f t="array" ref="O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9" s="2" t="s">
        <v>133</v>
      </c>
      <c r="Q69" s="2" t="str" cm="1">
        <f t="array" ref="Q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9" s="2" t="str">
        <f>IF(Tabela1[[#This Row],[TEC - Tipo de Estrutura 2]]="Pórtico","Vãos Multiplos",Tabela1[[#This Row],[TEC - Tipo de Estrutura 2]])</f>
        <v>Vãos Multiplos</v>
      </c>
      <c r="S69" s="1">
        <v>1</v>
      </c>
      <c r="T69" s="1">
        <v>7.17</v>
      </c>
      <c r="U69" s="1">
        <v>18.8</v>
      </c>
      <c r="V69" s="1">
        <v>7.17</v>
      </c>
      <c r="W69" s="9"/>
      <c r="X69" s="10"/>
      <c r="Y69" s="1" t="s">
        <v>23</v>
      </c>
      <c r="Z69" s="2" t="s">
        <v>24</v>
      </c>
      <c r="AA69" s="2" t="str" cm="1">
        <f t="array" ref="AA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" s="2" t="str">
        <f>IF(OR(Tabela1[[#This Row],[CON - Material]]="Alvenaria de Tijolo",Tabela1[[#This Row],[CON - Material]]="Alvenaria de Pedra"),"Alvenaria",Tabela1[[#This Row],[CON - Material]])</f>
        <v>Betão Armado</v>
      </c>
      <c r="AF69" s="2" t="str">
        <f>Tabela1[[#This Row],[TEC - Tipo de Estrutura 2]] &amp; "|" &amp; Tabela1[[#This Row],[Intervalo de Anos]] &amp; "|" &amp; Tabela1[[#This Row],[CON - Material]]</f>
        <v>Pórtico|1960-1983|Betão Armado</v>
      </c>
    </row>
    <row r="70" spans="1:32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1" t="str" cm="1">
        <f t="array" ref="O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0" s="2" t="s">
        <v>29</v>
      </c>
      <c r="Q70" s="2" t="str" cm="1">
        <f t="array" ref="Q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0" s="2" t="str">
        <f>IF(Tabela1[[#This Row],[TEC - Tipo de Estrutura 2]]="Pórtico","Vãos Multiplos",Tabela1[[#This Row],[TEC - Tipo de Estrutura 2]])</f>
        <v>Arco</v>
      </c>
      <c r="S70" s="1">
        <v>3</v>
      </c>
      <c r="T70" s="1">
        <v>39.799999999999997</v>
      </c>
      <c r="U70" s="1">
        <v>11.2</v>
      </c>
      <c r="V70" s="1">
        <v>13.9</v>
      </c>
      <c r="W70" s="1">
        <v>3.9</v>
      </c>
      <c r="X70" s="10"/>
      <c r="Y70" s="1" t="s">
        <v>23</v>
      </c>
      <c r="Z70" s="2" t="s">
        <v>35</v>
      </c>
      <c r="AA70" s="2" t="str" cm="1">
        <f t="array" ref="AA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0" s="2" t="str">
        <f>IF(OR(Tabela1[[#This Row],[CON - Material]]="Alvenaria de Tijolo",Tabela1[[#This Row],[CON - Material]]="Alvenaria de Pedra"),"Alvenaria",Tabela1[[#This Row],[CON - Material]])</f>
        <v>Alvenaria</v>
      </c>
      <c r="AC70" s="2" t="s">
        <v>24</v>
      </c>
      <c r="AF7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1" spans="1:32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1" t="str" cm="1">
        <f t="array" ref="O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1" s="2" t="s">
        <v>29</v>
      </c>
      <c r="Q71" s="2" t="str" cm="1">
        <f t="array" ref="Q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1" s="2" t="str">
        <f>IF(Tabela1[[#This Row],[TEC - Tipo de Estrutura 2]]="Pórtico","Vãos Multiplos",Tabela1[[#This Row],[TEC - Tipo de Estrutura 2]])</f>
        <v>Arco</v>
      </c>
      <c r="S71" s="1">
        <v>1</v>
      </c>
      <c r="T71" s="1">
        <v>15.9</v>
      </c>
      <c r="U71" s="1">
        <v>10.5</v>
      </c>
      <c r="V71" s="1">
        <v>15.9</v>
      </c>
      <c r="W71" s="9"/>
      <c r="X71" s="10"/>
      <c r="Y71" s="1" t="s">
        <v>23</v>
      </c>
      <c r="Z71" s="2" t="s">
        <v>31</v>
      </c>
      <c r="AA71" s="2" t="str" cm="1">
        <f t="array" ref="AA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71" s="2" t="str">
        <f>IF(OR(Tabela1[[#This Row],[CON - Material]]="Alvenaria de Tijolo",Tabela1[[#This Row],[CON - Material]]="Alvenaria de Pedra"),"Alvenaria",Tabela1[[#This Row],[CON - Material]])</f>
        <v>Alvenaria</v>
      </c>
      <c r="AC71" s="2" t="s">
        <v>24</v>
      </c>
      <c r="AD71" s="2" t="s">
        <v>38</v>
      </c>
      <c r="AF7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2" spans="1:32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1" t="str" cm="1">
        <f t="array" ref="O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2" s="2" t="s">
        <v>29</v>
      </c>
      <c r="Q72" s="2" t="str" cm="1">
        <f t="array" ref="Q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2" s="2" t="str">
        <f>IF(Tabela1[[#This Row],[TEC - Tipo de Estrutura 2]]="Pórtico","Vãos Multiplos",Tabela1[[#This Row],[TEC - Tipo de Estrutura 2]])</f>
        <v>Arco</v>
      </c>
      <c r="S72" s="1">
        <v>2</v>
      </c>
      <c r="T72" s="1">
        <v>33.6</v>
      </c>
      <c r="U72" s="1">
        <v>10.6</v>
      </c>
      <c r="V72" s="1">
        <v>16.8</v>
      </c>
      <c r="W72" s="1">
        <v>5.5</v>
      </c>
      <c r="X72" s="10"/>
      <c r="Y72" s="1" t="s">
        <v>23</v>
      </c>
      <c r="Z72" s="2" t="s">
        <v>31</v>
      </c>
      <c r="AA72" s="2" t="str" cm="1">
        <f t="array" ref="AA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72" s="2" t="str">
        <f>IF(OR(Tabela1[[#This Row],[CON - Material]]="Alvenaria de Tijolo",Tabela1[[#This Row],[CON - Material]]="Alvenaria de Pedra"),"Alvenaria",Tabela1[[#This Row],[CON - Material]])</f>
        <v>Alvenaria</v>
      </c>
      <c r="AC72" s="2" t="s">
        <v>24</v>
      </c>
      <c r="AF72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3" spans="1:32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1" t="str" cm="1">
        <f t="array" ref="O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" s="2" t="s">
        <v>29</v>
      </c>
      <c r="Q73" s="2" t="str" cm="1">
        <f t="array" ref="Q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3" s="2" t="str">
        <f>IF(Tabela1[[#This Row],[TEC - Tipo de Estrutura 2]]="Pórtico","Vãos Multiplos",Tabela1[[#This Row],[TEC - Tipo de Estrutura 2]])</f>
        <v>Arco</v>
      </c>
      <c r="S73" s="1">
        <v>1</v>
      </c>
      <c r="T73" s="1">
        <v>11</v>
      </c>
      <c r="U73" s="1">
        <v>10.5</v>
      </c>
      <c r="V73" s="1">
        <v>11</v>
      </c>
      <c r="W73" s="9"/>
      <c r="X73" s="10"/>
      <c r="Y73" s="1" t="s">
        <v>30</v>
      </c>
      <c r="Z73" s="2" t="s">
        <v>31</v>
      </c>
      <c r="AA73" s="2" t="str" cm="1">
        <f t="array" ref="AA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73" s="2" t="str">
        <f>IF(OR(Tabela1[[#This Row],[CON - Material]]="Alvenaria de Tijolo",Tabela1[[#This Row],[CON - Material]]="Alvenaria de Pedra"),"Alvenaria",Tabela1[[#This Row],[CON - Material]])</f>
        <v>Alvenaria</v>
      </c>
      <c r="AF73" s="2" t="str">
        <f>Tabela1[[#This Row],[TEC - Tipo de Estrutura 2]] &amp; "|" &amp; Tabela1[[#This Row],[Intervalo de Anos]] &amp; "|" &amp; Tabela1[[#This Row],[CON - Material]]</f>
        <v>Arco|1983-2010|Alvenaria de Tijolo</v>
      </c>
    </row>
    <row r="74" spans="1:32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1" t="str" cm="1">
        <f t="array" ref="O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" s="2" t="s">
        <v>29</v>
      </c>
      <c r="Q74" s="2" t="str" cm="1">
        <f t="array" ref="Q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4" s="2" t="str">
        <f>IF(Tabela1[[#This Row],[TEC - Tipo de Estrutura 2]]="Pórtico","Vãos Multiplos",Tabela1[[#This Row],[TEC - Tipo de Estrutura 2]])</f>
        <v>Arco</v>
      </c>
      <c r="S74" s="1">
        <v>3</v>
      </c>
      <c r="T74" s="1">
        <v>24.7</v>
      </c>
      <c r="U74" s="1">
        <v>10.5</v>
      </c>
      <c r="V74" s="1">
        <v>8.6999999999999993</v>
      </c>
      <c r="W74" s="1">
        <v>2.6</v>
      </c>
      <c r="X74" s="10"/>
      <c r="Y74" s="1" t="s">
        <v>23</v>
      </c>
      <c r="Z74" s="2" t="s">
        <v>31</v>
      </c>
      <c r="AA74" s="2" t="str" cm="1">
        <f t="array" ref="AA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74" s="2" t="str">
        <f>IF(OR(Tabela1[[#This Row],[CON - Material]]="Alvenaria de Tijolo",Tabela1[[#This Row],[CON - Material]]="Alvenaria de Pedra"),"Alvenaria",Tabela1[[#This Row],[CON - Material]])</f>
        <v>Alvenaria</v>
      </c>
      <c r="AF74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75" spans="1:32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1" t="str" cm="1">
        <f t="array" ref="O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5" s="2" t="s">
        <v>32</v>
      </c>
      <c r="Q75" s="2" t="str" cm="1">
        <f t="array" ref="Q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5" s="2" t="str">
        <f>IF(Tabela1[[#This Row],[TEC - Tipo de Estrutura 2]]="Pórtico","Vãos Multiplos",Tabela1[[#This Row],[TEC - Tipo de Estrutura 2]])</f>
        <v>Vãos Multiplos</v>
      </c>
      <c r="S75" s="1">
        <v>3</v>
      </c>
      <c r="T75" s="1">
        <v>52.25</v>
      </c>
      <c r="U75" s="1">
        <v>11.45</v>
      </c>
      <c r="V75" s="1">
        <v>20.100000000000001</v>
      </c>
      <c r="W75" s="1">
        <v>3.25</v>
      </c>
      <c r="X75" s="10"/>
      <c r="Y75" s="1" t="s">
        <v>46</v>
      </c>
      <c r="Z75" s="2" t="s">
        <v>24</v>
      </c>
      <c r="AA75" s="2" t="str" cm="1">
        <f t="array" ref="AA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" s="2" t="str">
        <f>IF(OR(Tabela1[[#This Row],[CON - Material]]="Alvenaria de Tijolo",Tabela1[[#This Row],[CON - Material]]="Alvenaria de Pedra"),"Alvenaria",Tabela1[[#This Row],[CON - Material]])</f>
        <v>Betão Armado</v>
      </c>
      <c r="AF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" spans="1:32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1" t="str" cm="1">
        <f t="array" ref="O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" s="2" t="s">
        <v>77</v>
      </c>
      <c r="Q76" s="2" t="str" cm="1">
        <f t="array" ref="Q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6" s="2" t="str">
        <f>IF(Tabela1[[#This Row],[TEC - Tipo de Estrutura 2]]="Pórtico","Vãos Multiplos",Tabela1[[#This Row],[TEC - Tipo de Estrutura 2]])</f>
        <v>Arco</v>
      </c>
      <c r="S76" s="1">
        <v>2</v>
      </c>
      <c r="T76" s="1">
        <v>8.8000000000000007</v>
      </c>
      <c r="U76" s="1">
        <v>8.9499999999999993</v>
      </c>
      <c r="V76" s="1">
        <v>4.4000000000000004</v>
      </c>
      <c r="W76" s="1">
        <v>0.5</v>
      </c>
      <c r="X76" s="10"/>
      <c r="Y76" s="1" t="s">
        <v>23</v>
      </c>
      <c r="Z76" s="2" t="s">
        <v>35</v>
      </c>
      <c r="AA76" s="2" t="str" cm="1">
        <f t="array" ref="AA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6" s="2" t="str">
        <f>IF(OR(Tabela1[[#This Row],[CON - Material]]="Alvenaria de Tijolo",Tabela1[[#This Row],[CON - Material]]="Alvenaria de Pedra"),"Alvenaria",Tabela1[[#This Row],[CON - Material]])</f>
        <v>Alvenaria</v>
      </c>
      <c r="AC76" s="2" t="s">
        <v>24</v>
      </c>
      <c r="AF76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77" spans="1:32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1" t="str" cm="1">
        <f t="array" ref="O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7" s="2" t="s">
        <v>29</v>
      </c>
      <c r="Q77" s="2" t="str" cm="1">
        <f t="array" ref="Q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7" s="2" t="str">
        <f>IF(Tabela1[[#This Row],[TEC - Tipo de Estrutura 2]]="Pórtico","Vãos Multiplos",Tabela1[[#This Row],[TEC - Tipo de Estrutura 2]])</f>
        <v>Arco</v>
      </c>
      <c r="S77" s="1">
        <v>5</v>
      </c>
      <c r="T77" s="1">
        <v>38.9</v>
      </c>
      <c r="U77" s="1">
        <v>10.199999999999999</v>
      </c>
      <c r="V77" s="1">
        <v>9.0500000000000007</v>
      </c>
      <c r="W77" s="1">
        <v>1</v>
      </c>
      <c r="X77" s="10"/>
      <c r="Y77" s="1" t="s">
        <v>30</v>
      </c>
      <c r="Z77" s="2" t="s">
        <v>31</v>
      </c>
      <c r="AA77" s="2" t="str" cm="1">
        <f t="array" ref="AA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77" s="2" t="str">
        <f>IF(OR(Tabela1[[#This Row],[CON - Material]]="Alvenaria de Tijolo",Tabela1[[#This Row],[CON - Material]]="Alvenaria de Pedra"),"Alvenaria",Tabela1[[#This Row],[CON - Material]])</f>
        <v>Alvenaria</v>
      </c>
      <c r="AC77" s="2" t="s">
        <v>24</v>
      </c>
      <c r="AF77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8" spans="1:32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1" t="str" cm="1">
        <f t="array" ref="O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8" s="2" t="s">
        <v>29</v>
      </c>
      <c r="Q78" s="2" t="str" cm="1">
        <f t="array" ref="Q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8" s="2" t="str">
        <f>IF(Tabela1[[#This Row],[TEC - Tipo de Estrutura 2]]="Pórtico","Vãos Multiplos",Tabela1[[#This Row],[TEC - Tipo de Estrutura 2]])</f>
        <v>Arco</v>
      </c>
      <c r="S78" s="1">
        <v>3</v>
      </c>
      <c r="T78" s="1">
        <v>18</v>
      </c>
      <c r="U78" s="1">
        <v>6.6</v>
      </c>
      <c r="V78" s="1">
        <v>6.5</v>
      </c>
      <c r="W78" s="1">
        <v>2</v>
      </c>
      <c r="X78" s="10"/>
      <c r="Y78" s="1" t="s">
        <v>46</v>
      </c>
      <c r="Z78" s="2" t="s">
        <v>35</v>
      </c>
      <c r="AA78" s="2" t="str" cm="1">
        <f t="array" ref="AA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8" s="2" t="str">
        <f>IF(OR(Tabela1[[#This Row],[CON - Material]]="Alvenaria de Tijolo",Tabela1[[#This Row],[CON - Material]]="Alvenaria de Pedra"),"Alvenaria",Tabela1[[#This Row],[CON - Material]])</f>
        <v>Alvenaria</v>
      </c>
      <c r="AF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9" spans="1:32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1" t="str" cm="1">
        <f t="array" ref="O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" s="2" t="s">
        <v>32</v>
      </c>
      <c r="Q79" s="2" t="str" cm="1">
        <f t="array" ref="Q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9" s="2" t="str">
        <f>IF(Tabela1[[#This Row],[TEC - Tipo de Estrutura 2]]="Pórtico","Vãos Multiplos",Tabela1[[#This Row],[TEC - Tipo de Estrutura 2]])</f>
        <v>Vãos Multiplos</v>
      </c>
      <c r="S79" s="1">
        <v>3</v>
      </c>
      <c r="T79" s="1">
        <v>34.15</v>
      </c>
      <c r="U79" s="1">
        <v>8.1999999999999993</v>
      </c>
      <c r="V79" s="1">
        <v>15.21</v>
      </c>
      <c r="W79" s="1">
        <v>5</v>
      </c>
      <c r="X79" s="10"/>
      <c r="Y79" s="1" t="s">
        <v>41</v>
      </c>
      <c r="Z79" s="2" t="s">
        <v>38</v>
      </c>
      <c r="AA79" s="2" t="str" cm="1">
        <f t="array" ref="AA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" s="2" t="str">
        <f>IF(OR(Tabela1[[#This Row],[CON - Material]]="Alvenaria de Tijolo",Tabela1[[#This Row],[CON - Material]]="Alvenaria de Pedra"),"Alvenaria",Tabela1[[#This Row],[CON - Material]])</f>
        <v>Betão Armado</v>
      </c>
      <c r="AF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" spans="1:32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1" t="str" cm="1">
        <f t="array" ref="O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0" s="2" t="s">
        <v>32</v>
      </c>
      <c r="Q80" s="2" t="str" cm="1">
        <f t="array" ref="Q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0" s="2" t="str">
        <f>IF(Tabela1[[#This Row],[TEC - Tipo de Estrutura 2]]="Pórtico","Vãos Multiplos",Tabela1[[#This Row],[TEC - Tipo de Estrutura 2]])</f>
        <v>Vãos Multiplos</v>
      </c>
      <c r="S80" s="1">
        <v>3</v>
      </c>
      <c r="T80" s="1">
        <v>25.74</v>
      </c>
      <c r="U80" s="1">
        <v>10.16</v>
      </c>
      <c r="V80" s="1">
        <v>9.6999999999999993</v>
      </c>
      <c r="W80" s="1">
        <v>2.5</v>
      </c>
      <c r="X80" s="10"/>
      <c r="Y80" s="1" t="s">
        <v>23</v>
      </c>
      <c r="Z80" s="2" t="s">
        <v>24</v>
      </c>
      <c r="AA80" s="2" t="str" cm="1">
        <f t="array" ref="AA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" s="2" t="str">
        <f>IF(OR(Tabela1[[#This Row],[CON - Material]]="Alvenaria de Tijolo",Tabela1[[#This Row],[CON - Material]]="Alvenaria de Pedra"),"Alvenaria",Tabela1[[#This Row],[CON - Material]])</f>
        <v>Betão Armado</v>
      </c>
      <c r="AF8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1" spans="1:32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1" t="str" cm="1">
        <f t="array" ref="O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1" s="2" t="s">
        <v>32</v>
      </c>
      <c r="Q81" s="2" t="str" cm="1">
        <f t="array" ref="Q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1" s="2" t="str">
        <f>IF(Tabela1[[#This Row],[TEC - Tipo de Estrutura 2]]="Pórtico","Vãos Multiplos",Tabela1[[#This Row],[TEC - Tipo de Estrutura 2]])</f>
        <v>Vãos Multiplos</v>
      </c>
      <c r="S81" s="1">
        <v>5</v>
      </c>
      <c r="T81" s="1">
        <v>40.159999999999997</v>
      </c>
      <c r="U81" s="1">
        <v>10.14</v>
      </c>
      <c r="V81" s="1">
        <v>8.9</v>
      </c>
      <c r="W81" s="1">
        <v>3.5</v>
      </c>
      <c r="X81" s="10"/>
      <c r="Y81" s="1" t="s">
        <v>23</v>
      </c>
      <c r="Z81" s="2" t="s">
        <v>38</v>
      </c>
      <c r="AA81" s="2" t="str" cm="1">
        <f t="array" ref="AA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" s="2" t="str">
        <f>IF(OR(Tabela1[[#This Row],[CON - Material]]="Alvenaria de Tijolo",Tabela1[[#This Row],[CON - Material]]="Alvenaria de Pedra"),"Alvenaria",Tabela1[[#This Row],[CON - Material]])</f>
        <v>Betão Armado</v>
      </c>
      <c r="AF8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" spans="1:32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1" t="str" cm="1">
        <f t="array" ref="O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2" s="2" t="s">
        <v>32</v>
      </c>
      <c r="Q82" s="2" t="str" cm="1">
        <f t="array" ref="Q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" s="2" t="str">
        <f>IF(Tabela1[[#This Row],[TEC - Tipo de Estrutura 2]]="Pórtico","Vãos Multiplos",Tabela1[[#This Row],[TEC - Tipo de Estrutura 2]])</f>
        <v>Vãos Multiplos</v>
      </c>
      <c r="S82" s="1">
        <v>3</v>
      </c>
      <c r="T82" s="1">
        <v>23.5</v>
      </c>
      <c r="U82" s="1">
        <v>11.5</v>
      </c>
      <c r="V82" s="1">
        <v>11.2</v>
      </c>
      <c r="W82" s="1">
        <v>4</v>
      </c>
      <c r="X82" s="10"/>
      <c r="Y82" s="1" t="s">
        <v>30</v>
      </c>
      <c r="Z82" s="2" t="s">
        <v>24</v>
      </c>
      <c r="AA82" s="2" t="str" cm="1">
        <f t="array" ref="AA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" s="2" t="str">
        <f>IF(OR(Tabela1[[#This Row],[CON - Material]]="Alvenaria de Tijolo",Tabela1[[#This Row],[CON - Material]]="Alvenaria de Pedra"),"Alvenaria",Tabela1[[#This Row],[CON - Material]])</f>
        <v>Betão Armado</v>
      </c>
      <c r="AF8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3" spans="1:32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1" t="str" cm="1">
        <f t="array" ref="O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" s="2" t="s">
        <v>32</v>
      </c>
      <c r="Q83" s="2" t="str" cm="1">
        <f t="array" ref="Q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" s="2" t="str">
        <f>IF(Tabela1[[#This Row],[TEC - Tipo de Estrutura 2]]="Pórtico","Vãos Multiplos",Tabela1[[#This Row],[TEC - Tipo de Estrutura 2]])</f>
        <v>Vãos Multiplos</v>
      </c>
      <c r="S83" s="1">
        <v>6</v>
      </c>
      <c r="T83" s="1">
        <v>195.6</v>
      </c>
      <c r="U83" s="1">
        <v>12.6</v>
      </c>
      <c r="V83" s="1">
        <v>35</v>
      </c>
      <c r="W83" s="1">
        <v>5.7</v>
      </c>
      <c r="X83" s="10"/>
      <c r="Y83" s="1" t="s">
        <v>41</v>
      </c>
      <c r="Z83" s="2" t="s">
        <v>38</v>
      </c>
      <c r="AA83" s="2" t="str" cm="1">
        <f t="array" ref="AA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" s="2" t="str">
        <f>IF(OR(Tabela1[[#This Row],[CON - Material]]="Alvenaria de Tijolo",Tabela1[[#This Row],[CON - Material]]="Alvenaria de Pedra"),"Alvenaria",Tabela1[[#This Row],[CON - Material]])</f>
        <v>Betão Armado</v>
      </c>
      <c r="AF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" spans="1:32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1" t="str" cm="1">
        <f t="array" ref="O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" s="2" t="s">
        <v>32</v>
      </c>
      <c r="Q84" s="2" t="str" cm="1">
        <f t="array" ref="Q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4" s="2" t="str">
        <f>IF(Tabela1[[#This Row],[TEC - Tipo de Estrutura 2]]="Pórtico","Vãos Multiplos",Tabela1[[#This Row],[TEC - Tipo de Estrutura 2]])</f>
        <v>Vãos Multiplos</v>
      </c>
      <c r="S84" s="1">
        <v>3</v>
      </c>
      <c r="T84" s="1">
        <v>33.5</v>
      </c>
      <c r="U84" s="1">
        <v>10.6</v>
      </c>
      <c r="V84" s="1">
        <v>15.5</v>
      </c>
      <c r="W84" s="1">
        <v>6.8</v>
      </c>
      <c r="X84" s="10"/>
      <c r="Y84" s="1" t="s">
        <v>46</v>
      </c>
      <c r="Z84" s="2" t="s">
        <v>38</v>
      </c>
      <c r="AA84" s="2" t="str" cm="1">
        <f t="array" ref="AA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" s="2" t="str">
        <f>IF(OR(Tabela1[[#This Row],[CON - Material]]="Alvenaria de Tijolo",Tabela1[[#This Row],[CON - Material]]="Alvenaria de Pedra"),"Alvenaria",Tabela1[[#This Row],[CON - Material]])</f>
        <v>Betão Armado</v>
      </c>
      <c r="AF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" spans="1:32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1" t="str" cm="1">
        <f t="array" ref="O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5" s="2" t="s">
        <v>22</v>
      </c>
      <c r="Q85" s="2" t="str" cm="1">
        <f t="array" ref="Q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5" s="2" t="str">
        <f>IF(Tabela1[[#This Row],[TEC - Tipo de Estrutura 2]]="Pórtico","Vãos Multiplos",Tabela1[[#This Row],[TEC - Tipo de Estrutura 2]])</f>
        <v>Tabuleiro simples/apoiado</v>
      </c>
      <c r="S85" s="1">
        <v>1</v>
      </c>
      <c r="T85" s="1">
        <v>14.8</v>
      </c>
      <c r="U85" s="1">
        <v>10.1</v>
      </c>
      <c r="V85" s="1">
        <v>14.8</v>
      </c>
      <c r="W85" s="9"/>
      <c r="X85" s="10"/>
      <c r="Y85" s="1" t="s">
        <v>30</v>
      </c>
      <c r="Z85" s="2" t="s">
        <v>38</v>
      </c>
      <c r="AA85" s="2" t="str" cm="1">
        <f t="array" ref="AA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" s="2" t="str">
        <f>IF(OR(Tabela1[[#This Row],[CON - Material]]="Alvenaria de Tijolo",Tabela1[[#This Row],[CON - Material]]="Alvenaria de Pedra"),"Alvenaria",Tabela1[[#This Row],[CON - Material]])</f>
        <v>Betão Armado</v>
      </c>
      <c r="AF8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6" spans="1:32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1" t="str" cm="1">
        <f t="array" ref="O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6" s="2" t="s">
        <v>22</v>
      </c>
      <c r="Q86" s="2" t="str" cm="1">
        <f t="array" ref="Q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6" s="2" t="str">
        <f>IF(Tabela1[[#This Row],[TEC - Tipo de Estrutura 2]]="Pórtico","Vãos Multiplos",Tabela1[[#This Row],[TEC - Tipo de Estrutura 2]])</f>
        <v>Tabuleiro simples/apoiado</v>
      </c>
      <c r="S86" s="1">
        <v>1</v>
      </c>
      <c r="T86" s="1">
        <v>14.2</v>
      </c>
      <c r="U86" s="1">
        <v>12.3</v>
      </c>
      <c r="V86" s="1">
        <v>14.2</v>
      </c>
      <c r="W86" s="9"/>
      <c r="X86" s="10"/>
      <c r="Y86" s="1" t="s">
        <v>41</v>
      </c>
      <c r="Z86" s="2" t="s">
        <v>38</v>
      </c>
      <c r="AA86" s="2" t="str" cm="1">
        <f t="array" ref="AA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6" s="2" t="str">
        <f>IF(OR(Tabela1[[#This Row],[CON - Material]]="Alvenaria de Tijolo",Tabela1[[#This Row],[CON - Material]]="Alvenaria de Pedra"),"Alvenaria",Tabela1[[#This Row],[CON - Material]])</f>
        <v>Betão Armado</v>
      </c>
      <c r="AF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7" spans="1:32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1" t="str" cm="1">
        <f t="array" ref="O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" s="2" t="s">
        <v>32</v>
      </c>
      <c r="Q87" s="2" t="str" cm="1">
        <f t="array" ref="Q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7" s="2" t="str">
        <f>IF(Tabela1[[#This Row],[TEC - Tipo de Estrutura 2]]="Pórtico","Vãos Multiplos",Tabela1[[#This Row],[TEC - Tipo de Estrutura 2]])</f>
        <v>Vãos Multiplos</v>
      </c>
      <c r="S87" s="1">
        <v>3</v>
      </c>
      <c r="T87" s="1">
        <v>32</v>
      </c>
      <c r="U87" s="1">
        <v>10.6</v>
      </c>
      <c r="V87" s="1">
        <v>17</v>
      </c>
      <c r="W87" s="1">
        <v>5.6</v>
      </c>
      <c r="X87" s="10"/>
      <c r="Y87" s="1" t="s">
        <v>46</v>
      </c>
      <c r="Z87" s="2" t="s">
        <v>38</v>
      </c>
      <c r="AA87" s="2" t="str" cm="1">
        <f t="array" ref="AA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" s="2" t="str">
        <f>IF(OR(Tabela1[[#This Row],[CON - Material]]="Alvenaria de Tijolo",Tabela1[[#This Row],[CON - Material]]="Alvenaria de Pedra"),"Alvenaria",Tabela1[[#This Row],[CON - Material]])</f>
        <v>Betão Armado</v>
      </c>
      <c r="AF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" spans="1:32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1" t="str" cm="1">
        <f t="array" ref="O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8" s="2" t="s">
        <v>32</v>
      </c>
      <c r="Q88" s="2" t="str" cm="1">
        <f t="array" ref="Q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" s="2" t="str">
        <f>IF(Tabela1[[#This Row],[TEC - Tipo de Estrutura 2]]="Pórtico","Vãos Multiplos",Tabela1[[#This Row],[TEC - Tipo de Estrutura 2]])</f>
        <v>Vãos Multiplos</v>
      </c>
      <c r="S88" s="1">
        <v>5</v>
      </c>
      <c r="T88" s="1">
        <v>39.9</v>
      </c>
      <c r="U88" s="1">
        <v>11.16</v>
      </c>
      <c r="V88" s="1">
        <v>8.7799999999999994</v>
      </c>
      <c r="W88" s="1">
        <v>5</v>
      </c>
      <c r="X88" s="10"/>
      <c r="Y88" s="1" t="s">
        <v>30</v>
      </c>
      <c r="Z88" s="2" t="s">
        <v>38</v>
      </c>
      <c r="AA88" s="2" t="str" cm="1">
        <f t="array" ref="AA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" s="2" t="str">
        <f>IF(OR(Tabela1[[#This Row],[CON - Material]]="Alvenaria de Tijolo",Tabela1[[#This Row],[CON - Material]]="Alvenaria de Pedra"),"Alvenaria",Tabela1[[#This Row],[CON - Material]])</f>
        <v>Betão Armado</v>
      </c>
      <c r="AF8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9" spans="1:32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1" t="str" cm="1">
        <f t="array" ref="O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9" s="2" t="s">
        <v>32</v>
      </c>
      <c r="Q89" s="2" t="str" cm="1">
        <f t="array" ref="Q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" s="2" t="str">
        <f>IF(Tabela1[[#This Row],[TEC - Tipo de Estrutura 2]]="Pórtico","Vãos Multiplos",Tabela1[[#This Row],[TEC - Tipo de Estrutura 2]])</f>
        <v>Vãos Multiplos</v>
      </c>
      <c r="S89" s="1">
        <v>7</v>
      </c>
      <c r="T89" s="1">
        <v>94.9</v>
      </c>
      <c r="U89" s="1">
        <v>10.4</v>
      </c>
      <c r="V89" s="1">
        <v>18.899999999999999</v>
      </c>
      <c r="W89" s="1">
        <v>2</v>
      </c>
      <c r="X89" s="10"/>
      <c r="Y89" s="1" t="s">
        <v>30</v>
      </c>
      <c r="Z89" s="2" t="s">
        <v>35</v>
      </c>
      <c r="AA89" s="2" t="str" cm="1">
        <f t="array" ref="AA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9" s="2" t="str">
        <f>IF(OR(Tabela1[[#This Row],[CON - Material]]="Alvenaria de Tijolo",Tabela1[[#This Row],[CON - Material]]="Alvenaria de Pedra"),"Alvenaria",Tabela1[[#This Row],[CON - Material]])</f>
        <v>Alvenaria</v>
      </c>
      <c r="AC89" s="2" t="s">
        <v>24</v>
      </c>
      <c r="AD89" s="2" t="s">
        <v>163</v>
      </c>
      <c r="AF89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90" spans="1:32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1" t="str" cm="1">
        <f t="array" ref="O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" s="2" t="s">
        <v>32</v>
      </c>
      <c r="Q90" s="2" t="str" cm="1">
        <f t="array" ref="Q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" s="2" t="str">
        <f>IF(Tabela1[[#This Row],[TEC - Tipo de Estrutura 2]]="Pórtico","Vãos Multiplos",Tabela1[[#This Row],[TEC - Tipo de Estrutura 2]])</f>
        <v>Vãos Multiplos</v>
      </c>
      <c r="S90" s="1">
        <v>3</v>
      </c>
      <c r="T90" s="1">
        <v>43.8</v>
      </c>
      <c r="U90" s="1">
        <v>9.6</v>
      </c>
      <c r="V90" s="1">
        <v>23</v>
      </c>
      <c r="W90" s="1">
        <v>7.8</v>
      </c>
      <c r="X90" s="10"/>
      <c r="Y90" s="1" t="s">
        <v>46</v>
      </c>
      <c r="Z90" s="2" t="s">
        <v>38</v>
      </c>
      <c r="AA90" s="2" t="str" cm="1">
        <f t="array" ref="AA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" s="2" t="str">
        <f>IF(OR(Tabela1[[#This Row],[CON - Material]]="Alvenaria de Tijolo",Tabela1[[#This Row],[CON - Material]]="Alvenaria de Pedra"),"Alvenaria",Tabela1[[#This Row],[CON - Material]])</f>
        <v>Betão Armado</v>
      </c>
      <c r="AF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" spans="1:32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1" t="str" cm="1">
        <f t="array" ref="O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" s="2" t="s">
        <v>29</v>
      </c>
      <c r="Q91" s="2" t="str" cm="1">
        <f t="array" ref="Q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1" s="2" t="str">
        <f>IF(Tabela1[[#This Row],[TEC - Tipo de Estrutura 2]]="Pórtico","Vãos Multiplos",Tabela1[[#This Row],[TEC - Tipo de Estrutura 2]])</f>
        <v>Arco</v>
      </c>
      <c r="S91" s="1">
        <v>3</v>
      </c>
      <c r="T91" s="1">
        <v>36.799999999999997</v>
      </c>
      <c r="U91" s="1">
        <v>6</v>
      </c>
      <c r="V91" s="1">
        <v>13.4</v>
      </c>
      <c r="W91" s="1">
        <v>4.3</v>
      </c>
      <c r="X91" s="10"/>
      <c r="Y91" s="1" t="s">
        <v>41</v>
      </c>
      <c r="Z91" s="2" t="s">
        <v>35</v>
      </c>
      <c r="AA91" s="2" t="str" cm="1">
        <f t="array" ref="AA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1" s="2" t="str">
        <f>IF(OR(Tabela1[[#This Row],[CON - Material]]="Alvenaria de Tijolo",Tabela1[[#This Row],[CON - Material]]="Alvenaria de Pedra"),"Alvenaria",Tabela1[[#This Row],[CON - Material]])</f>
        <v>Alvenaria</v>
      </c>
      <c r="AF9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" spans="1:32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1" t="str" cm="1">
        <f t="array" ref="O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2" s="2" t="s">
        <v>29</v>
      </c>
      <c r="Q92" s="2" t="str" cm="1">
        <f t="array" ref="Q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2" s="2" t="str">
        <f>IF(Tabela1[[#This Row],[TEC - Tipo de Estrutura 2]]="Pórtico","Vãos Multiplos",Tabela1[[#This Row],[TEC - Tipo de Estrutura 2]])</f>
        <v>Arco</v>
      </c>
      <c r="S92" s="1">
        <v>5</v>
      </c>
      <c r="T92" s="1">
        <v>58</v>
      </c>
      <c r="U92" s="1">
        <v>10.8</v>
      </c>
      <c r="W92" s="1">
        <v>4.2</v>
      </c>
      <c r="X92" s="10"/>
      <c r="Y92" s="1" t="s">
        <v>41</v>
      </c>
      <c r="Z92" s="2" t="s">
        <v>35</v>
      </c>
      <c r="AA92" s="2" t="str" cm="1">
        <f t="array" ref="AA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2" s="2" t="str">
        <f>IF(OR(Tabela1[[#This Row],[CON - Material]]="Alvenaria de Tijolo",Tabela1[[#This Row],[CON - Material]]="Alvenaria de Pedra"),"Alvenaria",Tabela1[[#This Row],[CON - Material]])</f>
        <v>Alvenaria</v>
      </c>
      <c r="AC92" s="2" t="s">
        <v>24</v>
      </c>
      <c r="AF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" spans="1:32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1" t="str" cm="1">
        <f t="array" ref="O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3" s="2" t="s">
        <v>32</v>
      </c>
      <c r="Q93" s="2" t="str" cm="1">
        <f t="array" ref="Q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3" s="2" t="str">
        <f>IF(Tabela1[[#This Row],[TEC - Tipo de Estrutura 2]]="Pórtico","Vãos Multiplos",Tabela1[[#This Row],[TEC - Tipo de Estrutura 2]])</f>
        <v>Vãos Multiplos</v>
      </c>
      <c r="S93" s="1">
        <v>3</v>
      </c>
      <c r="T93" s="1">
        <v>52</v>
      </c>
      <c r="U93" s="1">
        <v>12.1</v>
      </c>
      <c r="V93" s="1">
        <v>27.5</v>
      </c>
      <c r="W93" s="1">
        <v>6.5</v>
      </c>
      <c r="X93" s="10"/>
      <c r="Y93" s="1" t="s">
        <v>46</v>
      </c>
      <c r="Z93" s="2" t="s">
        <v>38</v>
      </c>
      <c r="AA93" s="2" t="str" cm="1">
        <f t="array" ref="AA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3" s="2" t="str">
        <f>IF(OR(Tabela1[[#This Row],[CON - Material]]="Alvenaria de Tijolo",Tabela1[[#This Row],[CON - Material]]="Alvenaria de Pedra"),"Alvenaria",Tabela1[[#This Row],[CON - Material]])</f>
        <v>Betão Armado</v>
      </c>
      <c r="AF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4" spans="1:32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1" t="str" cm="1">
        <f t="array" ref="O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" s="2" t="s">
        <v>29</v>
      </c>
      <c r="Q94" s="2" t="str" cm="1">
        <f t="array" ref="Q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" s="2" t="str">
        <f>IF(Tabela1[[#This Row],[TEC - Tipo de Estrutura 2]]="Pórtico","Vãos Multiplos",Tabela1[[#This Row],[TEC - Tipo de Estrutura 2]])</f>
        <v>Arco</v>
      </c>
      <c r="S94" s="1">
        <v>1</v>
      </c>
      <c r="T94" s="1">
        <v>42.5</v>
      </c>
      <c r="U94" s="1">
        <v>9.74</v>
      </c>
      <c r="V94" s="1">
        <v>42.5</v>
      </c>
      <c r="W94" s="9"/>
      <c r="X94" s="10"/>
      <c r="Y94" s="1" t="s">
        <v>46</v>
      </c>
      <c r="Z94" s="2" t="s">
        <v>35</v>
      </c>
      <c r="AA94" s="2" t="str" cm="1">
        <f t="array" ref="AA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" s="2" t="str">
        <f>IF(OR(Tabela1[[#This Row],[CON - Material]]="Alvenaria de Tijolo",Tabela1[[#This Row],[CON - Material]]="Alvenaria de Pedra"),"Alvenaria",Tabela1[[#This Row],[CON - Material]])</f>
        <v>Alvenaria</v>
      </c>
      <c r="AF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" spans="1:32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1" t="str" cm="1">
        <f t="array" ref="O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" s="2" t="s">
        <v>32</v>
      </c>
      <c r="Q95" s="2" t="str" cm="1">
        <f t="array" ref="Q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" s="2" t="str">
        <f>IF(Tabela1[[#This Row],[TEC - Tipo de Estrutura 2]]="Pórtico","Vãos Multiplos",Tabela1[[#This Row],[TEC - Tipo de Estrutura 2]])</f>
        <v>Vãos Multiplos</v>
      </c>
      <c r="S95" s="1">
        <v>10</v>
      </c>
      <c r="T95" s="1">
        <v>161.6</v>
      </c>
      <c r="U95" s="1">
        <v>14.4</v>
      </c>
      <c r="V95" s="1">
        <v>16.600000000000001</v>
      </c>
      <c r="W95" s="1">
        <v>14.6</v>
      </c>
      <c r="X95" s="10"/>
      <c r="Y95" s="1" t="s">
        <v>30</v>
      </c>
      <c r="Z95" s="2" t="s">
        <v>24</v>
      </c>
      <c r="AA95" s="2" t="str" cm="1">
        <f t="array" ref="AA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" s="2" t="str">
        <f>IF(OR(Tabela1[[#This Row],[CON - Material]]="Alvenaria de Tijolo",Tabela1[[#This Row],[CON - Material]]="Alvenaria de Pedra"),"Alvenaria",Tabela1[[#This Row],[CON - Material]])</f>
        <v>Betão Armado</v>
      </c>
      <c r="AF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" spans="1:32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1" t="str" cm="1">
        <f t="array" ref="O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" s="2" t="s">
        <v>29</v>
      </c>
      <c r="Q96" s="2" t="str" cm="1">
        <f t="array" ref="Q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" s="2" t="str">
        <f>IF(Tabela1[[#This Row],[TEC - Tipo de Estrutura 2]]="Pórtico","Vãos Multiplos",Tabela1[[#This Row],[TEC - Tipo de Estrutura 2]])</f>
        <v>Arco</v>
      </c>
      <c r="S96" s="1">
        <v>6</v>
      </c>
      <c r="T96" s="1">
        <v>48.62</v>
      </c>
      <c r="U96" s="1">
        <v>10.45</v>
      </c>
      <c r="V96" s="1">
        <v>13.73</v>
      </c>
      <c r="W96" s="1">
        <v>5.9</v>
      </c>
      <c r="X96" s="10"/>
      <c r="Y96" s="1" t="s">
        <v>30</v>
      </c>
      <c r="Z96" s="2" t="s">
        <v>31</v>
      </c>
      <c r="AA96" s="2" t="str" cm="1">
        <f t="array" ref="AA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6" s="2" t="str">
        <f>IF(OR(Tabela1[[#This Row],[CON - Material]]="Alvenaria de Tijolo",Tabela1[[#This Row],[CON - Material]]="Alvenaria de Pedra"),"Alvenaria",Tabela1[[#This Row],[CON - Material]])</f>
        <v>Alvenaria</v>
      </c>
      <c r="AC96" s="2" t="s">
        <v>38</v>
      </c>
      <c r="AF9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7" spans="1:32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1" t="str" cm="1">
        <f t="array" ref="O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" s="2" t="s">
        <v>32</v>
      </c>
      <c r="Q97" s="2" t="str" cm="1">
        <f t="array" ref="Q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7" s="2" t="str">
        <f>IF(Tabela1[[#This Row],[TEC - Tipo de Estrutura 2]]="Pórtico","Vãos Multiplos",Tabela1[[#This Row],[TEC - Tipo de Estrutura 2]])</f>
        <v>Vãos Multiplos</v>
      </c>
      <c r="S97" s="1">
        <v>4</v>
      </c>
      <c r="T97" s="1">
        <v>134.47999999999999</v>
      </c>
      <c r="U97" s="1">
        <v>8.5</v>
      </c>
      <c r="V97" s="1">
        <v>42.55</v>
      </c>
      <c r="W97" s="1">
        <v>21.5</v>
      </c>
      <c r="X97" s="10"/>
      <c r="Y97" s="1" t="s">
        <v>30</v>
      </c>
      <c r="Z97" s="2" t="s">
        <v>51</v>
      </c>
      <c r="AA97" s="2" t="str" cm="1">
        <f t="array" ref="AA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97" s="2" t="str">
        <f>IF(OR(Tabela1[[#This Row],[CON - Material]]="Alvenaria de Tijolo",Tabela1[[#This Row],[CON - Material]]="Alvenaria de Pedra"),"Alvenaria",Tabela1[[#This Row],[CON - Material]])</f>
        <v>Aço</v>
      </c>
      <c r="AC97" s="2" t="s">
        <v>24</v>
      </c>
      <c r="AF97" s="2" t="str">
        <f>Tabela1[[#This Row],[TEC - Tipo de Estrutura 2]] &amp; "|" &amp; Tabela1[[#This Row],[Intervalo de Anos]] &amp; "|" &amp; Tabela1[[#This Row],[CON - Material]]</f>
        <v>Vãos Multiplos|Antes de 1960|Aço</v>
      </c>
    </row>
    <row r="98" spans="1:32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1" t="str" cm="1">
        <f t="array" ref="O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8" s="2" t="s">
        <v>29</v>
      </c>
      <c r="Q98" s="2" t="str" cm="1">
        <f t="array" ref="Q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8" s="2" t="str">
        <f>IF(Tabela1[[#This Row],[TEC - Tipo de Estrutura 2]]="Pórtico","Vãos Multiplos",Tabela1[[#This Row],[TEC - Tipo de Estrutura 2]])</f>
        <v>Arco</v>
      </c>
      <c r="S98" s="1">
        <v>1</v>
      </c>
      <c r="T98" s="1">
        <v>10</v>
      </c>
      <c r="U98" s="1">
        <v>7</v>
      </c>
      <c r="V98" s="1">
        <v>10</v>
      </c>
      <c r="W98" s="9"/>
      <c r="X98" s="10"/>
      <c r="Y98" s="1" t="s">
        <v>30</v>
      </c>
      <c r="Z98" s="2" t="s">
        <v>31</v>
      </c>
      <c r="AA98" s="2" t="str" cm="1">
        <f t="array" ref="AA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8" s="2" t="str">
        <f>IF(OR(Tabela1[[#This Row],[CON - Material]]="Alvenaria de Tijolo",Tabela1[[#This Row],[CON - Material]]="Alvenaria de Pedra"),"Alvenaria",Tabela1[[#This Row],[CON - Material]])</f>
        <v>Alvenaria</v>
      </c>
      <c r="AF9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9" spans="1:32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1" t="str" cm="1">
        <f t="array" ref="O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" s="2" t="s">
        <v>29</v>
      </c>
      <c r="Q99" s="2" t="str" cm="1">
        <f t="array" ref="Q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9" s="2" t="str">
        <f>IF(Tabela1[[#This Row],[TEC - Tipo de Estrutura 2]]="Pórtico","Vãos Multiplos",Tabela1[[#This Row],[TEC - Tipo de Estrutura 2]])</f>
        <v>Arco</v>
      </c>
      <c r="S99" s="1">
        <v>2</v>
      </c>
      <c r="T99" s="1">
        <v>22.5</v>
      </c>
      <c r="U99" s="1">
        <v>7.62</v>
      </c>
      <c r="V99" s="1">
        <v>11.25</v>
      </c>
      <c r="W99" s="1">
        <v>3.4</v>
      </c>
      <c r="X99" s="10"/>
      <c r="Y99" s="1" t="s">
        <v>30</v>
      </c>
      <c r="Z99" s="2" t="s">
        <v>31</v>
      </c>
      <c r="AA99" s="2" t="str" cm="1">
        <f t="array" ref="AA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9" s="2" t="str">
        <f>IF(OR(Tabela1[[#This Row],[CON - Material]]="Alvenaria de Tijolo",Tabela1[[#This Row],[CON - Material]]="Alvenaria de Pedra"),"Alvenaria",Tabela1[[#This Row],[CON - Material]])</f>
        <v>Alvenaria</v>
      </c>
      <c r="AF99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00" spans="1:32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1" t="str" cm="1">
        <f t="array" ref="O1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0" s="2" t="s">
        <v>29</v>
      </c>
      <c r="Q100" s="2" t="str" cm="1">
        <f t="array" ref="Q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0" s="2" t="str">
        <f>IF(Tabela1[[#This Row],[TEC - Tipo de Estrutura 2]]="Pórtico","Vãos Multiplos",Tabela1[[#This Row],[TEC - Tipo de Estrutura 2]])</f>
        <v>Arco</v>
      </c>
      <c r="S100" s="1">
        <v>4</v>
      </c>
      <c r="T100" s="1">
        <v>43.4</v>
      </c>
      <c r="U100" s="1">
        <v>8</v>
      </c>
      <c r="V100" s="1">
        <v>11.5</v>
      </c>
      <c r="W100" s="1">
        <v>3</v>
      </c>
      <c r="X100" s="10"/>
      <c r="Y100" s="1" t="s">
        <v>30</v>
      </c>
      <c r="Z100" s="2" t="s">
        <v>35</v>
      </c>
      <c r="AA100" s="2" t="str" cm="1">
        <f t="array" ref="AA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0" s="2" t="str">
        <f>IF(OR(Tabela1[[#This Row],[CON - Material]]="Alvenaria de Tijolo",Tabela1[[#This Row],[CON - Material]]="Alvenaria de Pedra"),"Alvenaria",Tabela1[[#This Row],[CON - Material]])</f>
        <v>Alvenaria</v>
      </c>
      <c r="AF1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" spans="1:32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1" t="str" cm="1">
        <f t="array" ref="O1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1" s="2" t="s">
        <v>32</v>
      </c>
      <c r="Q101" s="2" t="str" cm="1">
        <f t="array" ref="Q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1" s="2" t="str">
        <f>IF(Tabela1[[#This Row],[TEC - Tipo de Estrutura 2]]="Pórtico","Vãos Multiplos",Tabela1[[#This Row],[TEC - Tipo de Estrutura 2]])</f>
        <v>Vãos Multiplos</v>
      </c>
      <c r="S101" s="1">
        <v>5</v>
      </c>
      <c r="T101" s="1">
        <v>78</v>
      </c>
      <c r="U101" s="1">
        <v>8</v>
      </c>
      <c r="V101" s="1">
        <v>55</v>
      </c>
      <c r="W101" s="1">
        <v>11</v>
      </c>
      <c r="X101" s="10"/>
      <c r="Y101" s="1" t="s">
        <v>30</v>
      </c>
      <c r="Z101" s="2" t="s">
        <v>24</v>
      </c>
      <c r="AA101" s="2" t="str" cm="1">
        <f t="array" ref="AA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" s="2" t="str">
        <f>IF(OR(Tabela1[[#This Row],[CON - Material]]="Alvenaria de Tijolo",Tabela1[[#This Row],[CON - Material]]="Alvenaria de Pedra"),"Alvenaria",Tabela1[[#This Row],[CON - Material]])</f>
        <v>Betão Armado</v>
      </c>
      <c r="AF10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2" spans="1:32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1" t="str" cm="1">
        <f t="array" ref="O1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2" s="2" t="s">
        <v>32</v>
      </c>
      <c r="Q102" s="2" t="str" cm="1">
        <f t="array" ref="Q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2" s="2" t="str">
        <f>IF(Tabela1[[#This Row],[TEC - Tipo de Estrutura 2]]="Pórtico","Vãos Multiplos",Tabela1[[#This Row],[TEC - Tipo de Estrutura 2]])</f>
        <v>Vãos Multiplos</v>
      </c>
      <c r="S102" s="1">
        <v>13</v>
      </c>
      <c r="T102" s="1">
        <v>130.65</v>
      </c>
      <c r="U102" s="1">
        <v>9.5</v>
      </c>
      <c r="V102" s="1">
        <v>11.15</v>
      </c>
      <c r="W102" s="1">
        <v>7</v>
      </c>
      <c r="X102" s="10"/>
      <c r="Y102" s="1" t="s">
        <v>30</v>
      </c>
      <c r="Z102" s="2" t="s">
        <v>24</v>
      </c>
      <c r="AA102" s="2" t="str" cm="1">
        <f t="array" ref="AA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" s="2" t="str">
        <f>IF(OR(Tabela1[[#This Row],[CON - Material]]="Alvenaria de Tijolo",Tabela1[[#This Row],[CON - Material]]="Alvenaria de Pedra"),"Alvenaria",Tabela1[[#This Row],[CON - Material]])</f>
        <v>Betão Armado</v>
      </c>
      <c r="AF10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3" spans="1:32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1" t="str" cm="1">
        <f t="array" ref="O1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" s="2" t="s">
        <v>32</v>
      </c>
      <c r="Q103" s="2" t="str" cm="1">
        <f t="array" ref="Q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" s="2" t="str">
        <f>IF(Tabela1[[#This Row],[TEC - Tipo de Estrutura 2]]="Pórtico","Vãos Multiplos",Tabela1[[#This Row],[TEC - Tipo de Estrutura 2]])</f>
        <v>Vãos Multiplos</v>
      </c>
      <c r="S103" s="1">
        <v>3</v>
      </c>
      <c r="T103" s="1">
        <v>45.5</v>
      </c>
      <c r="U103" s="1">
        <v>14.4</v>
      </c>
      <c r="V103" s="1">
        <v>22.7</v>
      </c>
      <c r="W103" s="1">
        <v>8.8000000000000007</v>
      </c>
      <c r="X103" s="10"/>
      <c r="Y103" s="1" t="s">
        <v>30</v>
      </c>
      <c r="Z103" s="2" t="s">
        <v>24</v>
      </c>
      <c r="AA103" s="2" t="str" cm="1">
        <f t="array" ref="AA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" s="2" t="str">
        <f>IF(OR(Tabela1[[#This Row],[CON - Material]]="Alvenaria de Tijolo",Tabela1[[#This Row],[CON - Material]]="Alvenaria de Pedra"),"Alvenaria",Tabela1[[#This Row],[CON - Material]])</f>
        <v>Betão Armado</v>
      </c>
      <c r="AF1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" spans="1:32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1" t="str" cm="1">
        <f t="array" ref="O1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4" s="2" t="s">
        <v>29</v>
      </c>
      <c r="Q104" s="2" t="str" cm="1">
        <f t="array" ref="Q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4" s="2" t="str">
        <f>IF(Tabela1[[#This Row],[TEC - Tipo de Estrutura 2]]="Pórtico","Vãos Multiplos",Tabela1[[#This Row],[TEC - Tipo de Estrutura 2]])</f>
        <v>Arco</v>
      </c>
      <c r="S104" s="1">
        <v>6</v>
      </c>
      <c r="T104" s="1">
        <v>227.16</v>
      </c>
      <c r="U104" s="1">
        <v>8.4499999999999993</v>
      </c>
      <c r="V104" s="1">
        <v>38.58</v>
      </c>
      <c r="W104" s="1">
        <v>5.0999999999999996</v>
      </c>
      <c r="X104" s="10"/>
      <c r="Y104" s="1" t="s">
        <v>41</v>
      </c>
      <c r="Z104" s="2" t="s">
        <v>24</v>
      </c>
      <c r="AA104" s="2" t="str" cm="1">
        <f t="array" ref="AA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" s="2" t="str">
        <f>IF(OR(Tabela1[[#This Row],[CON - Material]]="Alvenaria de Tijolo",Tabela1[[#This Row],[CON - Material]]="Alvenaria de Pedra"),"Alvenaria",Tabela1[[#This Row],[CON - Material]])</f>
        <v>Betão Armado</v>
      </c>
      <c r="AF104" s="2" t="str">
        <f>Tabela1[[#This Row],[TEC - Tipo de Estrutura 2]] &amp; "|" &amp; Tabela1[[#This Row],[Intervalo de Anos]] &amp; "|" &amp; Tabela1[[#This Row],[CON - Material]]</f>
        <v>Arco|Antes de 1960|Betão Armado</v>
      </c>
    </row>
    <row r="105" spans="1:32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1" t="str" cm="1">
        <f t="array" ref="O1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5" s="2" t="s">
        <v>29</v>
      </c>
      <c r="Q105" s="2" t="str" cm="1">
        <f t="array" ref="Q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5" s="2" t="str">
        <f>IF(Tabela1[[#This Row],[TEC - Tipo de Estrutura 2]]="Pórtico","Vãos Multiplos",Tabela1[[#This Row],[TEC - Tipo de Estrutura 2]])</f>
        <v>Arco</v>
      </c>
      <c r="S105" s="1">
        <v>5</v>
      </c>
      <c r="T105" s="1">
        <v>23.05</v>
      </c>
      <c r="U105" s="1">
        <v>4.3</v>
      </c>
      <c r="W105" s="1">
        <v>2</v>
      </c>
      <c r="X105" s="10"/>
      <c r="Y105" s="1" t="s">
        <v>23</v>
      </c>
      <c r="Z105" s="2" t="s">
        <v>35</v>
      </c>
      <c r="AA105" s="2" t="str" cm="1">
        <f t="array" ref="AA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5" s="2" t="str">
        <f>IF(OR(Tabela1[[#This Row],[CON - Material]]="Alvenaria de Tijolo",Tabela1[[#This Row],[CON - Material]]="Alvenaria de Pedra"),"Alvenaria",Tabela1[[#This Row],[CON - Material]])</f>
        <v>Alvenaria</v>
      </c>
      <c r="AF105" s="2" t="str">
        <f>Tabela1[[#This Row],[TEC - Tipo de Estrutura 2]] &amp; "|" &amp; Tabela1[[#This Row],[Intervalo de Anos]] &amp; "|" &amp; Tabela1[[#This Row],[CON - Material]]</f>
        <v>Arco|1960-1983|Alvenaria de Pedra</v>
      </c>
    </row>
    <row r="106" spans="1:32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1" t="str" cm="1">
        <f t="array" ref="O1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6" s="2" t="s">
        <v>22</v>
      </c>
      <c r="Q106" s="2" t="str" cm="1">
        <f t="array" ref="Q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6" s="2" t="str">
        <f>IF(Tabela1[[#This Row],[TEC - Tipo de Estrutura 2]]="Pórtico","Vãos Multiplos",Tabela1[[#This Row],[TEC - Tipo de Estrutura 2]])</f>
        <v>Tabuleiro simples/apoiado</v>
      </c>
      <c r="S106" s="1">
        <v>1</v>
      </c>
      <c r="T106" s="1">
        <v>14.15</v>
      </c>
      <c r="U106" s="1">
        <v>9</v>
      </c>
      <c r="V106" s="1">
        <v>14.15</v>
      </c>
      <c r="W106" s="9"/>
      <c r="X106" s="10"/>
      <c r="Y106" s="1" t="s">
        <v>46</v>
      </c>
      <c r="Z106" s="2" t="s">
        <v>24</v>
      </c>
      <c r="AA106" s="2" t="str" cm="1">
        <f t="array" ref="AA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" s="2" t="str">
        <f>IF(OR(Tabela1[[#This Row],[CON - Material]]="Alvenaria de Tijolo",Tabela1[[#This Row],[CON - Material]]="Alvenaria de Pedra"),"Alvenaria",Tabela1[[#This Row],[CON - Material]])</f>
        <v>Betão Armado</v>
      </c>
      <c r="AF1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7" spans="1:32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1" t="str" cm="1">
        <f t="array" ref="O1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7" s="2" t="s">
        <v>22</v>
      </c>
      <c r="Q107" s="2" t="str" cm="1">
        <f t="array" ref="Q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7" s="2" t="str">
        <f>IF(Tabela1[[#This Row],[TEC - Tipo de Estrutura 2]]="Pórtico","Vãos Multiplos",Tabela1[[#This Row],[TEC - Tipo de Estrutura 2]])</f>
        <v>Tabuleiro simples/apoiado</v>
      </c>
      <c r="S107" s="1">
        <v>1</v>
      </c>
      <c r="T107" s="1">
        <v>22.8</v>
      </c>
      <c r="U107" s="1">
        <v>14.25</v>
      </c>
      <c r="V107" s="1">
        <v>22.8</v>
      </c>
      <c r="W107" s="9"/>
      <c r="X107" s="10"/>
      <c r="Y107" s="1" t="s">
        <v>23</v>
      </c>
      <c r="Z107" s="2" t="s">
        <v>38</v>
      </c>
      <c r="AA107" s="2" t="str" cm="1">
        <f t="array" ref="AA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" s="2" t="str">
        <f>IF(OR(Tabela1[[#This Row],[CON - Material]]="Alvenaria de Tijolo",Tabela1[[#This Row],[CON - Material]]="Alvenaria de Pedra"),"Alvenaria",Tabela1[[#This Row],[CON - Material]])</f>
        <v>Betão Armado</v>
      </c>
      <c r="AF10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8" spans="1:32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1" t="str" cm="1">
        <f t="array" ref="O1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8" s="2" t="s">
        <v>32</v>
      </c>
      <c r="Q108" s="2" t="str" cm="1">
        <f t="array" ref="Q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8" s="2" t="str">
        <f>IF(Tabela1[[#This Row],[TEC - Tipo de Estrutura 2]]="Pórtico","Vãos Multiplos",Tabela1[[#This Row],[TEC - Tipo de Estrutura 2]])</f>
        <v>Vãos Multiplos</v>
      </c>
      <c r="S108" s="1">
        <v>3</v>
      </c>
      <c r="T108" s="1">
        <v>49.44</v>
      </c>
      <c r="U108" s="1">
        <v>11.84</v>
      </c>
      <c r="V108" s="1">
        <v>21.24</v>
      </c>
      <c r="W108" s="1">
        <v>4.8</v>
      </c>
      <c r="X108" s="10"/>
      <c r="Y108" s="1" t="s">
        <v>23</v>
      </c>
      <c r="Z108" s="2" t="s">
        <v>38</v>
      </c>
      <c r="AA108" s="2" t="str" cm="1">
        <f t="array" ref="AA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" s="2" t="str">
        <f>IF(OR(Tabela1[[#This Row],[CON - Material]]="Alvenaria de Tijolo",Tabela1[[#This Row],[CON - Material]]="Alvenaria de Pedra"),"Alvenaria",Tabela1[[#This Row],[CON - Material]])</f>
        <v>Betão Armado</v>
      </c>
      <c r="AF1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9" spans="1:32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1" t="str" cm="1">
        <f t="array" ref="O1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9" s="2" t="s">
        <v>32</v>
      </c>
      <c r="Q109" s="2" t="str" cm="1">
        <f t="array" ref="Q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9" s="2" t="str">
        <f>IF(Tabela1[[#This Row],[TEC - Tipo de Estrutura 2]]="Pórtico","Vãos Multiplos",Tabela1[[#This Row],[TEC - Tipo de Estrutura 2]])</f>
        <v>Vãos Multiplos</v>
      </c>
      <c r="S109" s="1">
        <v>5</v>
      </c>
      <c r="T109" s="1">
        <v>21.54</v>
      </c>
      <c r="U109" s="1">
        <v>9.4</v>
      </c>
      <c r="V109" s="1">
        <v>5</v>
      </c>
      <c r="W109" s="1">
        <v>5.2</v>
      </c>
      <c r="X109" s="10"/>
      <c r="Y109" s="1" t="s">
        <v>46</v>
      </c>
      <c r="Z109" s="2" t="s">
        <v>24</v>
      </c>
      <c r="AA109" s="2" t="str" cm="1">
        <f t="array" ref="AA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" s="2" t="str">
        <f>IF(OR(Tabela1[[#This Row],[CON - Material]]="Alvenaria de Tijolo",Tabela1[[#This Row],[CON - Material]]="Alvenaria de Pedra"),"Alvenaria",Tabela1[[#This Row],[CON - Material]])</f>
        <v>Betão Armado</v>
      </c>
      <c r="AF1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0" spans="1:32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1" t="str" cm="1">
        <f t="array" ref="O1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0" s="2" t="s">
        <v>32</v>
      </c>
      <c r="Q110" s="2" t="str" cm="1">
        <f t="array" ref="Q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0" s="2" t="str">
        <f>IF(Tabela1[[#This Row],[TEC - Tipo de Estrutura 2]]="Pórtico","Vãos Multiplos",Tabela1[[#This Row],[TEC - Tipo de Estrutura 2]])</f>
        <v>Vãos Multiplos</v>
      </c>
      <c r="S110" s="1">
        <v>3</v>
      </c>
      <c r="T110" s="1">
        <v>49.5</v>
      </c>
      <c r="U110" s="1">
        <v>12.05</v>
      </c>
      <c r="V110" s="1">
        <v>21.5</v>
      </c>
      <c r="W110" s="1">
        <v>6.6</v>
      </c>
      <c r="X110" s="10"/>
      <c r="Y110" s="1" t="s">
        <v>23</v>
      </c>
      <c r="Z110" s="2" t="s">
        <v>38</v>
      </c>
      <c r="AA110" s="2" t="str" cm="1">
        <f t="array" ref="AA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" s="2" t="str">
        <f>IF(OR(Tabela1[[#This Row],[CON - Material]]="Alvenaria de Tijolo",Tabela1[[#This Row],[CON - Material]]="Alvenaria de Pedra"),"Alvenaria",Tabela1[[#This Row],[CON - Material]])</f>
        <v>Betão Armado</v>
      </c>
      <c r="AF1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1" spans="1:32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1" t="str" cm="1">
        <f t="array" ref="O1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1" s="2" t="s">
        <v>29</v>
      </c>
      <c r="Q111" s="2" t="str" cm="1">
        <f t="array" ref="Q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1" s="2" t="str">
        <f>IF(Tabela1[[#This Row],[TEC - Tipo de Estrutura 2]]="Pórtico","Vãos Multiplos",Tabela1[[#This Row],[TEC - Tipo de Estrutura 2]])</f>
        <v>Arco</v>
      </c>
      <c r="S111" s="1">
        <v>3</v>
      </c>
      <c r="T111" s="1">
        <v>20.7</v>
      </c>
      <c r="U111" s="1">
        <v>10.4</v>
      </c>
      <c r="V111" s="1">
        <v>7.35</v>
      </c>
      <c r="W111" s="1">
        <v>2.5</v>
      </c>
      <c r="X111" s="10"/>
      <c r="Y111" s="1" t="s">
        <v>30</v>
      </c>
      <c r="Z111" s="2" t="s">
        <v>35</v>
      </c>
      <c r="AA111" s="2" t="str" cm="1">
        <f t="array" ref="AA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1" s="2" t="str">
        <f>IF(OR(Tabela1[[#This Row],[CON - Material]]="Alvenaria de Tijolo",Tabela1[[#This Row],[CON - Material]]="Alvenaria de Pedra"),"Alvenaria",Tabela1[[#This Row],[CON - Material]])</f>
        <v>Alvenaria</v>
      </c>
      <c r="AC111" s="2" t="s">
        <v>73</v>
      </c>
      <c r="AD111" s="2" t="s">
        <v>24</v>
      </c>
      <c r="AE111" s="1" t="s">
        <v>163</v>
      </c>
      <c r="AF1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2" spans="1:32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1" t="str" cm="1">
        <f t="array" ref="O1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" s="2" t="s">
        <v>29</v>
      </c>
      <c r="Q112" s="2" t="str" cm="1">
        <f t="array" ref="Q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2" s="2" t="str">
        <f>IF(Tabela1[[#This Row],[TEC - Tipo de Estrutura 2]]="Pórtico","Vãos Multiplos",Tabela1[[#This Row],[TEC - Tipo de Estrutura 2]])</f>
        <v>Arco</v>
      </c>
      <c r="S112" s="1">
        <v>10</v>
      </c>
      <c r="T112" s="1">
        <v>85.84</v>
      </c>
      <c r="U112" s="1">
        <v>3.7</v>
      </c>
      <c r="W112" s="1">
        <v>1</v>
      </c>
      <c r="X112" s="10"/>
      <c r="Y112" s="1" t="s">
        <v>23</v>
      </c>
      <c r="Z112" s="2" t="s">
        <v>35</v>
      </c>
      <c r="AA112" s="2" t="str" cm="1">
        <f t="array" ref="AA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2" s="2" t="str">
        <f>IF(OR(Tabela1[[#This Row],[CON - Material]]="Alvenaria de Tijolo",Tabela1[[#This Row],[CON - Material]]="Alvenaria de Pedra"),"Alvenaria",Tabela1[[#This Row],[CON - Material]])</f>
        <v>Alvenaria</v>
      </c>
      <c r="AF112" s="2" t="str">
        <f>Tabela1[[#This Row],[TEC - Tipo de Estrutura 2]] &amp; "|" &amp; Tabela1[[#This Row],[Intervalo de Anos]] &amp; "|" &amp; Tabela1[[#This Row],[CON - Material]]</f>
        <v>Arco|1983-2010|Alvenaria de Pedra</v>
      </c>
    </row>
    <row r="113" spans="1:32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1" t="str" cm="1">
        <f t="array" ref="O1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3" s="2" t="s">
        <v>29</v>
      </c>
      <c r="Q113" s="2" t="str" cm="1">
        <f t="array" ref="Q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3" s="2" t="str">
        <f>IF(Tabela1[[#This Row],[TEC - Tipo de Estrutura 2]]="Pórtico","Vãos Multiplos",Tabela1[[#This Row],[TEC - Tipo de Estrutura 2]])</f>
        <v>Arco</v>
      </c>
      <c r="S113" s="1">
        <v>3</v>
      </c>
      <c r="T113" s="1">
        <v>42.7</v>
      </c>
      <c r="U113" s="1">
        <v>11.02</v>
      </c>
      <c r="V113" s="1">
        <v>15.4</v>
      </c>
      <c r="W113" s="1">
        <v>4.6500000000000004</v>
      </c>
      <c r="X113" s="10"/>
      <c r="Y113" s="1" t="s">
        <v>30</v>
      </c>
      <c r="Z113" s="2" t="s">
        <v>38</v>
      </c>
      <c r="AA113" s="2" t="str" cm="1">
        <f t="array" ref="AA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" s="2" t="str">
        <f>IF(OR(Tabela1[[#This Row],[CON - Material]]="Alvenaria de Tijolo",Tabela1[[#This Row],[CON - Material]]="Alvenaria de Pedra"),"Alvenaria",Tabela1[[#This Row],[CON - Material]])</f>
        <v>Betão Armado</v>
      </c>
      <c r="AF113" s="2" t="str">
        <f>Tabela1[[#This Row],[TEC - Tipo de Estrutura 2]] &amp; "|" &amp; Tabela1[[#This Row],[Intervalo de Anos]] &amp; "|" &amp; Tabela1[[#This Row],[CON - Material]]</f>
        <v>Arco|Antes de 1960|Betão Armado</v>
      </c>
    </row>
    <row r="114" spans="1:32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1" t="str" cm="1">
        <f t="array" ref="O1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4" s="2" t="s">
        <v>22</v>
      </c>
      <c r="Q114" s="2" t="str" cm="1">
        <f t="array" ref="Q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4" s="2" t="str">
        <f>IF(Tabela1[[#This Row],[TEC - Tipo de Estrutura 2]]="Pórtico","Vãos Multiplos",Tabela1[[#This Row],[TEC - Tipo de Estrutura 2]])</f>
        <v>Tabuleiro simples/apoiado</v>
      </c>
      <c r="S114" s="1">
        <v>1</v>
      </c>
      <c r="T114" s="1">
        <v>10.6</v>
      </c>
      <c r="U114" s="1">
        <v>9.4</v>
      </c>
      <c r="V114" s="1">
        <v>10.6</v>
      </c>
      <c r="W114" s="9"/>
      <c r="X114" s="10"/>
      <c r="Y114" s="1" t="s">
        <v>23</v>
      </c>
      <c r="Z114" s="2" t="s">
        <v>24</v>
      </c>
      <c r="AA114" s="2" t="str" cm="1">
        <f t="array" ref="AA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" s="2" t="str">
        <f>IF(OR(Tabela1[[#This Row],[CON - Material]]="Alvenaria de Tijolo",Tabela1[[#This Row],[CON - Material]]="Alvenaria de Pedra"),"Alvenaria",Tabela1[[#This Row],[CON - Material]])</f>
        <v>Betão Armado</v>
      </c>
      <c r="AF1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15" spans="1:32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1" t="str" cm="1">
        <f t="array" ref="O1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" s="2" t="s">
        <v>22</v>
      </c>
      <c r="Q115" s="2" t="str" cm="1">
        <f t="array" ref="Q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5" s="2" t="str">
        <f>IF(Tabela1[[#This Row],[TEC - Tipo de Estrutura 2]]="Pórtico","Vãos Multiplos",Tabela1[[#This Row],[TEC - Tipo de Estrutura 2]])</f>
        <v>Tabuleiro simples/apoiado</v>
      </c>
      <c r="S115" s="1">
        <v>1</v>
      </c>
      <c r="T115" s="1">
        <v>8.4499999999999993</v>
      </c>
      <c r="U115" s="1">
        <v>11.5</v>
      </c>
      <c r="W115" s="9"/>
      <c r="X115" s="10"/>
      <c r="Y115" s="1" t="s">
        <v>46</v>
      </c>
      <c r="Z115" s="2" t="s">
        <v>38</v>
      </c>
      <c r="AA115" s="2" t="str" cm="1">
        <f t="array" ref="AA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" s="2" t="str">
        <f>IF(OR(Tabela1[[#This Row],[CON - Material]]="Alvenaria de Tijolo",Tabela1[[#This Row],[CON - Material]]="Alvenaria de Pedra"),"Alvenaria",Tabela1[[#This Row],[CON - Material]])</f>
        <v>Betão Armado</v>
      </c>
      <c r="AF1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6" spans="1:32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1" t="str" cm="1">
        <f t="array" ref="O1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6" s="2" t="s">
        <v>77</v>
      </c>
      <c r="Q116" s="2" t="str" cm="1">
        <f t="array" ref="Q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6" s="2" t="str">
        <f>IF(Tabela1[[#This Row],[TEC - Tipo de Estrutura 2]]="Pórtico","Vãos Multiplos",Tabela1[[#This Row],[TEC - Tipo de Estrutura 2]])</f>
        <v>Arco</v>
      </c>
      <c r="S116" s="1">
        <v>3</v>
      </c>
      <c r="T116" s="1">
        <v>28</v>
      </c>
      <c r="U116" s="1">
        <v>11.1</v>
      </c>
      <c r="W116" s="1">
        <v>3</v>
      </c>
      <c r="X116" s="10"/>
      <c r="Y116" s="1" t="s">
        <v>41</v>
      </c>
      <c r="Z116" s="2" t="s">
        <v>35</v>
      </c>
      <c r="AA116" s="2" t="str" cm="1">
        <f t="array" ref="AA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6" s="2" t="str">
        <f>IF(OR(Tabela1[[#This Row],[CON - Material]]="Alvenaria de Tijolo",Tabela1[[#This Row],[CON - Material]]="Alvenaria de Pedra"),"Alvenaria",Tabela1[[#This Row],[CON - Material]])</f>
        <v>Alvenaria</v>
      </c>
      <c r="AC116" s="2" t="s">
        <v>24</v>
      </c>
      <c r="AF1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7" spans="1:32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1" t="str" cm="1">
        <f t="array" ref="O1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" s="2" t="s">
        <v>65</v>
      </c>
      <c r="Q117" s="2" t="str" cm="1">
        <f t="array" ref="Q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7" s="2" t="str">
        <f>IF(Tabela1[[#This Row],[TEC - Tipo de Estrutura 2]]="Pórtico","Vãos Multiplos",Tabela1[[#This Row],[TEC - Tipo de Estrutura 2]])</f>
        <v>Vãos Multiplos</v>
      </c>
      <c r="S117" s="1">
        <v>1</v>
      </c>
      <c r="T117" s="1">
        <v>18.8</v>
      </c>
      <c r="U117" s="1">
        <v>15.29</v>
      </c>
      <c r="V117" s="1">
        <v>18.8</v>
      </c>
      <c r="W117" s="9"/>
      <c r="X117" s="10"/>
      <c r="Y117" s="1" t="s">
        <v>23</v>
      </c>
      <c r="Z117" s="2" t="s">
        <v>24</v>
      </c>
      <c r="AA117" s="2" t="str" cm="1">
        <f t="array" ref="AA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" s="2" t="str">
        <f>IF(OR(Tabela1[[#This Row],[CON - Material]]="Alvenaria de Tijolo",Tabela1[[#This Row],[CON - Material]]="Alvenaria de Pedra"),"Alvenaria",Tabela1[[#This Row],[CON - Material]])</f>
        <v>Betão Armado</v>
      </c>
      <c r="AF117" s="2" t="str">
        <f>Tabela1[[#This Row],[TEC - Tipo de Estrutura 2]] &amp; "|" &amp; Tabela1[[#This Row],[Intervalo de Anos]] &amp; "|" &amp; Tabela1[[#This Row],[CON - Material]]</f>
        <v>Pórtico|1983-2010|Betão Armado</v>
      </c>
    </row>
    <row r="118" spans="1:32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1" t="str" cm="1">
        <f t="array" ref="O1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" s="2" t="s">
        <v>29</v>
      </c>
      <c r="Q118" s="2" t="str" cm="1">
        <f t="array" ref="Q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8" s="2" t="str">
        <f>IF(Tabela1[[#This Row],[TEC - Tipo de Estrutura 2]]="Pórtico","Vãos Multiplos",Tabela1[[#This Row],[TEC - Tipo de Estrutura 2]])</f>
        <v>Arco</v>
      </c>
      <c r="S118" s="1">
        <v>2</v>
      </c>
      <c r="T118" s="1">
        <v>12.4</v>
      </c>
      <c r="U118" s="1">
        <v>11.8</v>
      </c>
      <c r="V118" s="1">
        <v>6.2</v>
      </c>
      <c r="W118" s="1">
        <v>1.8</v>
      </c>
      <c r="X118" s="10"/>
      <c r="Y118" s="1" t="s">
        <v>23</v>
      </c>
      <c r="Z118" s="2" t="s">
        <v>35</v>
      </c>
      <c r="AA118" s="2" t="str" cm="1">
        <f t="array" ref="AA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8" s="2" t="str">
        <f>IF(OR(Tabela1[[#This Row],[CON - Material]]="Alvenaria de Tijolo",Tabela1[[#This Row],[CON - Material]]="Alvenaria de Pedra"),"Alvenaria",Tabela1[[#This Row],[CON - Material]])</f>
        <v>Alvenaria</v>
      </c>
      <c r="AC118" s="2" t="s">
        <v>24</v>
      </c>
      <c r="AF118" s="2" t="str">
        <f>Tabela1[[#This Row],[TEC - Tipo de Estrutura 2]] &amp; "|" &amp; Tabela1[[#This Row],[Intervalo de Anos]] &amp; "|" &amp; Tabela1[[#This Row],[CON - Material]]</f>
        <v>Arco|1983-2010|Alvenaria de Pedra</v>
      </c>
    </row>
    <row r="119" spans="1:32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1" t="str" cm="1">
        <f t="array" ref="O1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9" s="2" t="s">
        <v>32</v>
      </c>
      <c r="Q119" s="2" t="str" cm="1">
        <f t="array" ref="Q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" s="2" t="str">
        <f>IF(Tabela1[[#This Row],[TEC - Tipo de Estrutura 2]]="Pórtico","Vãos Multiplos",Tabela1[[#This Row],[TEC - Tipo de Estrutura 2]])</f>
        <v>Vãos Multiplos</v>
      </c>
      <c r="S119" s="1">
        <v>3</v>
      </c>
      <c r="T119" s="1">
        <v>40.6</v>
      </c>
      <c r="U119" s="1">
        <v>12.1</v>
      </c>
      <c r="V119" s="1">
        <v>22.2</v>
      </c>
      <c r="W119" s="1">
        <v>7.1</v>
      </c>
      <c r="X119" s="10"/>
      <c r="Y119" s="1" t="s">
        <v>46</v>
      </c>
      <c r="Z119" s="2" t="s">
        <v>38</v>
      </c>
      <c r="AA119" s="2" t="str" cm="1">
        <f t="array" ref="AA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" s="2" t="str">
        <f>IF(OR(Tabela1[[#This Row],[CON - Material]]="Alvenaria de Tijolo",Tabela1[[#This Row],[CON - Material]]="Alvenaria de Pedra"),"Alvenaria",Tabela1[[#This Row],[CON - Material]])</f>
        <v>Betão Armado</v>
      </c>
      <c r="AF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" spans="1:32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1" t="str" cm="1">
        <f t="array" ref="O1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" s="2" t="s">
        <v>29</v>
      </c>
      <c r="Q120" s="2" t="str" cm="1">
        <f t="array" ref="Q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0" s="2" t="str">
        <f>IF(Tabela1[[#This Row],[TEC - Tipo de Estrutura 2]]="Pórtico","Vãos Multiplos",Tabela1[[#This Row],[TEC - Tipo de Estrutura 2]])</f>
        <v>Arco</v>
      </c>
      <c r="S120" s="1">
        <v>1</v>
      </c>
      <c r="T120" s="1">
        <v>8</v>
      </c>
      <c r="U120" s="1">
        <v>7.2</v>
      </c>
      <c r="V120" s="1">
        <v>8</v>
      </c>
      <c r="W120" s="9"/>
      <c r="X120" s="10"/>
      <c r="Y120" s="1" t="s">
        <v>30</v>
      </c>
      <c r="Z120" s="2" t="s">
        <v>31</v>
      </c>
      <c r="AA120" s="2" t="str" cm="1">
        <f t="array" ref="AA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20" s="2" t="str">
        <f>IF(OR(Tabela1[[#This Row],[CON - Material]]="Alvenaria de Tijolo",Tabela1[[#This Row],[CON - Material]]="Alvenaria de Pedra"),"Alvenaria",Tabela1[[#This Row],[CON - Material]])</f>
        <v>Alvenaria</v>
      </c>
      <c r="AF120" s="2" t="str">
        <f>Tabela1[[#This Row],[TEC - Tipo de Estrutura 2]] &amp; "|" &amp; Tabela1[[#This Row],[Intervalo de Anos]] &amp; "|" &amp; Tabela1[[#This Row],[CON - Material]]</f>
        <v>Arco|1960-1983|Alvenaria de Tijolo</v>
      </c>
    </row>
    <row r="121" spans="1:32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1" t="str" cm="1">
        <f t="array" ref="O1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" s="2" t="s">
        <v>32</v>
      </c>
      <c r="Q121" s="2" t="str" cm="1">
        <f t="array" ref="Q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" s="2" t="str">
        <f>IF(Tabela1[[#This Row],[TEC - Tipo de Estrutura 2]]="Pórtico","Vãos Multiplos",Tabela1[[#This Row],[TEC - Tipo de Estrutura 2]])</f>
        <v>Vãos Multiplos</v>
      </c>
      <c r="S121" s="1">
        <v>3</v>
      </c>
      <c r="T121" s="1">
        <v>37.67</v>
      </c>
      <c r="U121" s="1">
        <v>9.6</v>
      </c>
      <c r="V121" s="1">
        <v>19.11</v>
      </c>
      <c r="W121" s="1">
        <v>8.3000000000000007</v>
      </c>
      <c r="X121" s="10"/>
      <c r="Y121" s="1" t="s">
        <v>46</v>
      </c>
      <c r="Z121" s="2" t="s">
        <v>38</v>
      </c>
      <c r="AA121" s="2" t="str" cm="1">
        <f t="array" ref="AA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" s="2" t="str">
        <f>IF(OR(Tabela1[[#This Row],[CON - Material]]="Alvenaria de Tijolo",Tabela1[[#This Row],[CON - Material]]="Alvenaria de Pedra"),"Alvenaria",Tabela1[[#This Row],[CON - Material]])</f>
        <v>Betão Armado</v>
      </c>
      <c r="AF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" spans="1:32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1" t="str" cm="1">
        <f t="array" ref="O1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2" s="2" t="s">
        <v>32</v>
      </c>
      <c r="Q122" s="2" t="str" cm="1">
        <f t="array" ref="Q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2" s="2" t="str">
        <f>IF(Tabela1[[#This Row],[TEC - Tipo de Estrutura 2]]="Pórtico","Vãos Multiplos",Tabela1[[#This Row],[TEC - Tipo de Estrutura 2]])</f>
        <v>Vãos Multiplos</v>
      </c>
      <c r="S122" s="1">
        <v>11</v>
      </c>
      <c r="T122" s="1">
        <v>373.2</v>
      </c>
      <c r="U122" s="1">
        <v>16</v>
      </c>
      <c r="V122" s="1">
        <v>52.2</v>
      </c>
      <c r="W122" s="1">
        <v>30</v>
      </c>
      <c r="X122" s="10"/>
      <c r="Y122" s="1" t="s">
        <v>30</v>
      </c>
      <c r="Z122" s="2" t="s">
        <v>24</v>
      </c>
      <c r="AA122" s="2" t="str" cm="1">
        <f t="array" ref="AA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" s="2" t="str">
        <f>IF(OR(Tabela1[[#This Row],[CON - Material]]="Alvenaria de Tijolo",Tabela1[[#This Row],[CON - Material]]="Alvenaria de Pedra"),"Alvenaria",Tabela1[[#This Row],[CON - Material]])</f>
        <v>Betão Armado</v>
      </c>
      <c r="AF1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" spans="1:32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1" t="str" cm="1">
        <f t="array" ref="O1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" s="2" t="s">
        <v>32</v>
      </c>
      <c r="Q123" s="2" t="str" cm="1">
        <f t="array" ref="Q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3" s="2" t="str">
        <f>IF(Tabela1[[#This Row],[TEC - Tipo de Estrutura 2]]="Pórtico","Vãos Multiplos",Tabela1[[#This Row],[TEC - Tipo de Estrutura 2]])</f>
        <v>Vãos Multiplos</v>
      </c>
      <c r="S123" s="1">
        <v>4</v>
      </c>
      <c r="T123" s="1">
        <v>48</v>
      </c>
      <c r="U123" s="1">
        <v>27.45</v>
      </c>
      <c r="V123" s="1">
        <v>16.3</v>
      </c>
      <c r="W123" s="1">
        <v>7.77</v>
      </c>
      <c r="X123" s="10"/>
      <c r="Y123" s="1" t="s">
        <v>23</v>
      </c>
      <c r="Z123" s="2" t="s">
        <v>38</v>
      </c>
      <c r="AA123" s="2" t="str" cm="1">
        <f t="array" ref="AA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3" s="2" t="str">
        <f>IF(OR(Tabela1[[#This Row],[CON - Material]]="Alvenaria de Tijolo",Tabela1[[#This Row],[CON - Material]]="Alvenaria de Pedra"),"Alvenaria",Tabela1[[#This Row],[CON - Material]])</f>
        <v>Betão Armado</v>
      </c>
      <c r="AF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" spans="1:32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1" t="str" cm="1">
        <f t="array" ref="O1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" s="2" t="s">
        <v>32</v>
      </c>
      <c r="Q124" s="2" t="str" cm="1">
        <f t="array" ref="Q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4" s="2" t="str">
        <f>IF(Tabela1[[#This Row],[TEC - Tipo de Estrutura 2]]="Pórtico","Vãos Multiplos",Tabela1[[#This Row],[TEC - Tipo de Estrutura 2]])</f>
        <v>Vãos Multiplos</v>
      </c>
      <c r="S124" s="1">
        <v>3</v>
      </c>
      <c r="T124" s="1">
        <v>43.4</v>
      </c>
      <c r="U124" s="1">
        <v>10.5</v>
      </c>
      <c r="V124" s="1">
        <v>23.4</v>
      </c>
      <c r="W124" s="1">
        <v>8.1999999999999993</v>
      </c>
      <c r="X124" s="10"/>
      <c r="Y124" s="1" t="s">
        <v>46</v>
      </c>
      <c r="Z124" s="2" t="s">
        <v>38</v>
      </c>
      <c r="AA124" s="2" t="str" cm="1">
        <f t="array" ref="AA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" s="2" t="str">
        <f>IF(OR(Tabela1[[#This Row],[CON - Material]]="Alvenaria de Tijolo",Tabela1[[#This Row],[CON - Material]]="Alvenaria de Pedra"),"Alvenaria",Tabela1[[#This Row],[CON - Material]])</f>
        <v>Betão Armado</v>
      </c>
      <c r="AF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" spans="1:32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1" t="str" cm="1">
        <f t="array" ref="O1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5" s="2" t="s">
        <v>22</v>
      </c>
      <c r="Q125" s="2" t="str" cm="1">
        <f t="array" ref="Q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5" s="2" t="str">
        <f>IF(Tabela1[[#This Row],[TEC - Tipo de Estrutura 2]]="Pórtico","Vãos Multiplos",Tabela1[[#This Row],[TEC - Tipo de Estrutura 2]])</f>
        <v>Tabuleiro simples/apoiado</v>
      </c>
      <c r="S125" s="1">
        <v>1</v>
      </c>
      <c r="T125" s="1">
        <v>9.85</v>
      </c>
      <c r="U125" s="1">
        <v>16.850000000000001</v>
      </c>
      <c r="V125" s="1">
        <v>9.85</v>
      </c>
      <c r="W125" s="9"/>
      <c r="X125" s="10"/>
      <c r="Y125" s="1" t="s">
        <v>46</v>
      </c>
      <c r="Z125" s="2" t="s">
        <v>38</v>
      </c>
      <c r="AA125" s="2" t="str" cm="1">
        <f t="array" ref="AA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" s="2" t="str">
        <f>IF(OR(Tabela1[[#This Row],[CON - Material]]="Alvenaria de Tijolo",Tabela1[[#This Row],[CON - Material]]="Alvenaria de Pedra"),"Alvenaria",Tabela1[[#This Row],[CON - Material]])</f>
        <v>Betão Armado</v>
      </c>
      <c r="AF12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" spans="1:32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1" t="str" cm="1">
        <f t="array" ref="O1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6" s="2" t="s">
        <v>22</v>
      </c>
      <c r="Q126" s="2" t="str" cm="1">
        <f t="array" ref="Q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6" s="2" t="str">
        <f>IF(Tabela1[[#This Row],[TEC - Tipo de Estrutura 2]]="Pórtico","Vãos Multiplos",Tabela1[[#This Row],[TEC - Tipo de Estrutura 2]])</f>
        <v>Tabuleiro simples/apoiado</v>
      </c>
      <c r="S126" s="1">
        <v>1</v>
      </c>
      <c r="T126" s="1">
        <v>14</v>
      </c>
      <c r="U126" s="1">
        <v>9.4</v>
      </c>
      <c r="V126" s="1">
        <v>14</v>
      </c>
      <c r="W126" s="9"/>
      <c r="X126" s="10"/>
      <c r="Y126" s="1" t="s">
        <v>23</v>
      </c>
      <c r="Z126" s="2" t="s">
        <v>24</v>
      </c>
      <c r="AA126" s="2" t="str" cm="1">
        <f t="array" ref="AA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" s="2" t="str">
        <f>IF(OR(Tabela1[[#This Row],[CON - Material]]="Alvenaria de Tijolo",Tabela1[[#This Row],[CON - Material]]="Alvenaria de Pedra"),"Alvenaria",Tabela1[[#This Row],[CON - Material]])</f>
        <v>Betão Armado</v>
      </c>
      <c r="AF12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7" spans="1:32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1" t="str" cm="1">
        <f t="array" ref="O1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7" s="2" t="s">
        <v>65</v>
      </c>
      <c r="Q127" s="2" t="str" cm="1">
        <f t="array" ref="Q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7" s="2" t="str">
        <f>IF(Tabela1[[#This Row],[TEC - Tipo de Estrutura 2]]="Pórtico","Vãos Multiplos",Tabela1[[#This Row],[TEC - Tipo de Estrutura 2]])</f>
        <v>Vãos Multiplos</v>
      </c>
      <c r="S127" s="1">
        <v>1</v>
      </c>
      <c r="T127" s="1">
        <v>15.9</v>
      </c>
      <c r="U127" s="1">
        <v>13.25</v>
      </c>
      <c r="V127" s="1">
        <v>15.9</v>
      </c>
      <c r="W127" s="9"/>
      <c r="X127" s="10"/>
      <c r="Y127" s="1" t="s">
        <v>30</v>
      </c>
      <c r="Z127" s="2" t="s">
        <v>38</v>
      </c>
      <c r="AA127" s="2" t="str" cm="1">
        <f t="array" ref="AA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" s="2" t="str">
        <f>IF(OR(Tabela1[[#This Row],[CON - Material]]="Alvenaria de Tijolo",Tabela1[[#This Row],[CON - Material]]="Alvenaria de Pedra"),"Alvenaria",Tabela1[[#This Row],[CON - Material]])</f>
        <v>Betão Armado</v>
      </c>
      <c r="AF127" s="2" t="str">
        <f>Tabela1[[#This Row],[TEC - Tipo de Estrutura 2]] &amp; "|" &amp; Tabela1[[#This Row],[Intervalo de Anos]] &amp; "|" &amp; Tabela1[[#This Row],[CON - Material]]</f>
        <v>Pórtico|1983-2010|Betão Armado</v>
      </c>
    </row>
    <row r="128" spans="1:32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1" t="str" cm="1">
        <f t="array" ref="O1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8" s="2" t="s">
        <v>32</v>
      </c>
      <c r="Q128" s="2" t="str" cm="1">
        <f t="array" ref="Q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8" s="2" t="str">
        <f>IF(Tabela1[[#This Row],[TEC - Tipo de Estrutura 2]]="Pórtico","Vãos Multiplos",Tabela1[[#This Row],[TEC - Tipo de Estrutura 2]])</f>
        <v>Vãos Multiplos</v>
      </c>
      <c r="S128" s="1">
        <v>3</v>
      </c>
      <c r="T128" s="1">
        <v>25.75</v>
      </c>
      <c r="U128" s="1">
        <v>9.3000000000000007</v>
      </c>
      <c r="V128" s="1">
        <v>8.65</v>
      </c>
      <c r="W128" s="1">
        <v>2.6</v>
      </c>
      <c r="X128" s="10"/>
      <c r="Y128" s="1" t="s">
        <v>23</v>
      </c>
      <c r="Z128" s="2" t="s">
        <v>24</v>
      </c>
      <c r="AA128" s="2" t="str" cm="1">
        <f t="array" ref="AA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" s="2" t="str">
        <f>IF(OR(Tabela1[[#This Row],[CON - Material]]="Alvenaria de Tijolo",Tabela1[[#This Row],[CON - Material]]="Alvenaria de Pedra"),"Alvenaria",Tabela1[[#This Row],[CON - Material]])</f>
        <v>Betão Armado</v>
      </c>
      <c r="AF12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9" spans="1:32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1" t="str" cm="1">
        <f t="array" ref="O1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" s="2" t="s">
        <v>32</v>
      </c>
      <c r="Q129" s="2" t="str" cm="1">
        <f t="array" ref="Q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" s="2" t="str">
        <f>IF(Tabela1[[#This Row],[TEC - Tipo de Estrutura 2]]="Pórtico","Vãos Multiplos",Tabela1[[#This Row],[TEC - Tipo de Estrutura 2]])</f>
        <v>Vãos Multiplos</v>
      </c>
      <c r="S129" s="1">
        <v>7</v>
      </c>
      <c r="T129" s="1">
        <v>106.2</v>
      </c>
      <c r="U129" s="1">
        <v>9.9</v>
      </c>
      <c r="V129" s="1">
        <v>16</v>
      </c>
      <c r="W129" s="1">
        <v>16</v>
      </c>
      <c r="X129" s="10"/>
      <c r="Y129" s="1" t="s">
        <v>46</v>
      </c>
      <c r="Z129" s="2" t="s">
        <v>38</v>
      </c>
      <c r="AA129" s="2" t="str" cm="1">
        <f t="array" ref="AA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" s="2" t="str">
        <f>IF(OR(Tabela1[[#This Row],[CON - Material]]="Alvenaria de Tijolo",Tabela1[[#This Row],[CON - Material]]="Alvenaria de Pedra"),"Alvenaria",Tabela1[[#This Row],[CON - Material]])</f>
        <v>Betão Armado</v>
      </c>
      <c r="AF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" spans="1:32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1" t="str" cm="1">
        <f t="array" ref="O1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" s="2" t="s">
        <v>32</v>
      </c>
      <c r="Q130" s="2" t="str" cm="1">
        <f t="array" ref="Q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" s="2" t="str">
        <f>IF(Tabela1[[#This Row],[TEC - Tipo de Estrutura 2]]="Pórtico","Vãos Multiplos",Tabela1[[#This Row],[TEC - Tipo de Estrutura 2]])</f>
        <v>Vãos Multiplos</v>
      </c>
      <c r="S130" s="1">
        <v>9</v>
      </c>
      <c r="T130" s="1">
        <v>235.9</v>
      </c>
      <c r="U130" s="1">
        <v>17.37</v>
      </c>
      <c r="V130" s="1">
        <v>32</v>
      </c>
      <c r="W130" s="1">
        <v>18</v>
      </c>
      <c r="X130" s="10"/>
      <c r="Y130" s="1" t="s">
        <v>46</v>
      </c>
      <c r="Z130" s="2" t="s">
        <v>38</v>
      </c>
      <c r="AA130" s="2" t="str" cm="1">
        <f t="array" ref="AA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" s="2" t="str">
        <f>IF(OR(Tabela1[[#This Row],[CON - Material]]="Alvenaria de Tijolo",Tabela1[[#This Row],[CON - Material]]="Alvenaria de Pedra"),"Alvenaria",Tabela1[[#This Row],[CON - Material]])</f>
        <v>Betão Armado</v>
      </c>
      <c r="AF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" spans="1:32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1" t="str" cm="1">
        <f t="array" ref="O1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" s="2" t="s">
        <v>32</v>
      </c>
      <c r="Q131" s="2" t="str" cm="1">
        <f t="array" ref="Q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1" s="2" t="str">
        <f>IF(Tabela1[[#This Row],[TEC - Tipo de Estrutura 2]]="Pórtico","Vãos Multiplos",Tabela1[[#This Row],[TEC - Tipo de Estrutura 2]])</f>
        <v>Vãos Multiplos</v>
      </c>
      <c r="S131" s="1">
        <v>10</v>
      </c>
      <c r="T131" s="1">
        <v>150.1</v>
      </c>
      <c r="U131" s="1">
        <v>9.4</v>
      </c>
      <c r="V131" s="1">
        <v>17</v>
      </c>
      <c r="W131" s="1">
        <v>16</v>
      </c>
      <c r="X131" s="10"/>
      <c r="Y131" s="1" t="s">
        <v>46</v>
      </c>
      <c r="Z131" s="2" t="s">
        <v>38</v>
      </c>
      <c r="AA131" s="2" t="str" cm="1">
        <f t="array" ref="AA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" s="2" t="str">
        <f>IF(OR(Tabela1[[#This Row],[CON - Material]]="Alvenaria de Tijolo",Tabela1[[#This Row],[CON - Material]]="Alvenaria de Pedra"),"Alvenaria",Tabela1[[#This Row],[CON - Material]])</f>
        <v>Betão Armado</v>
      </c>
      <c r="AF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" spans="1:32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1" t="str" cm="1">
        <f t="array" ref="O1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2" s="2" t="s">
        <v>32</v>
      </c>
      <c r="Q132" s="2" t="str" cm="1">
        <f t="array" ref="Q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" s="2" t="str">
        <f>IF(Tabela1[[#This Row],[TEC - Tipo de Estrutura 2]]="Pórtico","Vãos Multiplos",Tabela1[[#This Row],[TEC - Tipo de Estrutura 2]])</f>
        <v>Vãos Multiplos</v>
      </c>
      <c r="S132" s="1">
        <v>3</v>
      </c>
      <c r="T132" s="1">
        <v>54.6</v>
      </c>
      <c r="U132" s="1">
        <v>9</v>
      </c>
      <c r="V132" s="1">
        <v>18.2</v>
      </c>
      <c r="W132" s="1">
        <v>4</v>
      </c>
      <c r="X132" s="10"/>
      <c r="Y132" s="1" t="s">
        <v>30</v>
      </c>
      <c r="Z132" s="2" t="s">
        <v>38</v>
      </c>
      <c r="AA132" s="2" t="str" cm="1">
        <f t="array" ref="AA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" s="2" t="str">
        <f>IF(OR(Tabela1[[#This Row],[CON - Material]]="Alvenaria de Tijolo",Tabela1[[#This Row],[CON - Material]]="Alvenaria de Pedra"),"Alvenaria",Tabela1[[#This Row],[CON - Material]])</f>
        <v>Betão Armado</v>
      </c>
      <c r="AF1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" spans="1:32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1" t="str" cm="1">
        <f t="array" ref="O1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" s="2" t="s">
        <v>32</v>
      </c>
      <c r="Q133" s="2" t="str" cm="1">
        <f t="array" ref="Q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3" s="2" t="str">
        <f>IF(Tabela1[[#This Row],[TEC - Tipo de Estrutura 2]]="Pórtico","Vãos Multiplos",Tabela1[[#This Row],[TEC - Tipo de Estrutura 2]])</f>
        <v>Vãos Multiplos</v>
      </c>
      <c r="S133" s="1">
        <v>3</v>
      </c>
      <c r="T133" s="1">
        <v>31.2</v>
      </c>
      <c r="U133" s="1">
        <v>9.9</v>
      </c>
      <c r="V133" s="1">
        <v>15.7</v>
      </c>
      <c r="W133" s="1">
        <v>7</v>
      </c>
      <c r="X133" s="10"/>
      <c r="Y133" s="1" t="s">
        <v>46</v>
      </c>
      <c r="Z133" s="2" t="s">
        <v>38</v>
      </c>
      <c r="AA133" s="2" t="str" cm="1">
        <f t="array" ref="AA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" s="2" t="str">
        <f>IF(OR(Tabela1[[#This Row],[CON - Material]]="Alvenaria de Tijolo",Tabela1[[#This Row],[CON - Material]]="Alvenaria de Pedra"),"Alvenaria",Tabela1[[#This Row],[CON - Material]])</f>
        <v>Betão Armado</v>
      </c>
      <c r="AF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" spans="1:32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1" t="str" cm="1">
        <f t="array" ref="O1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" s="2" t="s">
        <v>32</v>
      </c>
      <c r="Q134" s="2" t="str" cm="1">
        <f t="array" ref="Q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" s="2" t="str">
        <f>IF(Tabela1[[#This Row],[TEC - Tipo de Estrutura 2]]="Pórtico","Vãos Multiplos",Tabela1[[#This Row],[TEC - Tipo de Estrutura 2]])</f>
        <v>Vãos Multiplos</v>
      </c>
      <c r="S134" s="1">
        <v>3</v>
      </c>
      <c r="T134" s="1">
        <v>100</v>
      </c>
      <c r="U134" s="1">
        <v>15.2</v>
      </c>
      <c r="V134" s="1">
        <v>40</v>
      </c>
      <c r="W134" s="1">
        <v>13</v>
      </c>
      <c r="X134" s="10"/>
      <c r="Y134" s="1" t="s">
        <v>46</v>
      </c>
      <c r="Z134" s="2" t="s">
        <v>38</v>
      </c>
      <c r="AA134" s="2" t="str" cm="1">
        <f t="array" ref="AA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" s="2" t="str">
        <f>IF(OR(Tabela1[[#This Row],[CON - Material]]="Alvenaria de Tijolo",Tabela1[[#This Row],[CON - Material]]="Alvenaria de Pedra"),"Alvenaria",Tabela1[[#This Row],[CON - Material]])</f>
        <v>Betão Armado</v>
      </c>
      <c r="AF1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" spans="1:32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1" t="str" cm="1">
        <f t="array" ref="O1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" s="2" t="s">
        <v>32</v>
      </c>
      <c r="Q135" s="2" t="str" cm="1">
        <f t="array" ref="Q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" s="2" t="str">
        <f>IF(Tabela1[[#This Row],[TEC - Tipo de Estrutura 2]]="Pórtico","Vãos Multiplos",Tabela1[[#This Row],[TEC - Tipo de Estrutura 2]])</f>
        <v>Vãos Multiplos</v>
      </c>
      <c r="S135" s="1">
        <v>2</v>
      </c>
      <c r="T135" s="1">
        <v>53.7</v>
      </c>
      <c r="U135" s="1">
        <v>26.48</v>
      </c>
      <c r="V135" s="1">
        <v>26.85</v>
      </c>
      <c r="W135" s="1">
        <v>6.65</v>
      </c>
      <c r="X135" s="10"/>
      <c r="Y135" s="1" t="s">
        <v>23</v>
      </c>
      <c r="Z135" s="2" t="s">
        <v>38</v>
      </c>
      <c r="AA135" s="2" t="str" cm="1">
        <f t="array" ref="AA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" s="2" t="str">
        <f>IF(OR(Tabela1[[#This Row],[CON - Material]]="Alvenaria de Tijolo",Tabela1[[#This Row],[CON - Material]]="Alvenaria de Pedra"),"Alvenaria",Tabela1[[#This Row],[CON - Material]])</f>
        <v>Betão Armado</v>
      </c>
      <c r="AF1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" spans="1:32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1" t="str" cm="1">
        <f t="array" ref="O1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" s="2" t="s">
        <v>32</v>
      </c>
      <c r="Q136" s="2" t="str" cm="1">
        <f t="array" ref="Q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" s="2" t="str">
        <f>IF(Tabela1[[#This Row],[TEC - Tipo de Estrutura 2]]="Pórtico","Vãos Multiplos",Tabela1[[#This Row],[TEC - Tipo de Estrutura 2]])</f>
        <v>Vãos Multiplos</v>
      </c>
      <c r="S136" s="1">
        <v>4</v>
      </c>
      <c r="T136" s="1">
        <v>39.799999999999997</v>
      </c>
      <c r="U136" s="1">
        <v>18</v>
      </c>
      <c r="V136" s="1">
        <v>12.6</v>
      </c>
      <c r="W136" s="1">
        <v>6.36</v>
      </c>
      <c r="X136" s="10"/>
      <c r="Y136" s="1" t="s">
        <v>23</v>
      </c>
      <c r="Z136" s="2" t="s">
        <v>38</v>
      </c>
      <c r="AA136" s="2" t="str" cm="1">
        <f t="array" ref="AA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" s="2" t="str">
        <f>IF(OR(Tabela1[[#This Row],[CON - Material]]="Alvenaria de Tijolo",Tabela1[[#This Row],[CON - Material]]="Alvenaria de Pedra"),"Alvenaria",Tabela1[[#This Row],[CON - Material]])</f>
        <v>Betão Armado</v>
      </c>
      <c r="AF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" spans="1:32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1" t="str" cm="1">
        <f t="array" ref="O1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" s="2" t="s">
        <v>32</v>
      </c>
      <c r="Q137" s="2" t="str" cm="1">
        <f t="array" ref="Q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" s="2" t="str">
        <f>IF(Tabela1[[#This Row],[TEC - Tipo de Estrutura 2]]="Pórtico","Vãos Multiplos",Tabela1[[#This Row],[TEC - Tipo de Estrutura 2]])</f>
        <v>Vãos Multiplos</v>
      </c>
      <c r="S137" s="1">
        <v>5</v>
      </c>
      <c r="T137" s="1">
        <v>180</v>
      </c>
      <c r="U137" s="1">
        <v>15.3</v>
      </c>
      <c r="V137" s="1">
        <v>40</v>
      </c>
      <c r="W137" s="1">
        <v>18</v>
      </c>
      <c r="X137" s="10"/>
      <c r="Y137" s="1" t="s">
        <v>46</v>
      </c>
      <c r="Z137" s="2" t="s">
        <v>38</v>
      </c>
      <c r="AA137" s="2" t="str" cm="1">
        <f t="array" ref="AA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" s="2" t="str">
        <f>IF(OR(Tabela1[[#This Row],[CON - Material]]="Alvenaria de Tijolo",Tabela1[[#This Row],[CON - Material]]="Alvenaria de Pedra"),"Alvenaria",Tabela1[[#This Row],[CON - Material]])</f>
        <v>Betão Armado</v>
      </c>
      <c r="AF1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" spans="1:32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1" t="str" cm="1">
        <f t="array" ref="O1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" s="2" t="s">
        <v>32</v>
      </c>
      <c r="Q138" s="2" t="str" cm="1">
        <f t="array" ref="Q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" s="2" t="str">
        <f>IF(Tabela1[[#This Row],[TEC - Tipo de Estrutura 2]]="Pórtico","Vãos Multiplos",Tabela1[[#This Row],[TEC - Tipo de Estrutura 2]])</f>
        <v>Vãos Multiplos</v>
      </c>
      <c r="S138" s="1">
        <v>3</v>
      </c>
      <c r="T138" s="1">
        <v>45.3</v>
      </c>
      <c r="U138" s="1">
        <v>32.299999999999997</v>
      </c>
      <c r="W138" s="1">
        <v>8.5</v>
      </c>
      <c r="X138" s="10"/>
      <c r="Y138" s="1" t="s">
        <v>46</v>
      </c>
      <c r="Z138" s="2" t="s">
        <v>38</v>
      </c>
      <c r="AA138" s="2" t="str" cm="1">
        <f t="array" ref="AA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" s="2" t="str">
        <f>IF(OR(Tabela1[[#This Row],[CON - Material]]="Alvenaria de Tijolo",Tabela1[[#This Row],[CON - Material]]="Alvenaria de Pedra"),"Alvenaria",Tabela1[[#This Row],[CON - Material]])</f>
        <v>Betão Armado</v>
      </c>
      <c r="AF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" spans="1:32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1" t="str" cm="1">
        <f t="array" ref="O1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" s="2" t="s">
        <v>22</v>
      </c>
      <c r="Q139" s="2" t="str" cm="1">
        <f t="array" ref="Q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9" s="2" t="str">
        <f>IF(Tabela1[[#This Row],[TEC - Tipo de Estrutura 2]]="Pórtico","Vãos Multiplos",Tabela1[[#This Row],[TEC - Tipo de Estrutura 2]])</f>
        <v>Tabuleiro simples/apoiado</v>
      </c>
      <c r="S139" s="1">
        <v>1</v>
      </c>
      <c r="T139" s="1">
        <v>8.5</v>
      </c>
      <c r="U139" s="1">
        <v>26.4</v>
      </c>
      <c r="V139" s="1">
        <v>8.5</v>
      </c>
      <c r="W139" s="9"/>
      <c r="X139" s="10"/>
      <c r="Y139" s="1" t="s">
        <v>41</v>
      </c>
      <c r="Z139" s="2" t="s">
        <v>24</v>
      </c>
      <c r="AA139" s="2" t="str" cm="1">
        <f t="array" ref="AA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" s="2" t="str">
        <f>IF(OR(Tabela1[[#This Row],[CON - Material]]="Alvenaria de Tijolo",Tabela1[[#This Row],[CON - Material]]="Alvenaria de Pedra"),"Alvenaria",Tabela1[[#This Row],[CON - Material]])</f>
        <v>Betão Armado</v>
      </c>
      <c r="AF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" spans="1:32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1" t="str" cm="1">
        <f t="array" ref="O1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0" s="2" t="s">
        <v>32</v>
      </c>
      <c r="Q140" s="2" t="str" cm="1">
        <f t="array" ref="Q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0" s="2" t="str">
        <f>IF(Tabela1[[#This Row],[TEC - Tipo de Estrutura 2]]="Pórtico","Vãos Multiplos",Tabela1[[#This Row],[TEC - Tipo de Estrutura 2]])</f>
        <v>Vãos Multiplos</v>
      </c>
      <c r="S140" s="1">
        <v>3</v>
      </c>
      <c r="T140" s="1">
        <v>43.6</v>
      </c>
      <c r="U140" s="1">
        <v>11.1</v>
      </c>
      <c r="W140" s="1">
        <v>9</v>
      </c>
      <c r="X140" s="10"/>
      <c r="Y140" s="1" t="s">
        <v>46</v>
      </c>
      <c r="Z140" s="2" t="s">
        <v>38</v>
      </c>
      <c r="AA140" s="2" t="str" cm="1">
        <f t="array" ref="AA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" s="2" t="str">
        <f>IF(OR(Tabela1[[#This Row],[CON - Material]]="Alvenaria de Tijolo",Tabela1[[#This Row],[CON - Material]]="Alvenaria de Pedra"),"Alvenaria",Tabela1[[#This Row],[CON - Material]])</f>
        <v>Betão Armado</v>
      </c>
      <c r="AF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" spans="1:32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1" t="str" cm="1">
        <f t="array" ref="O1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" s="2" t="s">
        <v>228</v>
      </c>
      <c r="Q141" s="2" t="str" cm="1">
        <f t="array" ref="Q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1" s="2" t="str">
        <f>IF(Tabela1[[#This Row],[TEC - Tipo de Estrutura 2]]="Pórtico","Vãos Multiplos",Tabela1[[#This Row],[TEC - Tipo de Estrutura 2]])</f>
        <v>Arco</v>
      </c>
      <c r="S141" s="1">
        <v>1</v>
      </c>
      <c r="T141" s="1">
        <v>12.8</v>
      </c>
      <c r="U141" s="1">
        <v>23</v>
      </c>
      <c r="V141" s="1">
        <v>12.8</v>
      </c>
      <c r="W141" s="9"/>
      <c r="X141" s="10"/>
      <c r="Y141" s="1" t="s">
        <v>46</v>
      </c>
      <c r="Z141" s="2" t="s">
        <v>24</v>
      </c>
      <c r="AA141" s="2" t="str" cm="1">
        <f t="array" ref="AA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" s="2" t="str">
        <f>IF(OR(Tabela1[[#This Row],[CON - Material]]="Alvenaria de Tijolo",Tabela1[[#This Row],[CON - Material]]="Alvenaria de Pedra"),"Alvenaria",Tabela1[[#This Row],[CON - Material]])</f>
        <v>Betão Armado</v>
      </c>
      <c r="AF141" s="2" t="str">
        <f>Tabela1[[#This Row],[TEC - Tipo de Estrutura 2]] &amp; "|" &amp; Tabela1[[#This Row],[Intervalo de Anos]] &amp; "|" &amp; Tabela1[[#This Row],[CON - Material]]</f>
        <v>Arco|1983-2010|Betão Armado</v>
      </c>
    </row>
    <row r="142" spans="1:32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1" t="str" cm="1">
        <f t="array" ref="O1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" s="2" t="s">
        <v>32</v>
      </c>
      <c r="Q142" s="2" t="str" cm="1">
        <f t="array" ref="Q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" s="2" t="str">
        <f>IF(Tabela1[[#This Row],[TEC - Tipo de Estrutura 2]]="Pórtico","Vãos Multiplos",Tabela1[[#This Row],[TEC - Tipo de Estrutura 2]])</f>
        <v>Vãos Multiplos</v>
      </c>
      <c r="S142" s="1">
        <v>3</v>
      </c>
      <c r="T142" s="1">
        <v>50.4</v>
      </c>
      <c r="U142" s="1">
        <v>10.7</v>
      </c>
      <c r="V142" s="1">
        <v>24.8</v>
      </c>
      <c r="W142" s="1">
        <v>6</v>
      </c>
      <c r="X142" s="10"/>
      <c r="Y142" s="1" t="s">
        <v>46</v>
      </c>
      <c r="Z142" s="2" t="s">
        <v>38</v>
      </c>
      <c r="AA142" s="2" t="str" cm="1">
        <f t="array" ref="AA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" s="2" t="str">
        <f>IF(OR(Tabela1[[#This Row],[CON - Material]]="Alvenaria de Tijolo",Tabela1[[#This Row],[CON - Material]]="Alvenaria de Pedra"),"Alvenaria",Tabela1[[#This Row],[CON - Material]])</f>
        <v>Betão Armado</v>
      </c>
      <c r="AF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" spans="1:32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1" t="str" cm="1">
        <f t="array" ref="O1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3" s="2" t="s">
        <v>32</v>
      </c>
      <c r="Q143" s="2" t="str" cm="1">
        <f t="array" ref="Q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" s="2" t="str">
        <f>IF(Tabela1[[#This Row],[TEC - Tipo de Estrutura 2]]="Pórtico","Vãos Multiplos",Tabela1[[#This Row],[TEC - Tipo de Estrutura 2]])</f>
        <v>Vãos Multiplos</v>
      </c>
      <c r="S143" s="1">
        <v>3</v>
      </c>
      <c r="T143" s="1">
        <v>61.1</v>
      </c>
      <c r="U143" s="1">
        <v>23.7</v>
      </c>
      <c r="V143" s="1">
        <v>29.7</v>
      </c>
      <c r="W143" s="1">
        <v>8.5</v>
      </c>
      <c r="X143" s="10"/>
      <c r="Y143" s="1" t="s">
        <v>46</v>
      </c>
      <c r="Z143" s="2" t="s">
        <v>38</v>
      </c>
      <c r="AA143" s="2" t="str" cm="1">
        <f t="array" ref="AA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" s="2" t="str">
        <f>IF(OR(Tabela1[[#This Row],[CON - Material]]="Alvenaria de Tijolo",Tabela1[[#This Row],[CON - Material]]="Alvenaria de Pedra"),"Alvenaria",Tabela1[[#This Row],[CON - Material]])</f>
        <v>Betão Armado</v>
      </c>
      <c r="AF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" spans="1:32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1" t="str" cm="1">
        <f t="array" ref="O1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" s="2" t="s">
        <v>228</v>
      </c>
      <c r="Q144" s="2" t="str" cm="1">
        <f t="array" ref="Q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4" s="2" t="str">
        <f>IF(Tabela1[[#This Row],[TEC - Tipo de Estrutura 2]]="Pórtico","Vãos Multiplos",Tabela1[[#This Row],[TEC - Tipo de Estrutura 2]])</f>
        <v>Arco</v>
      </c>
      <c r="S144" s="1">
        <v>1</v>
      </c>
      <c r="T144" s="1">
        <v>13.3</v>
      </c>
      <c r="U144" s="1">
        <v>20.5</v>
      </c>
      <c r="V144" s="1">
        <v>13.3</v>
      </c>
      <c r="W144" s="9"/>
      <c r="X144" s="10"/>
      <c r="Y144" s="1" t="s">
        <v>46</v>
      </c>
      <c r="Z144" s="2" t="s">
        <v>24</v>
      </c>
      <c r="AA144" s="2" t="str" cm="1">
        <f t="array" ref="AA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" s="2" t="str">
        <f>IF(OR(Tabela1[[#This Row],[CON - Material]]="Alvenaria de Tijolo",Tabela1[[#This Row],[CON - Material]]="Alvenaria de Pedra"),"Alvenaria",Tabela1[[#This Row],[CON - Material]])</f>
        <v>Betão Armado</v>
      </c>
      <c r="AF144" s="2" t="str">
        <f>Tabela1[[#This Row],[TEC - Tipo de Estrutura 2]] &amp; "|" &amp; Tabela1[[#This Row],[Intervalo de Anos]] &amp; "|" &amp; Tabela1[[#This Row],[CON - Material]]</f>
        <v>Arco|1983-2010|Betão Armado</v>
      </c>
    </row>
    <row r="145" spans="1:32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1" t="str" cm="1">
        <f t="array" ref="O1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" s="2" t="s">
        <v>65</v>
      </c>
      <c r="Q145" s="2" t="str" cm="1">
        <f t="array" ref="Q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5" s="2" t="str">
        <f>IF(Tabela1[[#This Row],[TEC - Tipo de Estrutura 2]]="Pórtico","Vãos Multiplos",Tabela1[[#This Row],[TEC - Tipo de Estrutura 2]])</f>
        <v>Vãos Multiplos</v>
      </c>
      <c r="S145" s="1">
        <v>1</v>
      </c>
      <c r="T145" s="1">
        <v>11</v>
      </c>
      <c r="U145" s="1">
        <v>17.3</v>
      </c>
      <c r="W145" s="9"/>
      <c r="X145" s="10"/>
      <c r="Y145" s="1" t="s">
        <v>46</v>
      </c>
      <c r="Z145" s="2" t="s">
        <v>24</v>
      </c>
      <c r="AA145" s="2" t="str" cm="1">
        <f t="array" ref="AA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" s="2" t="str">
        <f>IF(OR(Tabela1[[#This Row],[CON - Material]]="Alvenaria de Tijolo",Tabela1[[#This Row],[CON - Material]]="Alvenaria de Pedra"),"Alvenaria",Tabela1[[#This Row],[CON - Material]])</f>
        <v>Betão Armado</v>
      </c>
      <c r="AF145" s="2" t="str">
        <f>Tabela1[[#This Row],[TEC - Tipo de Estrutura 2]] &amp; "|" &amp; Tabela1[[#This Row],[Intervalo de Anos]] &amp; "|" &amp; Tabela1[[#This Row],[CON - Material]]</f>
        <v>Pórtico|1983-2010|Betão Armado</v>
      </c>
    </row>
    <row r="146" spans="1:32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1" t="str" cm="1">
        <f t="array" ref="O1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" s="2" t="s">
        <v>32</v>
      </c>
      <c r="Q146" s="2" t="str" cm="1">
        <f t="array" ref="Q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" s="2" t="str">
        <f>IF(Tabela1[[#This Row],[TEC - Tipo de Estrutura 2]]="Pórtico","Vãos Multiplos",Tabela1[[#This Row],[TEC - Tipo de Estrutura 2]])</f>
        <v>Vãos Multiplos</v>
      </c>
      <c r="S146" s="1">
        <v>3</v>
      </c>
      <c r="T146" s="1">
        <v>52.7</v>
      </c>
      <c r="U146" s="1">
        <v>17.45</v>
      </c>
      <c r="V146" s="1">
        <v>29.3</v>
      </c>
      <c r="W146" s="1">
        <v>6.55</v>
      </c>
      <c r="X146" s="10"/>
      <c r="Y146" s="1" t="s">
        <v>46</v>
      </c>
      <c r="Z146" s="2" t="s">
        <v>38</v>
      </c>
      <c r="AA146" s="2" t="str" cm="1">
        <f t="array" ref="AA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" s="2" t="str">
        <f>IF(OR(Tabela1[[#This Row],[CON - Material]]="Alvenaria de Tijolo",Tabela1[[#This Row],[CON - Material]]="Alvenaria de Pedra"),"Alvenaria",Tabela1[[#This Row],[CON - Material]])</f>
        <v>Betão Armado</v>
      </c>
      <c r="AF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" spans="1:32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1" t="str" cm="1">
        <f t="array" ref="O1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" s="2" t="s">
        <v>32</v>
      </c>
      <c r="Q147" s="2" t="str" cm="1">
        <f t="array" ref="Q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" s="2" t="str">
        <f>IF(Tabela1[[#This Row],[TEC - Tipo de Estrutura 2]]="Pórtico","Vãos Multiplos",Tabela1[[#This Row],[TEC - Tipo de Estrutura 2]])</f>
        <v>Vãos Multiplos</v>
      </c>
      <c r="S147" s="1">
        <v>3</v>
      </c>
      <c r="T147" s="1">
        <v>45.55</v>
      </c>
      <c r="U147" s="1">
        <v>10.9</v>
      </c>
      <c r="V147" s="1">
        <v>25.65</v>
      </c>
      <c r="W147" s="1">
        <v>8.4</v>
      </c>
      <c r="X147" s="10"/>
      <c r="Y147" s="1" t="s">
        <v>46</v>
      </c>
      <c r="Z147" s="2" t="s">
        <v>38</v>
      </c>
      <c r="AA147" s="2" t="str" cm="1">
        <f t="array" ref="AA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" s="2" t="str">
        <f>IF(OR(Tabela1[[#This Row],[CON - Material]]="Alvenaria de Tijolo",Tabela1[[#This Row],[CON - Material]]="Alvenaria de Pedra"),"Alvenaria",Tabela1[[#This Row],[CON - Material]])</f>
        <v>Betão Armado</v>
      </c>
      <c r="AF1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" spans="1:32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1" t="str" cm="1">
        <f t="array" ref="O1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8" s="2" t="s">
        <v>65</v>
      </c>
      <c r="Q148" s="2" t="str" cm="1">
        <f t="array" ref="Q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8" s="2" t="str">
        <f>IF(Tabela1[[#This Row],[TEC - Tipo de Estrutura 2]]="Pórtico","Vãos Multiplos",Tabela1[[#This Row],[TEC - Tipo de Estrutura 2]])</f>
        <v>Vãos Multiplos</v>
      </c>
      <c r="S148" s="1">
        <v>1</v>
      </c>
      <c r="T148" s="1">
        <v>10.97</v>
      </c>
      <c r="U148" s="1">
        <v>17.600000000000001</v>
      </c>
      <c r="V148" s="1">
        <v>10.97</v>
      </c>
      <c r="W148" s="9"/>
      <c r="X148" s="10"/>
      <c r="Y148" s="1" t="s">
        <v>46</v>
      </c>
      <c r="Z148" s="2" t="s">
        <v>24</v>
      </c>
      <c r="AA148" s="2" t="str" cm="1">
        <f t="array" ref="AA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" s="2" t="str">
        <f>IF(OR(Tabela1[[#This Row],[CON - Material]]="Alvenaria de Tijolo",Tabela1[[#This Row],[CON - Material]]="Alvenaria de Pedra"),"Alvenaria",Tabela1[[#This Row],[CON - Material]])</f>
        <v>Betão Armado</v>
      </c>
      <c r="AF148" s="2" t="str">
        <f>Tabela1[[#This Row],[TEC - Tipo de Estrutura 2]] &amp; "|" &amp; Tabela1[[#This Row],[Intervalo de Anos]] &amp; "|" &amp; Tabela1[[#This Row],[CON - Material]]</f>
        <v>Pórtico|1983-2010|Betão Armado</v>
      </c>
    </row>
    <row r="149" spans="1:32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1" t="str" cm="1">
        <f t="array" ref="O1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" s="2" t="s">
        <v>32</v>
      </c>
      <c r="Q149" s="2" t="str" cm="1">
        <f t="array" ref="Q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" s="2" t="str">
        <f>IF(Tabela1[[#This Row],[TEC - Tipo de Estrutura 2]]="Pórtico","Vãos Multiplos",Tabela1[[#This Row],[TEC - Tipo de Estrutura 2]])</f>
        <v>Vãos Multiplos</v>
      </c>
      <c r="S149" s="1">
        <v>3</v>
      </c>
      <c r="T149" s="1">
        <v>36.049999999999997</v>
      </c>
      <c r="U149" s="1">
        <v>17.600000000000001</v>
      </c>
      <c r="V149" s="1">
        <v>20.05</v>
      </c>
      <c r="W149" s="1">
        <v>8</v>
      </c>
      <c r="X149" s="10"/>
      <c r="Y149" s="1" t="s">
        <v>46</v>
      </c>
      <c r="Z149" s="2" t="s">
        <v>38</v>
      </c>
      <c r="AA149" s="2" t="str" cm="1">
        <f t="array" ref="AA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" s="2" t="str">
        <f>IF(OR(Tabela1[[#This Row],[CON - Material]]="Alvenaria de Tijolo",Tabela1[[#This Row],[CON - Material]]="Alvenaria de Pedra"),"Alvenaria",Tabela1[[#This Row],[CON - Material]])</f>
        <v>Betão Armado</v>
      </c>
      <c r="AF1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" spans="1:32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1" t="str" cm="1">
        <f t="array" ref="O1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" s="2" t="s">
        <v>32</v>
      </c>
      <c r="Q150" s="2" t="str" cm="1">
        <f t="array" ref="Q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" s="2" t="str">
        <f>IF(Tabela1[[#This Row],[TEC - Tipo de Estrutura 2]]="Pórtico","Vãos Multiplos",Tabela1[[#This Row],[TEC - Tipo de Estrutura 2]])</f>
        <v>Vãos Multiplos</v>
      </c>
      <c r="S150" s="1">
        <v>3</v>
      </c>
      <c r="T150" s="1">
        <v>40.950000000000003</v>
      </c>
      <c r="U150" s="1">
        <v>10.9</v>
      </c>
      <c r="V150" s="1">
        <v>22.85</v>
      </c>
      <c r="W150" s="1">
        <v>8</v>
      </c>
      <c r="X150" s="10"/>
      <c r="Y150" s="1" t="s">
        <v>46</v>
      </c>
      <c r="Z150" s="2" t="s">
        <v>38</v>
      </c>
      <c r="AA150" s="2" t="str" cm="1">
        <f t="array" ref="AA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" s="2" t="str">
        <f>IF(OR(Tabela1[[#This Row],[CON - Material]]="Alvenaria de Tijolo",Tabela1[[#This Row],[CON - Material]]="Alvenaria de Pedra"),"Alvenaria",Tabela1[[#This Row],[CON - Material]])</f>
        <v>Betão Armado</v>
      </c>
      <c r="AF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" spans="1:32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1" t="str" cm="1">
        <f t="array" ref="O1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1" s="2" t="s">
        <v>32</v>
      </c>
      <c r="Q151" s="2" t="str" cm="1">
        <f t="array" ref="Q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1" s="2" t="str">
        <f>IF(Tabela1[[#This Row],[TEC - Tipo de Estrutura 2]]="Pórtico","Vãos Multiplos",Tabela1[[#This Row],[TEC - Tipo de Estrutura 2]])</f>
        <v>Vãos Multiplos</v>
      </c>
      <c r="S151" s="1">
        <v>3</v>
      </c>
      <c r="T151" s="1">
        <v>60.7</v>
      </c>
      <c r="U151" s="1">
        <v>22.32</v>
      </c>
      <c r="V151" s="1">
        <v>30.3</v>
      </c>
      <c r="W151" s="1">
        <v>7.2</v>
      </c>
      <c r="X151" s="10"/>
      <c r="Y151" s="1" t="s">
        <v>46</v>
      </c>
      <c r="Z151" s="2" t="s">
        <v>38</v>
      </c>
      <c r="AA151" s="2" t="str" cm="1">
        <f t="array" ref="AA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" s="2" t="str">
        <f>IF(OR(Tabela1[[#This Row],[CON - Material]]="Alvenaria de Tijolo",Tabela1[[#This Row],[CON - Material]]="Alvenaria de Pedra"),"Alvenaria",Tabela1[[#This Row],[CON - Material]])</f>
        <v>Betão Armado</v>
      </c>
      <c r="AF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" spans="1:32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1" t="str" cm="1">
        <f t="array" ref="O1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2" s="2" t="s">
        <v>32</v>
      </c>
      <c r="Q152" s="2" t="str" cm="1">
        <f t="array" ref="Q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2" s="2" t="str">
        <f>IF(Tabela1[[#This Row],[TEC - Tipo de Estrutura 2]]="Pórtico","Vãos Multiplos",Tabela1[[#This Row],[TEC - Tipo de Estrutura 2]])</f>
        <v>Vãos Multiplos</v>
      </c>
      <c r="S152" s="1">
        <v>4</v>
      </c>
      <c r="T152" s="1">
        <v>44.55</v>
      </c>
      <c r="U152" s="1">
        <v>12.25</v>
      </c>
      <c r="V152" s="1">
        <v>16.95</v>
      </c>
      <c r="W152" s="1">
        <v>7.2</v>
      </c>
      <c r="X152" s="10"/>
      <c r="Y152" s="1" t="s">
        <v>41</v>
      </c>
      <c r="Z152" s="2" t="s">
        <v>38</v>
      </c>
      <c r="AA152" s="2" t="str" cm="1">
        <f t="array" ref="AA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2" s="2" t="str">
        <f>IF(OR(Tabela1[[#This Row],[CON - Material]]="Alvenaria de Tijolo",Tabela1[[#This Row],[CON - Material]]="Alvenaria de Pedra"),"Alvenaria",Tabela1[[#This Row],[CON - Material]])</f>
        <v>Betão Armado</v>
      </c>
      <c r="AF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" spans="1:32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1" t="str" cm="1">
        <f t="array" ref="O1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" s="2" t="s">
        <v>65</v>
      </c>
      <c r="Q153" s="2" t="str" cm="1">
        <f t="array" ref="Q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3" s="2" t="str">
        <f>IF(Tabela1[[#This Row],[TEC - Tipo de Estrutura 2]]="Pórtico","Vãos Multiplos",Tabela1[[#This Row],[TEC - Tipo de Estrutura 2]])</f>
        <v>Vãos Multiplos</v>
      </c>
      <c r="S153" s="1">
        <v>1</v>
      </c>
      <c r="T153" s="1">
        <v>11</v>
      </c>
      <c r="U153" s="1">
        <v>14.45</v>
      </c>
      <c r="V153" s="1">
        <v>11</v>
      </c>
      <c r="W153" s="9"/>
      <c r="X153" s="10"/>
      <c r="Y153" s="1" t="s">
        <v>46</v>
      </c>
      <c r="Z153" s="2" t="s">
        <v>24</v>
      </c>
      <c r="AA153" s="2" t="str" cm="1">
        <f t="array" ref="AA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3" s="2" t="str">
        <f>IF(OR(Tabela1[[#This Row],[CON - Material]]="Alvenaria de Tijolo",Tabela1[[#This Row],[CON - Material]]="Alvenaria de Pedra"),"Alvenaria",Tabela1[[#This Row],[CON - Material]])</f>
        <v>Betão Armado</v>
      </c>
      <c r="AF153" s="2" t="str">
        <f>Tabela1[[#This Row],[TEC - Tipo de Estrutura 2]] &amp; "|" &amp; Tabela1[[#This Row],[Intervalo de Anos]] &amp; "|" &amp; Tabela1[[#This Row],[CON - Material]]</f>
        <v>Pórtico|1983-2010|Betão Armado</v>
      </c>
    </row>
    <row r="154" spans="1:32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1" t="str" cm="1">
        <f t="array" ref="O1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" s="2" t="s">
        <v>65</v>
      </c>
      <c r="Q154" s="2" t="str" cm="1">
        <f t="array" ref="Q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4" s="2" t="str">
        <f>IF(Tabela1[[#This Row],[TEC - Tipo de Estrutura 2]]="Pórtico","Vãos Multiplos",Tabela1[[#This Row],[TEC - Tipo de Estrutura 2]])</f>
        <v>Vãos Multiplos</v>
      </c>
      <c r="S154" s="1">
        <v>1</v>
      </c>
      <c r="T154" s="1">
        <v>3.9</v>
      </c>
      <c r="U154" s="1">
        <v>13.3</v>
      </c>
      <c r="V154" s="1">
        <v>3.9</v>
      </c>
      <c r="W154" s="9"/>
      <c r="X154" s="10"/>
      <c r="Y154" s="1" t="s">
        <v>46</v>
      </c>
      <c r="Z154" s="2" t="s">
        <v>24</v>
      </c>
      <c r="AA154" s="2" t="str" cm="1">
        <f t="array" ref="AA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4" s="2" t="str">
        <f>IF(OR(Tabela1[[#This Row],[CON - Material]]="Alvenaria de Tijolo",Tabela1[[#This Row],[CON - Material]]="Alvenaria de Pedra"),"Alvenaria",Tabela1[[#This Row],[CON - Material]])</f>
        <v>Betão Armado</v>
      </c>
      <c r="AF154" s="2" t="str">
        <f>Tabela1[[#This Row],[TEC - Tipo de Estrutura 2]] &amp; "|" &amp; Tabela1[[#This Row],[Intervalo de Anos]] &amp; "|" &amp; Tabela1[[#This Row],[CON - Material]]</f>
        <v>Pórtico|1983-2010|Betão Armado</v>
      </c>
    </row>
    <row r="155" spans="1:32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1" t="str" cm="1">
        <f t="array" ref="O1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" s="2" t="s">
        <v>32</v>
      </c>
      <c r="Q155" s="2" t="str" cm="1">
        <f t="array" ref="Q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" s="2" t="str">
        <f>IF(Tabela1[[#This Row],[TEC - Tipo de Estrutura 2]]="Pórtico","Vãos Multiplos",Tabela1[[#This Row],[TEC - Tipo de Estrutura 2]])</f>
        <v>Vãos Multiplos</v>
      </c>
      <c r="S155" s="1">
        <v>3</v>
      </c>
      <c r="T155" s="1">
        <v>43.4</v>
      </c>
      <c r="U155" s="1">
        <v>10.47</v>
      </c>
      <c r="V155" s="1">
        <v>21.8</v>
      </c>
      <c r="W155" s="1">
        <v>7.45</v>
      </c>
      <c r="X155" s="10"/>
      <c r="Y155" s="1" t="s">
        <v>46</v>
      </c>
      <c r="Z155" s="2" t="s">
        <v>38</v>
      </c>
      <c r="AA155" s="2" t="str" cm="1">
        <f t="array" ref="AA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" s="2" t="str">
        <f>IF(OR(Tabela1[[#This Row],[CON - Material]]="Alvenaria de Tijolo",Tabela1[[#This Row],[CON - Material]]="Alvenaria de Pedra"),"Alvenaria",Tabela1[[#This Row],[CON - Material]])</f>
        <v>Betão Armado</v>
      </c>
      <c r="AF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" spans="1:32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1" t="str" cm="1">
        <f t="array" ref="O1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6" s="2" t="s">
        <v>32</v>
      </c>
      <c r="Q156" s="2" t="str" cm="1">
        <f t="array" ref="Q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6" s="2" t="str">
        <f>IF(Tabela1[[#This Row],[TEC - Tipo de Estrutura 2]]="Pórtico","Vãos Multiplos",Tabela1[[#This Row],[TEC - Tipo de Estrutura 2]])</f>
        <v>Vãos Multiplos</v>
      </c>
      <c r="S156" s="1">
        <v>3</v>
      </c>
      <c r="T156" s="1">
        <v>62.6</v>
      </c>
      <c r="U156" s="1">
        <v>15.21</v>
      </c>
      <c r="V156" s="1">
        <v>32.799999999999997</v>
      </c>
      <c r="W156" s="1">
        <v>6</v>
      </c>
      <c r="X156" s="10"/>
      <c r="Y156" s="1" t="s">
        <v>46</v>
      </c>
      <c r="Z156" s="2" t="s">
        <v>38</v>
      </c>
      <c r="AA156" s="2" t="str" cm="1">
        <f t="array" ref="AA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6" s="2" t="str">
        <f>IF(OR(Tabela1[[#This Row],[CON - Material]]="Alvenaria de Tijolo",Tabela1[[#This Row],[CON - Material]]="Alvenaria de Pedra"),"Alvenaria",Tabela1[[#This Row],[CON - Material]])</f>
        <v>Betão Armado</v>
      </c>
      <c r="AF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" spans="1:32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1" t="str" cm="1">
        <f t="array" ref="O1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7" s="2" t="s">
        <v>32</v>
      </c>
      <c r="Q157" s="2" t="str" cm="1">
        <f t="array" ref="Q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7" s="2" t="str">
        <f>IF(Tabela1[[#This Row],[TEC - Tipo de Estrutura 2]]="Pórtico","Vãos Multiplos",Tabela1[[#This Row],[TEC - Tipo de Estrutura 2]])</f>
        <v>Vãos Multiplos</v>
      </c>
      <c r="S157" s="1">
        <v>3</v>
      </c>
      <c r="T157" s="1">
        <v>35.799999999999997</v>
      </c>
      <c r="U157" s="1">
        <v>11.22</v>
      </c>
      <c r="V157" s="1">
        <v>15.6</v>
      </c>
      <c r="W157" s="1">
        <v>8.35</v>
      </c>
      <c r="X157" s="10"/>
      <c r="Y157" s="1" t="s">
        <v>46</v>
      </c>
      <c r="Z157" s="2" t="s">
        <v>38</v>
      </c>
      <c r="AA157" s="2" t="str" cm="1">
        <f t="array" ref="AA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" s="2" t="str">
        <f>IF(OR(Tabela1[[#This Row],[CON - Material]]="Alvenaria de Tijolo",Tabela1[[#This Row],[CON - Material]]="Alvenaria de Pedra"),"Alvenaria",Tabela1[[#This Row],[CON - Material]])</f>
        <v>Betão Armado</v>
      </c>
      <c r="AF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" spans="1:32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1" t="str" cm="1">
        <f t="array" ref="O1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8" s="2" t="s">
        <v>32</v>
      </c>
      <c r="Q158" s="2" t="str" cm="1">
        <f t="array" ref="Q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8" s="2" t="str">
        <f>IF(Tabela1[[#This Row],[TEC - Tipo de Estrutura 2]]="Pórtico","Vãos Multiplos",Tabela1[[#This Row],[TEC - Tipo de Estrutura 2]])</f>
        <v>Vãos Multiplos</v>
      </c>
      <c r="S158" s="1">
        <v>3</v>
      </c>
      <c r="T158" s="1">
        <v>65</v>
      </c>
      <c r="U158" s="1">
        <v>14.6</v>
      </c>
      <c r="V158" s="1">
        <v>25</v>
      </c>
      <c r="W158" s="1">
        <v>8.3000000000000007</v>
      </c>
      <c r="X158" s="10"/>
      <c r="Y158" s="1" t="s">
        <v>46</v>
      </c>
      <c r="Z158" s="2" t="s">
        <v>38</v>
      </c>
      <c r="AA158" s="2" t="str" cm="1">
        <f t="array" ref="AA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8" s="2" t="str">
        <f>IF(OR(Tabela1[[#This Row],[CON - Material]]="Alvenaria de Tijolo",Tabela1[[#This Row],[CON - Material]]="Alvenaria de Pedra"),"Alvenaria",Tabela1[[#This Row],[CON - Material]])</f>
        <v>Betão Armado</v>
      </c>
      <c r="AF1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" spans="1:32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1" t="str" cm="1">
        <f t="array" ref="O1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9" s="2" t="s">
        <v>32</v>
      </c>
      <c r="Q159" s="2" t="str" cm="1">
        <f t="array" ref="Q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9" s="2" t="str">
        <f>IF(Tabela1[[#This Row],[TEC - Tipo de Estrutura 2]]="Pórtico","Vãos Multiplos",Tabela1[[#This Row],[TEC - Tipo de Estrutura 2]])</f>
        <v>Vãos Multiplos</v>
      </c>
      <c r="S159" s="1">
        <v>3</v>
      </c>
      <c r="T159" s="1">
        <v>46.7</v>
      </c>
      <c r="U159" s="1">
        <v>11.18</v>
      </c>
      <c r="V159" s="1">
        <v>25.7</v>
      </c>
      <c r="W159" s="1">
        <v>5.5</v>
      </c>
      <c r="X159" s="10"/>
      <c r="Y159" s="1" t="s">
        <v>46</v>
      </c>
      <c r="Z159" s="2" t="s">
        <v>38</v>
      </c>
      <c r="AA159" s="2" t="str" cm="1">
        <f t="array" ref="AA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" s="2" t="str">
        <f>IF(OR(Tabela1[[#This Row],[CON - Material]]="Alvenaria de Tijolo",Tabela1[[#This Row],[CON - Material]]="Alvenaria de Pedra"),"Alvenaria",Tabela1[[#This Row],[CON - Material]])</f>
        <v>Betão Armado</v>
      </c>
      <c r="AF1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" spans="1:32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1" t="str" cm="1">
        <f t="array" ref="O1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0" s="2" t="s">
        <v>29</v>
      </c>
      <c r="Q160" s="2" t="str" cm="1">
        <f t="array" ref="Q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0" s="2" t="str">
        <f>IF(Tabela1[[#This Row],[TEC - Tipo de Estrutura 2]]="Pórtico","Vãos Multiplos",Tabela1[[#This Row],[TEC - Tipo de Estrutura 2]])</f>
        <v>Arco</v>
      </c>
      <c r="S160" s="1">
        <v>2</v>
      </c>
      <c r="T160" s="1">
        <v>13.5</v>
      </c>
      <c r="U160" s="1">
        <v>9</v>
      </c>
      <c r="V160" s="1">
        <v>6.75</v>
      </c>
      <c r="W160" s="1">
        <v>2.7</v>
      </c>
      <c r="X160" s="10"/>
      <c r="Y160" s="1" t="s">
        <v>23</v>
      </c>
      <c r="Z160" s="2" t="s">
        <v>24</v>
      </c>
      <c r="AA160" s="2" t="str" cm="1">
        <f t="array" ref="AA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" s="2" t="str">
        <f>IF(OR(Tabela1[[#This Row],[CON - Material]]="Alvenaria de Tijolo",Tabela1[[#This Row],[CON - Material]]="Alvenaria de Pedra"),"Alvenaria",Tabela1[[#This Row],[CON - Material]])</f>
        <v>Betão Armado</v>
      </c>
      <c r="AF160" s="2" t="str">
        <f>Tabela1[[#This Row],[TEC - Tipo de Estrutura 2]] &amp; "|" &amp; Tabela1[[#This Row],[Intervalo de Anos]] &amp; "|" &amp; Tabela1[[#This Row],[CON - Material]]</f>
        <v>Arco|Antes de 1960|Betão Armado</v>
      </c>
    </row>
    <row r="161" spans="1:32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1" t="str" cm="1">
        <f t="array" ref="O1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" s="2" t="s">
        <v>32</v>
      </c>
      <c r="Q161" s="2" t="str" cm="1">
        <f t="array" ref="Q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" s="2" t="str">
        <f>IF(Tabela1[[#This Row],[TEC - Tipo de Estrutura 2]]="Pórtico","Vãos Multiplos",Tabela1[[#This Row],[TEC - Tipo de Estrutura 2]])</f>
        <v>Vãos Multiplos</v>
      </c>
      <c r="S161" s="1">
        <v>3</v>
      </c>
      <c r="T161" s="1">
        <v>39.799999999999997</v>
      </c>
      <c r="U161" s="1">
        <v>7.75</v>
      </c>
      <c r="V161" s="1">
        <v>18.600000000000001</v>
      </c>
      <c r="W161" s="1">
        <v>5.4</v>
      </c>
      <c r="X161" s="10"/>
      <c r="Y161" s="1" t="s">
        <v>46</v>
      </c>
      <c r="Z161" s="2" t="s">
        <v>38</v>
      </c>
      <c r="AA161" s="2" t="str" cm="1">
        <f t="array" ref="AA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" s="2" t="str">
        <f>IF(OR(Tabela1[[#This Row],[CON - Material]]="Alvenaria de Tijolo",Tabela1[[#This Row],[CON - Material]]="Alvenaria de Pedra"),"Alvenaria",Tabela1[[#This Row],[CON - Material]])</f>
        <v>Betão Armado</v>
      </c>
      <c r="AF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" spans="1:32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1" t="str" cm="1">
        <f t="array" ref="O1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" s="2" t="s">
        <v>32</v>
      </c>
      <c r="Q162" s="2" t="str" cm="1">
        <f t="array" ref="Q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2" s="2" t="str">
        <f>IF(Tabela1[[#This Row],[TEC - Tipo de Estrutura 2]]="Pórtico","Vãos Multiplos",Tabela1[[#This Row],[TEC - Tipo de Estrutura 2]])</f>
        <v>Vãos Multiplos</v>
      </c>
      <c r="S162" s="1">
        <v>3</v>
      </c>
      <c r="T162" s="1">
        <v>56.75</v>
      </c>
      <c r="U162" s="1">
        <v>12.35</v>
      </c>
      <c r="V162" s="1">
        <v>29.55</v>
      </c>
      <c r="W162" s="1">
        <v>7.6</v>
      </c>
      <c r="X162" s="10"/>
      <c r="Y162" s="1" t="s">
        <v>46</v>
      </c>
      <c r="Z162" s="2" t="s">
        <v>38</v>
      </c>
      <c r="AA162" s="2" t="str" cm="1">
        <f t="array" ref="AA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" s="2" t="str">
        <f>IF(OR(Tabela1[[#This Row],[CON - Material]]="Alvenaria de Tijolo",Tabela1[[#This Row],[CON - Material]]="Alvenaria de Pedra"),"Alvenaria",Tabela1[[#This Row],[CON - Material]])</f>
        <v>Betão Armado</v>
      </c>
      <c r="AF1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" spans="1:32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1" t="str" cm="1">
        <f t="array" ref="O1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" s="2" t="s">
        <v>32</v>
      </c>
      <c r="Q163" s="2" t="str" cm="1">
        <f t="array" ref="Q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" s="2" t="str">
        <f>IF(Tabela1[[#This Row],[TEC - Tipo de Estrutura 2]]="Pórtico","Vãos Multiplos",Tabela1[[#This Row],[TEC - Tipo de Estrutura 2]])</f>
        <v>Vãos Multiplos</v>
      </c>
      <c r="S163" s="1">
        <v>3</v>
      </c>
      <c r="T163" s="1">
        <v>39</v>
      </c>
      <c r="U163" s="1">
        <v>11</v>
      </c>
      <c r="V163" s="1">
        <v>18.3</v>
      </c>
      <c r="W163" s="1">
        <v>6.8</v>
      </c>
      <c r="X163" s="10"/>
      <c r="Y163" s="1" t="s">
        <v>46</v>
      </c>
      <c r="Z163" s="2" t="s">
        <v>38</v>
      </c>
      <c r="AA163" s="2" t="str" cm="1">
        <f t="array" ref="AA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" s="2" t="str">
        <f>IF(OR(Tabela1[[#This Row],[CON - Material]]="Alvenaria de Tijolo",Tabela1[[#This Row],[CON - Material]]="Alvenaria de Pedra"),"Alvenaria",Tabela1[[#This Row],[CON - Material]])</f>
        <v>Betão Armado</v>
      </c>
      <c r="AF1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" spans="1:32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1" t="str" cm="1">
        <f t="array" ref="O1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" s="2" t="s">
        <v>32</v>
      </c>
      <c r="Q164" s="2" t="str" cm="1">
        <f t="array" ref="Q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4" s="2" t="str">
        <f>IF(Tabela1[[#This Row],[TEC - Tipo de Estrutura 2]]="Pórtico","Vãos Multiplos",Tabela1[[#This Row],[TEC - Tipo de Estrutura 2]])</f>
        <v>Vãos Multiplos</v>
      </c>
      <c r="S164" s="1">
        <v>3</v>
      </c>
      <c r="T164" s="1">
        <v>38.5</v>
      </c>
      <c r="U164" s="1">
        <v>7.85</v>
      </c>
      <c r="V164" s="1">
        <v>17.600000000000001</v>
      </c>
      <c r="W164" s="1">
        <v>6.3</v>
      </c>
      <c r="X164" s="10"/>
      <c r="Y164" s="1" t="s">
        <v>46</v>
      </c>
      <c r="Z164" s="2" t="s">
        <v>38</v>
      </c>
      <c r="AA164" s="2" t="str" cm="1">
        <f t="array" ref="AA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" s="2" t="str">
        <f>IF(OR(Tabela1[[#This Row],[CON - Material]]="Alvenaria de Tijolo",Tabela1[[#This Row],[CON - Material]]="Alvenaria de Pedra"),"Alvenaria",Tabela1[[#This Row],[CON - Material]])</f>
        <v>Betão Armado</v>
      </c>
      <c r="AF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" spans="1:32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1" t="str" cm="1">
        <f t="array" ref="O1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" s="2" t="s">
        <v>32</v>
      </c>
      <c r="Q165" s="2" t="str" cm="1">
        <f t="array" ref="Q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" s="2" t="str">
        <f>IF(Tabela1[[#This Row],[TEC - Tipo de Estrutura 2]]="Pórtico","Vãos Multiplos",Tabela1[[#This Row],[TEC - Tipo de Estrutura 2]])</f>
        <v>Vãos Multiplos</v>
      </c>
      <c r="S165" s="1">
        <v>3</v>
      </c>
      <c r="T165" s="1">
        <v>38.9</v>
      </c>
      <c r="U165" s="1">
        <v>10.75</v>
      </c>
      <c r="V165" s="1">
        <v>18.100000000000001</v>
      </c>
      <c r="W165" s="1">
        <v>5.3</v>
      </c>
      <c r="X165" s="10"/>
      <c r="Y165" s="1" t="s">
        <v>46</v>
      </c>
      <c r="Z165" s="2" t="s">
        <v>38</v>
      </c>
      <c r="AA165" s="2" t="str" cm="1">
        <f t="array" ref="AA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" s="2" t="str">
        <f>IF(OR(Tabela1[[#This Row],[CON - Material]]="Alvenaria de Tijolo",Tabela1[[#This Row],[CON - Material]]="Alvenaria de Pedra"),"Alvenaria",Tabela1[[#This Row],[CON - Material]])</f>
        <v>Betão Armado</v>
      </c>
      <c r="AF1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" spans="1:32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1" t="str" cm="1">
        <f t="array" ref="O1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6" s="2" t="s">
        <v>77</v>
      </c>
      <c r="Q166" s="2" t="str" cm="1">
        <f t="array" ref="Q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6" s="2" t="str">
        <f>IF(Tabela1[[#This Row],[TEC - Tipo de Estrutura 2]]="Pórtico","Vãos Multiplos",Tabela1[[#This Row],[TEC - Tipo de Estrutura 2]])</f>
        <v>Arco</v>
      </c>
      <c r="S166" s="1">
        <v>1</v>
      </c>
      <c r="T166" s="1">
        <v>5.95</v>
      </c>
      <c r="U166" s="1">
        <v>9.0500000000000007</v>
      </c>
      <c r="V166" s="1">
        <v>5.95</v>
      </c>
      <c r="W166" s="9"/>
      <c r="X166" s="10"/>
      <c r="Y166" s="1" t="s">
        <v>46</v>
      </c>
      <c r="Z166" s="2" t="s">
        <v>35</v>
      </c>
      <c r="AA166" s="2" t="str" cm="1">
        <f t="array" ref="AA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66" s="2" t="str">
        <f>IF(OR(Tabela1[[#This Row],[CON - Material]]="Alvenaria de Tijolo",Tabela1[[#This Row],[CON - Material]]="Alvenaria de Pedra"),"Alvenaria",Tabela1[[#This Row],[CON - Material]])</f>
        <v>Alvenaria</v>
      </c>
      <c r="AC166" s="2" t="s">
        <v>24</v>
      </c>
      <c r="AF1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7" spans="1:32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1" t="str" cm="1">
        <f t="array" ref="O1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" s="2" t="s">
        <v>32</v>
      </c>
      <c r="Q167" s="2" t="str" cm="1">
        <f t="array" ref="Q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" s="2" t="str">
        <f>IF(Tabela1[[#This Row],[TEC - Tipo de Estrutura 2]]="Pórtico","Vãos Multiplos",Tabela1[[#This Row],[TEC - Tipo de Estrutura 2]])</f>
        <v>Vãos Multiplos</v>
      </c>
      <c r="S167" s="1">
        <v>3</v>
      </c>
      <c r="T167" s="1">
        <v>38.35</v>
      </c>
      <c r="U167" s="1">
        <v>7.9</v>
      </c>
      <c r="V167" s="1">
        <v>17.55</v>
      </c>
      <c r="W167" s="1">
        <v>5.8</v>
      </c>
      <c r="X167" s="10"/>
      <c r="Y167" s="1" t="s">
        <v>46</v>
      </c>
      <c r="Z167" s="2" t="s">
        <v>38</v>
      </c>
      <c r="AA167" s="2" t="str" cm="1">
        <f t="array" ref="AA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" s="2" t="str">
        <f>IF(OR(Tabela1[[#This Row],[CON - Material]]="Alvenaria de Tijolo",Tabela1[[#This Row],[CON - Material]]="Alvenaria de Pedra"),"Alvenaria",Tabela1[[#This Row],[CON - Material]])</f>
        <v>Betão Armado</v>
      </c>
      <c r="AF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" spans="1:32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1" t="str" cm="1">
        <f t="array" ref="O1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" s="2" t="s">
        <v>32</v>
      </c>
      <c r="Q168" s="2" t="str" cm="1">
        <f t="array" ref="Q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" s="2" t="str">
        <f>IF(Tabela1[[#This Row],[TEC - Tipo de Estrutura 2]]="Pórtico","Vãos Multiplos",Tabela1[[#This Row],[TEC - Tipo de Estrutura 2]])</f>
        <v>Vãos Multiplos</v>
      </c>
      <c r="S168" s="1">
        <v>3</v>
      </c>
      <c r="T168" s="1">
        <v>32</v>
      </c>
      <c r="U168" s="1">
        <v>14.9</v>
      </c>
      <c r="V168" s="1">
        <v>14</v>
      </c>
      <c r="W168" s="1">
        <v>5.4</v>
      </c>
      <c r="X168" s="10"/>
      <c r="Y168" s="1" t="s">
        <v>46</v>
      </c>
      <c r="Z168" s="2" t="s">
        <v>38</v>
      </c>
      <c r="AA168" s="2" t="str" cm="1">
        <f t="array" ref="AA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" s="2" t="str">
        <f>IF(OR(Tabela1[[#This Row],[CON - Material]]="Alvenaria de Tijolo",Tabela1[[#This Row],[CON - Material]]="Alvenaria de Pedra"),"Alvenaria",Tabela1[[#This Row],[CON - Material]])</f>
        <v>Betão Armado</v>
      </c>
      <c r="AF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" spans="1:32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1" t="str" cm="1">
        <f t="array" ref="O1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" s="2" t="s">
        <v>32</v>
      </c>
      <c r="Q169" s="2" t="str" cm="1">
        <f t="array" ref="Q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9" s="2" t="str">
        <f>IF(Tabela1[[#This Row],[TEC - Tipo de Estrutura 2]]="Pórtico","Vãos Multiplos",Tabela1[[#This Row],[TEC - Tipo de Estrutura 2]])</f>
        <v>Vãos Multiplos</v>
      </c>
      <c r="S169" s="1">
        <v>3</v>
      </c>
      <c r="T169" s="1">
        <v>35.85</v>
      </c>
      <c r="U169" s="1">
        <v>15.2</v>
      </c>
      <c r="V169" s="1">
        <v>15.05</v>
      </c>
      <c r="W169" s="1">
        <v>5.3</v>
      </c>
      <c r="X169" s="10"/>
      <c r="Y169" s="1" t="s">
        <v>46</v>
      </c>
      <c r="Z169" s="2" t="s">
        <v>38</v>
      </c>
      <c r="AA169" s="2" t="str" cm="1">
        <f t="array" ref="AA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" s="2" t="str">
        <f>IF(OR(Tabela1[[#This Row],[CON - Material]]="Alvenaria de Tijolo",Tabela1[[#This Row],[CON - Material]]="Alvenaria de Pedra"),"Alvenaria",Tabela1[[#This Row],[CON - Material]])</f>
        <v>Betão Armado</v>
      </c>
      <c r="AF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" spans="1:32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1" t="str" cm="1">
        <f t="array" ref="O1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" s="2" t="s">
        <v>32</v>
      </c>
      <c r="Q170" s="2" t="str" cm="1">
        <f t="array" ref="Q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" s="2" t="str">
        <f>IF(Tabela1[[#This Row],[TEC - Tipo de Estrutura 2]]="Pórtico","Vãos Multiplos",Tabela1[[#This Row],[TEC - Tipo de Estrutura 2]])</f>
        <v>Vãos Multiplos</v>
      </c>
      <c r="S170" s="1">
        <v>3</v>
      </c>
      <c r="T170" s="1">
        <v>36.549999999999997</v>
      </c>
      <c r="U170" s="1">
        <v>22.3</v>
      </c>
      <c r="V170" s="1">
        <v>15.65</v>
      </c>
      <c r="W170" s="1">
        <v>6.3</v>
      </c>
      <c r="X170" s="10"/>
      <c r="Y170" s="1" t="s">
        <v>46</v>
      </c>
      <c r="Z170" s="2" t="s">
        <v>38</v>
      </c>
      <c r="AA170" s="2" t="str" cm="1">
        <f t="array" ref="AA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" s="2" t="str">
        <f>IF(OR(Tabela1[[#This Row],[CON - Material]]="Alvenaria de Tijolo",Tabela1[[#This Row],[CON - Material]]="Alvenaria de Pedra"),"Alvenaria",Tabela1[[#This Row],[CON - Material]])</f>
        <v>Betão Armado</v>
      </c>
      <c r="AF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" spans="1:32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1" t="str" cm="1">
        <f t="array" ref="O1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1" s="2" t="s">
        <v>22</v>
      </c>
      <c r="Q171" s="2" t="str" cm="1">
        <f t="array" ref="Q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71" s="2" t="str">
        <f>IF(Tabela1[[#This Row],[TEC - Tipo de Estrutura 2]]="Pórtico","Vãos Multiplos",Tabela1[[#This Row],[TEC - Tipo de Estrutura 2]])</f>
        <v>Tabuleiro simples/apoiado</v>
      </c>
      <c r="S171" s="1">
        <v>1</v>
      </c>
      <c r="T171" s="1">
        <v>18.649999999999999</v>
      </c>
      <c r="U171" s="1">
        <v>14.26</v>
      </c>
      <c r="V171" s="1">
        <v>18.649999999999999</v>
      </c>
      <c r="W171" s="9"/>
      <c r="X171" s="10"/>
      <c r="Y171" s="1" t="s">
        <v>46</v>
      </c>
      <c r="Z171" s="2" t="s">
        <v>24</v>
      </c>
      <c r="AA171" s="2" t="str" cm="1">
        <f t="array" ref="AA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1" s="2" t="str">
        <f>IF(OR(Tabela1[[#This Row],[CON - Material]]="Alvenaria de Tijolo",Tabela1[[#This Row],[CON - Material]]="Alvenaria de Pedra"),"Alvenaria",Tabela1[[#This Row],[CON - Material]])</f>
        <v>Betão Armado</v>
      </c>
      <c r="AF1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2" spans="1:32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1" t="str" cm="1">
        <f t="array" ref="O1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" s="2" t="s">
        <v>65</v>
      </c>
      <c r="Q172" s="2" t="str" cm="1">
        <f t="array" ref="Q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2" s="2" t="str">
        <f>IF(Tabela1[[#This Row],[TEC - Tipo de Estrutura 2]]="Pórtico","Vãos Multiplos",Tabela1[[#This Row],[TEC - Tipo de Estrutura 2]])</f>
        <v>Vãos Multiplos</v>
      </c>
      <c r="S172" s="1">
        <v>1</v>
      </c>
      <c r="T172" s="1">
        <v>6.4</v>
      </c>
      <c r="U172" s="1">
        <v>14.2</v>
      </c>
      <c r="V172" s="1">
        <v>6.4</v>
      </c>
      <c r="W172" s="9"/>
      <c r="X172" s="10"/>
      <c r="Y172" s="1" t="s">
        <v>46</v>
      </c>
      <c r="Z172" s="2" t="s">
        <v>24</v>
      </c>
      <c r="AA172" s="2" t="str" cm="1">
        <f t="array" ref="AA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" s="2" t="str">
        <f>IF(OR(Tabela1[[#This Row],[CON - Material]]="Alvenaria de Tijolo",Tabela1[[#This Row],[CON - Material]]="Alvenaria de Pedra"),"Alvenaria",Tabela1[[#This Row],[CON - Material]])</f>
        <v>Betão Armado</v>
      </c>
      <c r="AF172" s="2" t="str">
        <f>Tabela1[[#This Row],[TEC - Tipo de Estrutura 2]] &amp; "|" &amp; Tabela1[[#This Row],[Intervalo de Anos]] &amp; "|" &amp; Tabela1[[#This Row],[CON - Material]]</f>
        <v>Pórtico|1983-2010|Betão Armado</v>
      </c>
    </row>
    <row r="173" spans="1:32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1" t="str" cm="1">
        <f t="array" ref="O1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3" s="2" t="s">
        <v>32</v>
      </c>
      <c r="Q173" s="2" t="str" cm="1">
        <f t="array" ref="Q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" s="2" t="str">
        <f>IF(Tabela1[[#This Row],[TEC - Tipo de Estrutura 2]]="Pórtico","Vãos Multiplos",Tabela1[[#This Row],[TEC - Tipo de Estrutura 2]])</f>
        <v>Vãos Multiplos</v>
      </c>
      <c r="S173" s="1">
        <v>3</v>
      </c>
      <c r="T173" s="1">
        <v>52</v>
      </c>
      <c r="U173" s="1">
        <v>13.5</v>
      </c>
      <c r="V173" s="1">
        <v>20</v>
      </c>
      <c r="W173" s="1">
        <v>8</v>
      </c>
      <c r="X173" s="10"/>
      <c r="Y173" s="1" t="s">
        <v>23</v>
      </c>
      <c r="Z173" s="2" t="s">
        <v>24</v>
      </c>
      <c r="AA173" s="2" t="str" cm="1">
        <f t="array" ref="AA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" s="2" t="str">
        <f>IF(OR(Tabela1[[#This Row],[CON - Material]]="Alvenaria de Tijolo",Tabela1[[#This Row],[CON - Material]]="Alvenaria de Pedra"),"Alvenaria",Tabela1[[#This Row],[CON - Material]])</f>
        <v>Betão Armado</v>
      </c>
      <c r="AF17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4" spans="1:32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1" t="str" cm="1">
        <f t="array" ref="O1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" s="2" t="s">
        <v>32</v>
      </c>
      <c r="Q174" s="2" t="str" cm="1">
        <f t="array" ref="Q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4" s="2" t="str">
        <f>IF(Tabela1[[#This Row],[TEC - Tipo de Estrutura 2]]="Pórtico","Vãos Multiplos",Tabela1[[#This Row],[TEC - Tipo de Estrutura 2]])</f>
        <v>Vãos Multiplos</v>
      </c>
      <c r="S174" s="1">
        <v>5</v>
      </c>
      <c r="T174" s="1">
        <v>165.8</v>
      </c>
      <c r="U174" s="1">
        <v>15.2</v>
      </c>
      <c r="V174" s="1">
        <v>35</v>
      </c>
      <c r="W174" s="1">
        <v>24.2</v>
      </c>
      <c r="X174" s="10"/>
      <c r="Y174" s="1" t="s">
        <v>46</v>
      </c>
      <c r="Z174" s="2" t="s">
        <v>38</v>
      </c>
      <c r="AA174" s="2" t="str" cm="1">
        <f t="array" ref="AA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" s="2" t="str">
        <f>IF(OR(Tabela1[[#This Row],[CON - Material]]="Alvenaria de Tijolo",Tabela1[[#This Row],[CON - Material]]="Alvenaria de Pedra"),"Alvenaria",Tabela1[[#This Row],[CON - Material]])</f>
        <v>Betão Armado</v>
      </c>
      <c r="AF1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" spans="1:32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1" t="str" cm="1">
        <f t="array" ref="O1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" s="2" t="s">
        <v>32</v>
      </c>
      <c r="Q175" s="2" t="str" cm="1">
        <f t="array" ref="Q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5" s="2" t="str">
        <f>IF(Tabela1[[#This Row],[TEC - Tipo de Estrutura 2]]="Pórtico","Vãos Multiplos",Tabela1[[#This Row],[TEC - Tipo de Estrutura 2]])</f>
        <v>Vãos Multiplos</v>
      </c>
      <c r="S175" s="1">
        <v>3</v>
      </c>
      <c r="T175" s="1">
        <v>37</v>
      </c>
      <c r="U175" s="1">
        <v>11.6</v>
      </c>
      <c r="V175" s="1">
        <v>18.5</v>
      </c>
      <c r="W175" s="1">
        <v>9.6</v>
      </c>
      <c r="X175" s="10"/>
      <c r="Y175" s="1" t="s">
        <v>46</v>
      </c>
      <c r="Z175" s="2" t="s">
        <v>38</v>
      </c>
      <c r="AA175" s="2" t="str" cm="1">
        <f t="array" ref="AA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" s="2" t="str">
        <f>IF(OR(Tabela1[[#This Row],[CON - Material]]="Alvenaria de Tijolo",Tabela1[[#This Row],[CON - Material]]="Alvenaria de Pedra"),"Alvenaria",Tabela1[[#This Row],[CON - Material]])</f>
        <v>Betão Armado</v>
      </c>
      <c r="AF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" spans="1:32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1" t="str" cm="1">
        <f t="array" ref="O1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6" s="2" t="s">
        <v>32</v>
      </c>
      <c r="Q176" s="2" t="str" cm="1">
        <f t="array" ref="Q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" s="2" t="str">
        <f>IF(Tabela1[[#This Row],[TEC - Tipo de Estrutura 2]]="Pórtico","Vãos Multiplos",Tabela1[[#This Row],[TEC - Tipo de Estrutura 2]])</f>
        <v>Vãos Multiplos</v>
      </c>
      <c r="S176" s="1">
        <v>4</v>
      </c>
      <c r="T176" s="1">
        <v>75.599999999999994</v>
      </c>
      <c r="U176" s="1">
        <v>9.8000000000000007</v>
      </c>
      <c r="V176" s="1">
        <v>20.2</v>
      </c>
      <c r="W176" s="1">
        <v>4</v>
      </c>
      <c r="X176" s="10"/>
      <c r="Y176" s="1" t="s">
        <v>41</v>
      </c>
      <c r="Z176" s="2" t="s">
        <v>24</v>
      </c>
      <c r="AA176" s="2" t="str" cm="1">
        <f t="array" ref="AA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" s="2" t="str">
        <f>IF(OR(Tabela1[[#This Row],[CON - Material]]="Alvenaria de Tijolo",Tabela1[[#This Row],[CON - Material]]="Alvenaria de Pedra"),"Alvenaria",Tabela1[[#This Row],[CON - Material]])</f>
        <v>Betão Armado</v>
      </c>
      <c r="AF17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" spans="1:32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1" t="str" cm="1">
        <f t="array" ref="O1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7" s="2" t="s">
        <v>32</v>
      </c>
      <c r="Q177" s="2" t="str" cm="1">
        <f t="array" ref="Q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7" s="2" t="str">
        <f>IF(Tabela1[[#This Row],[TEC - Tipo de Estrutura 2]]="Pórtico","Vãos Multiplos",Tabela1[[#This Row],[TEC - Tipo de Estrutura 2]])</f>
        <v>Vãos Multiplos</v>
      </c>
      <c r="S177" s="1">
        <v>4</v>
      </c>
      <c r="T177" s="1">
        <v>130.80000000000001</v>
      </c>
      <c r="U177" s="1">
        <v>14.5</v>
      </c>
      <c r="W177" s="1">
        <v>16.899999999999999</v>
      </c>
      <c r="X177" s="10"/>
      <c r="Y177" s="1" t="s">
        <v>46</v>
      </c>
      <c r="Z177" s="2" t="s">
        <v>38</v>
      </c>
      <c r="AA177" s="2" t="str" cm="1">
        <f t="array" ref="AA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7" s="2" t="str">
        <f>IF(OR(Tabela1[[#This Row],[CON - Material]]="Alvenaria de Tijolo",Tabela1[[#This Row],[CON - Material]]="Alvenaria de Pedra"),"Alvenaria",Tabela1[[#This Row],[CON - Material]])</f>
        <v>Betão Armado</v>
      </c>
      <c r="AF1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" spans="1:32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1" t="str" cm="1">
        <f t="array" ref="O1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8" s="2" t="s">
        <v>32</v>
      </c>
      <c r="Q178" s="2" t="str" cm="1">
        <f t="array" ref="Q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8" s="2" t="str">
        <f>IF(Tabela1[[#This Row],[TEC - Tipo de Estrutura 2]]="Pórtico","Vãos Multiplos",Tabela1[[#This Row],[TEC - Tipo de Estrutura 2]])</f>
        <v>Vãos Multiplos</v>
      </c>
      <c r="S178" s="1">
        <v>2</v>
      </c>
      <c r="T178" s="1">
        <v>47.2</v>
      </c>
      <c r="U178" s="1">
        <v>9.9</v>
      </c>
      <c r="V178" s="1">
        <v>23.6</v>
      </c>
      <c r="W178" s="1">
        <v>6.8</v>
      </c>
      <c r="X178" s="10"/>
      <c r="Y178" s="1" t="s">
        <v>46</v>
      </c>
      <c r="Z178" s="2" t="s">
        <v>38</v>
      </c>
      <c r="AA178" s="2" t="str" cm="1">
        <f t="array" ref="AA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" s="2" t="str">
        <f>IF(OR(Tabela1[[#This Row],[CON - Material]]="Alvenaria de Tijolo",Tabela1[[#This Row],[CON - Material]]="Alvenaria de Pedra"),"Alvenaria",Tabela1[[#This Row],[CON - Material]])</f>
        <v>Betão Armado</v>
      </c>
      <c r="AF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" spans="1:32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1" t="str" cm="1">
        <f t="array" ref="O1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" s="2" t="s">
        <v>32</v>
      </c>
      <c r="Q179" s="2" t="str" cm="1">
        <f t="array" ref="Q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" s="2" t="str">
        <f>IF(Tabela1[[#This Row],[TEC - Tipo de Estrutura 2]]="Pórtico","Vãos Multiplos",Tabela1[[#This Row],[TEC - Tipo de Estrutura 2]])</f>
        <v>Vãos Multiplos</v>
      </c>
      <c r="S179" s="1">
        <v>3</v>
      </c>
      <c r="T179" s="1">
        <v>69.84</v>
      </c>
      <c r="U179" s="1">
        <v>10.64</v>
      </c>
      <c r="V179" s="1">
        <v>31.45</v>
      </c>
      <c r="W179" s="1">
        <v>9</v>
      </c>
      <c r="X179" s="10"/>
      <c r="Y179" s="1" t="s">
        <v>46</v>
      </c>
      <c r="Z179" s="2" t="s">
        <v>38</v>
      </c>
      <c r="AA179" s="2" t="str" cm="1">
        <f t="array" ref="AA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" s="2" t="str">
        <f>IF(OR(Tabela1[[#This Row],[CON - Material]]="Alvenaria de Tijolo",Tabela1[[#This Row],[CON - Material]]="Alvenaria de Pedra"),"Alvenaria",Tabela1[[#This Row],[CON - Material]])</f>
        <v>Betão Armado</v>
      </c>
      <c r="AF1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" spans="1:32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1" t="str" cm="1">
        <f t="array" ref="O1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0" s="2" t="s">
        <v>32</v>
      </c>
      <c r="Q180" s="2" t="str" cm="1">
        <f t="array" ref="Q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0" s="2" t="str">
        <f>IF(Tabela1[[#This Row],[TEC - Tipo de Estrutura 2]]="Pórtico","Vãos Multiplos",Tabela1[[#This Row],[TEC - Tipo de Estrutura 2]])</f>
        <v>Vãos Multiplos</v>
      </c>
      <c r="S180" s="1">
        <v>3</v>
      </c>
      <c r="T180" s="1">
        <v>72.7</v>
      </c>
      <c r="U180" s="1">
        <v>10.46</v>
      </c>
      <c r="V180" s="1">
        <v>34</v>
      </c>
      <c r="W180" s="1">
        <v>10</v>
      </c>
      <c r="X180" s="10"/>
      <c r="Y180" s="1" t="s">
        <v>46</v>
      </c>
      <c r="Z180" s="2" t="s">
        <v>38</v>
      </c>
      <c r="AA180" s="2" t="str" cm="1">
        <f t="array" ref="AA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0" s="2" t="str">
        <f>IF(OR(Tabela1[[#This Row],[CON - Material]]="Alvenaria de Tijolo",Tabela1[[#This Row],[CON - Material]]="Alvenaria de Pedra"),"Alvenaria",Tabela1[[#This Row],[CON - Material]])</f>
        <v>Betão Armado</v>
      </c>
      <c r="AF1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" spans="1:32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1" t="str" cm="1">
        <f t="array" ref="O1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" s="2" t="s">
        <v>65</v>
      </c>
      <c r="Q181" s="2" t="str" cm="1">
        <f t="array" ref="Q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1" s="2" t="str">
        <f>IF(Tabela1[[#This Row],[TEC - Tipo de Estrutura 2]]="Pórtico","Vãos Multiplos",Tabela1[[#This Row],[TEC - Tipo de Estrutura 2]])</f>
        <v>Vãos Multiplos</v>
      </c>
      <c r="S181" s="1">
        <v>1</v>
      </c>
      <c r="T181" s="1">
        <v>10.9</v>
      </c>
      <c r="U181" s="1">
        <v>35</v>
      </c>
      <c r="W181" s="9"/>
      <c r="X181" s="10"/>
      <c r="Y181" s="1" t="s">
        <v>46</v>
      </c>
      <c r="Z181" s="2" t="s">
        <v>24</v>
      </c>
      <c r="AA181" s="2" t="str" cm="1">
        <f t="array" ref="AA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" s="2" t="str">
        <f>IF(OR(Tabela1[[#This Row],[CON - Material]]="Alvenaria de Tijolo",Tabela1[[#This Row],[CON - Material]]="Alvenaria de Pedra"),"Alvenaria",Tabela1[[#This Row],[CON - Material]])</f>
        <v>Betão Armado</v>
      </c>
      <c r="AF181" s="2" t="str">
        <f>Tabela1[[#This Row],[TEC - Tipo de Estrutura 2]] &amp; "|" &amp; Tabela1[[#This Row],[Intervalo de Anos]] &amp; "|" &amp; Tabela1[[#This Row],[CON - Material]]</f>
        <v>Pórtico|1983-2010|Betão Armado</v>
      </c>
    </row>
    <row r="182" spans="1:32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1" t="str" cm="1">
        <f t="array" ref="O1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" s="2" t="s">
        <v>32</v>
      </c>
      <c r="Q182" s="2" t="str" cm="1">
        <f t="array" ref="Q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" s="2" t="str">
        <f>IF(Tabela1[[#This Row],[TEC - Tipo de Estrutura 2]]="Pórtico","Vãos Multiplos",Tabela1[[#This Row],[TEC - Tipo de Estrutura 2]])</f>
        <v>Vãos Multiplos</v>
      </c>
      <c r="S182" s="1">
        <v>3</v>
      </c>
      <c r="T182" s="1">
        <v>81</v>
      </c>
      <c r="U182" s="1">
        <v>18</v>
      </c>
      <c r="V182" s="1">
        <v>39</v>
      </c>
      <c r="W182" s="1">
        <v>5.6</v>
      </c>
      <c r="X182" s="10"/>
      <c r="Y182" s="1" t="s">
        <v>46</v>
      </c>
      <c r="Z182" s="2" t="s">
        <v>38</v>
      </c>
      <c r="AA182" s="2" t="str" cm="1">
        <f t="array" ref="AA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" s="2" t="str">
        <f>IF(OR(Tabela1[[#This Row],[CON - Material]]="Alvenaria de Tijolo",Tabela1[[#This Row],[CON - Material]]="Alvenaria de Pedra"),"Alvenaria",Tabela1[[#This Row],[CON - Material]])</f>
        <v>Betão Armado</v>
      </c>
      <c r="AF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" spans="1:32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1" t="str" cm="1">
        <f t="array" ref="O1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" s="2" t="s">
        <v>65</v>
      </c>
      <c r="Q183" s="2" t="str" cm="1">
        <f t="array" ref="Q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3" s="2" t="str">
        <f>IF(Tabela1[[#This Row],[TEC - Tipo de Estrutura 2]]="Pórtico","Vãos Multiplos",Tabela1[[#This Row],[TEC - Tipo de Estrutura 2]])</f>
        <v>Vãos Multiplos</v>
      </c>
      <c r="S183" s="1">
        <v>1</v>
      </c>
      <c r="T183" s="1">
        <v>18.3</v>
      </c>
      <c r="U183" s="1">
        <v>14.7</v>
      </c>
      <c r="V183" s="1">
        <v>18.3</v>
      </c>
      <c r="W183" s="9"/>
      <c r="X183" s="10"/>
      <c r="Y183" s="1" t="s">
        <v>23</v>
      </c>
      <c r="Z183" s="2" t="s">
        <v>38</v>
      </c>
      <c r="AA183" s="2" t="str" cm="1">
        <f t="array" ref="AA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" s="2" t="str">
        <f>IF(OR(Tabela1[[#This Row],[CON - Material]]="Alvenaria de Tijolo",Tabela1[[#This Row],[CON - Material]]="Alvenaria de Pedra"),"Alvenaria",Tabela1[[#This Row],[CON - Material]])</f>
        <v>Betão Armado</v>
      </c>
      <c r="AF183" s="2" t="str">
        <f>Tabela1[[#This Row],[TEC - Tipo de Estrutura 2]] &amp; "|" &amp; Tabela1[[#This Row],[Intervalo de Anos]] &amp; "|" &amp; Tabela1[[#This Row],[CON - Material]]</f>
        <v>Pórtico|1983-2010|Betão Armado</v>
      </c>
    </row>
    <row r="184" spans="1:32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1" t="str" cm="1">
        <f t="array" ref="O1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" s="2" t="s">
        <v>32</v>
      </c>
      <c r="Q184" s="2" t="str" cm="1">
        <f t="array" ref="Q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" s="2" t="str">
        <f>IF(Tabela1[[#This Row],[TEC - Tipo de Estrutura 2]]="Pórtico","Vãos Multiplos",Tabela1[[#This Row],[TEC - Tipo de Estrutura 2]])</f>
        <v>Vãos Multiplos</v>
      </c>
      <c r="S184" s="1">
        <v>3</v>
      </c>
      <c r="T184" s="1">
        <v>66.61</v>
      </c>
      <c r="U184" s="1">
        <v>11.42</v>
      </c>
      <c r="V184" s="1">
        <v>34.25</v>
      </c>
      <c r="W184" s="1">
        <v>11.5</v>
      </c>
      <c r="X184" s="10"/>
      <c r="Y184" s="1" t="s">
        <v>46</v>
      </c>
      <c r="Z184" s="2" t="s">
        <v>38</v>
      </c>
      <c r="AA184" s="2" t="str" cm="1">
        <f t="array" ref="AA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" s="2" t="str">
        <f>IF(OR(Tabela1[[#This Row],[CON - Material]]="Alvenaria de Tijolo",Tabela1[[#This Row],[CON - Material]]="Alvenaria de Pedra"),"Alvenaria",Tabela1[[#This Row],[CON - Material]])</f>
        <v>Betão Armado</v>
      </c>
      <c r="AF1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" spans="1:32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1" t="str" cm="1">
        <f t="array" ref="O1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" s="2" t="s">
        <v>77</v>
      </c>
      <c r="Q185" s="2" t="str" cm="1">
        <f t="array" ref="Q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5" s="2" t="str">
        <f>IF(Tabela1[[#This Row],[TEC - Tipo de Estrutura 2]]="Pórtico","Vãos Multiplos",Tabela1[[#This Row],[TEC - Tipo de Estrutura 2]])</f>
        <v>Arco</v>
      </c>
      <c r="S185" s="1">
        <v>1</v>
      </c>
      <c r="T185" s="1">
        <v>8</v>
      </c>
      <c r="U185" s="1">
        <v>11.15</v>
      </c>
      <c r="V185" s="1">
        <v>8</v>
      </c>
      <c r="W185" s="9"/>
      <c r="X185" s="10"/>
      <c r="Y185" s="1" t="s">
        <v>23</v>
      </c>
      <c r="Z185" s="2" t="s">
        <v>35</v>
      </c>
      <c r="AA185" s="2" t="str" cm="1">
        <f t="array" ref="AA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5" s="2" t="str">
        <f>IF(OR(Tabela1[[#This Row],[CON - Material]]="Alvenaria de Tijolo",Tabela1[[#This Row],[CON - Material]]="Alvenaria de Pedra"),"Alvenaria",Tabela1[[#This Row],[CON - Material]])</f>
        <v>Alvenaria</v>
      </c>
      <c r="AC185" s="2" t="s">
        <v>24</v>
      </c>
      <c r="AF185" s="2" t="str">
        <f>Tabela1[[#This Row],[TEC - Tipo de Estrutura 2]] &amp; "|" &amp; Tabela1[[#This Row],[Intervalo de Anos]] &amp; "|" &amp; Tabela1[[#This Row],[CON - Material]]</f>
        <v>Arco|1983-2010|Alvenaria de Pedra</v>
      </c>
    </row>
    <row r="186" spans="1:32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1" t="str" cm="1">
        <f t="array" ref="O1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" s="2" t="s">
        <v>32</v>
      </c>
      <c r="Q186" s="2" t="str" cm="1">
        <f t="array" ref="Q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" s="2" t="str">
        <f>IF(Tabela1[[#This Row],[TEC - Tipo de Estrutura 2]]="Pórtico","Vãos Multiplos",Tabela1[[#This Row],[TEC - Tipo de Estrutura 2]])</f>
        <v>Vãos Multiplos</v>
      </c>
      <c r="S186" s="1">
        <v>3</v>
      </c>
      <c r="T186" s="1">
        <v>59.63</v>
      </c>
      <c r="U186" s="1">
        <v>11.31</v>
      </c>
      <c r="V186" s="1">
        <v>30.25</v>
      </c>
      <c r="W186" s="1">
        <v>9</v>
      </c>
      <c r="X186" s="10"/>
      <c r="Y186" s="1" t="s">
        <v>46</v>
      </c>
      <c r="Z186" s="2" t="s">
        <v>24</v>
      </c>
      <c r="AA186" s="2" t="str" cm="1">
        <f t="array" ref="AA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" s="2" t="str">
        <f>IF(OR(Tabela1[[#This Row],[CON - Material]]="Alvenaria de Tijolo",Tabela1[[#This Row],[CON - Material]]="Alvenaria de Pedra"),"Alvenaria",Tabela1[[#This Row],[CON - Material]])</f>
        <v>Betão Armado</v>
      </c>
      <c r="AF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" spans="1:32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1" t="str" cm="1">
        <f t="array" ref="O1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" s="2" t="s">
        <v>32</v>
      </c>
      <c r="Q187" s="2" t="str" cm="1">
        <f t="array" ref="Q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" s="2" t="str">
        <f>IF(Tabela1[[#This Row],[TEC - Tipo de Estrutura 2]]="Pórtico","Vãos Multiplos",Tabela1[[#This Row],[TEC - Tipo de Estrutura 2]])</f>
        <v>Vãos Multiplos</v>
      </c>
      <c r="S187" s="1">
        <v>3</v>
      </c>
      <c r="T187" s="1">
        <v>63.51</v>
      </c>
      <c r="U187" s="1">
        <v>11.4</v>
      </c>
      <c r="V187" s="1">
        <v>30.15</v>
      </c>
      <c r="W187" s="1">
        <v>9.1999999999999993</v>
      </c>
      <c r="X187" s="10"/>
      <c r="Y187" s="1" t="s">
        <v>46</v>
      </c>
      <c r="Z187" s="2" t="s">
        <v>38</v>
      </c>
      <c r="AA187" s="2" t="str" cm="1">
        <f t="array" ref="AA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" s="2" t="str">
        <f>IF(OR(Tabela1[[#This Row],[CON - Material]]="Alvenaria de Tijolo",Tabela1[[#This Row],[CON - Material]]="Alvenaria de Pedra"),"Alvenaria",Tabela1[[#This Row],[CON - Material]])</f>
        <v>Betão Armado</v>
      </c>
      <c r="AF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" spans="1:32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1" t="str" cm="1">
        <f t="array" ref="O1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8" s="2" t="s">
        <v>29</v>
      </c>
      <c r="Q188" s="2" t="str" cm="1">
        <f t="array" ref="Q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8" s="2" t="str">
        <f>IF(Tabela1[[#This Row],[TEC - Tipo de Estrutura 2]]="Pórtico","Vãos Multiplos",Tabela1[[#This Row],[TEC - Tipo de Estrutura 2]])</f>
        <v>Arco</v>
      </c>
      <c r="S188" s="1">
        <v>1</v>
      </c>
      <c r="T188" s="1">
        <v>13.57</v>
      </c>
      <c r="U188" s="1">
        <v>16</v>
      </c>
      <c r="V188" s="1">
        <v>13.57</v>
      </c>
      <c r="W188" s="9"/>
      <c r="X188" s="10"/>
      <c r="Y188" s="1" t="s">
        <v>23</v>
      </c>
      <c r="Z188" s="2" t="s">
        <v>24</v>
      </c>
      <c r="AA188" s="2" t="str" cm="1">
        <f t="array" ref="AA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" s="2" t="str">
        <f>IF(OR(Tabela1[[#This Row],[CON - Material]]="Alvenaria de Tijolo",Tabela1[[#This Row],[CON - Material]]="Alvenaria de Pedra"),"Alvenaria",Tabela1[[#This Row],[CON - Material]])</f>
        <v>Betão Armado</v>
      </c>
      <c r="AF188" s="2" t="str">
        <f>Tabela1[[#This Row],[TEC - Tipo de Estrutura 2]] &amp; "|" &amp; Tabela1[[#This Row],[Intervalo de Anos]] &amp; "|" &amp; Tabela1[[#This Row],[CON - Material]]</f>
        <v>Arco|1960-1983|Betão Armado</v>
      </c>
    </row>
    <row r="189" spans="1:32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1" t="str" cm="1">
        <f t="array" ref="O1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9" s="2" t="s">
        <v>29</v>
      </c>
      <c r="Q189" s="2" t="str" cm="1">
        <f t="array" ref="Q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9" s="2" t="str">
        <f>IF(Tabela1[[#This Row],[TEC - Tipo de Estrutura 2]]="Pórtico","Vãos Multiplos",Tabela1[[#This Row],[TEC - Tipo de Estrutura 2]])</f>
        <v>Arco</v>
      </c>
      <c r="S189" s="1">
        <v>1</v>
      </c>
      <c r="T189" s="1">
        <v>7.5</v>
      </c>
      <c r="U189" s="1">
        <v>4.9000000000000004</v>
      </c>
      <c r="V189" s="1">
        <v>7.5</v>
      </c>
      <c r="W189" s="9"/>
      <c r="X189" s="10"/>
      <c r="Y189" s="1" t="s">
        <v>30</v>
      </c>
      <c r="Z189" s="2" t="s">
        <v>35</v>
      </c>
      <c r="AA189" s="2" t="str" cm="1">
        <f t="array" ref="AA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9" s="2" t="str">
        <f>IF(OR(Tabela1[[#This Row],[CON - Material]]="Alvenaria de Tijolo",Tabela1[[#This Row],[CON - Material]]="Alvenaria de Pedra"),"Alvenaria",Tabela1[[#This Row],[CON - Material]])</f>
        <v>Alvenaria</v>
      </c>
      <c r="AF18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0" spans="1:32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1" t="str" cm="1">
        <f t="array" ref="O1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" s="2" t="s">
        <v>32</v>
      </c>
      <c r="Q190" s="2" t="str" cm="1">
        <f t="array" ref="Q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" s="2" t="str">
        <f>IF(Tabela1[[#This Row],[TEC - Tipo de Estrutura 2]]="Pórtico","Vãos Multiplos",Tabela1[[#This Row],[TEC - Tipo de Estrutura 2]])</f>
        <v>Vãos Multiplos</v>
      </c>
      <c r="S190" s="1">
        <v>3</v>
      </c>
      <c r="T190" s="1">
        <v>57.1</v>
      </c>
      <c r="U190" s="1">
        <v>12</v>
      </c>
      <c r="V190" s="1">
        <v>29.9</v>
      </c>
      <c r="W190" s="1">
        <v>7.5</v>
      </c>
      <c r="X190" s="10"/>
      <c r="Y190" s="1" t="s">
        <v>46</v>
      </c>
      <c r="Z190" s="2" t="s">
        <v>38</v>
      </c>
      <c r="AA190" s="2" t="str" cm="1">
        <f t="array" ref="AA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" s="2" t="str">
        <f>IF(OR(Tabela1[[#This Row],[CON - Material]]="Alvenaria de Tijolo",Tabela1[[#This Row],[CON - Material]]="Alvenaria de Pedra"),"Alvenaria",Tabela1[[#This Row],[CON - Material]])</f>
        <v>Betão Armado</v>
      </c>
      <c r="AF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" spans="1:32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1" t="str" cm="1">
        <f t="array" ref="O1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" s="2" t="s">
        <v>65</v>
      </c>
      <c r="Q191" s="2" t="str" cm="1">
        <f t="array" ref="Q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1" s="2" t="str">
        <f>IF(Tabela1[[#This Row],[TEC - Tipo de Estrutura 2]]="Pórtico","Vãos Multiplos",Tabela1[[#This Row],[TEC - Tipo de Estrutura 2]])</f>
        <v>Vãos Multiplos</v>
      </c>
      <c r="S191" s="1">
        <v>1</v>
      </c>
      <c r="T191" s="1">
        <v>15.8</v>
      </c>
      <c r="U191" s="1">
        <v>15</v>
      </c>
      <c r="V191" s="1">
        <v>15.8</v>
      </c>
      <c r="W191" s="9"/>
      <c r="X191" s="10"/>
      <c r="Y191" s="1" t="s">
        <v>23</v>
      </c>
      <c r="Z191" s="2" t="s">
        <v>24</v>
      </c>
      <c r="AA191" s="2" t="str" cm="1">
        <f t="array" ref="AA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" s="2" t="str">
        <f>IF(OR(Tabela1[[#This Row],[CON - Material]]="Alvenaria de Tijolo",Tabela1[[#This Row],[CON - Material]]="Alvenaria de Pedra"),"Alvenaria",Tabela1[[#This Row],[CON - Material]])</f>
        <v>Betão Armado</v>
      </c>
      <c r="AF191" s="2" t="str">
        <f>Tabela1[[#This Row],[TEC - Tipo de Estrutura 2]] &amp; "|" &amp; Tabela1[[#This Row],[Intervalo de Anos]] &amp; "|" &amp; Tabela1[[#This Row],[CON - Material]]</f>
        <v>Pórtico|1983-2010|Betão Armado</v>
      </c>
    </row>
    <row r="192" spans="1:32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1" t="str" cm="1">
        <f t="array" ref="O1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" s="2" t="s">
        <v>32</v>
      </c>
      <c r="Q192" s="2" t="str" cm="1">
        <f t="array" ref="Q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" s="2" t="str">
        <f>IF(Tabela1[[#This Row],[TEC - Tipo de Estrutura 2]]="Pórtico","Vãos Multiplos",Tabela1[[#This Row],[TEC - Tipo de Estrutura 2]])</f>
        <v>Vãos Multiplos</v>
      </c>
      <c r="S192" s="1">
        <v>3</v>
      </c>
      <c r="T192" s="1">
        <v>58</v>
      </c>
      <c r="U192" s="1">
        <v>10.7</v>
      </c>
      <c r="V192" s="1">
        <v>30</v>
      </c>
      <c r="W192" s="1">
        <v>8.6</v>
      </c>
      <c r="X192" s="10"/>
      <c r="Y192" s="1" t="s">
        <v>46</v>
      </c>
      <c r="Z192" s="2" t="s">
        <v>38</v>
      </c>
      <c r="AA192" s="2" t="str" cm="1">
        <f t="array" ref="AA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" s="2" t="str">
        <f>IF(OR(Tabela1[[#This Row],[CON - Material]]="Alvenaria de Tijolo",Tabela1[[#This Row],[CON - Material]]="Alvenaria de Pedra"),"Alvenaria",Tabela1[[#This Row],[CON - Material]])</f>
        <v>Betão Armado</v>
      </c>
      <c r="AF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" spans="1:32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1" t="str" cm="1">
        <f t="array" ref="O1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" s="2" t="s">
        <v>32</v>
      </c>
      <c r="Q193" s="2" t="str" cm="1">
        <f t="array" ref="Q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" s="2" t="str">
        <f>IF(Tabela1[[#This Row],[TEC - Tipo de Estrutura 2]]="Pórtico","Vãos Multiplos",Tabela1[[#This Row],[TEC - Tipo de Estrutura 2]])</f>
        <v>Vãos Multiplos</v>
      </c>
      <c r="S193" s="1">
        <v>3</v>
      </c>
      <c r="T193" s="1">
        <v>60.4</v>
      </c>
      <c r="U193" s="1">
        <v>11.05</v>
      </c>
      <c r="V193" s="1">
        <v>30.6</v>
      </c>
      <c r="W193" s="1">
        <v>7.6</v>
      </c>
      <c r="X193" s="10"/>
      <c r="Y193" s="1" t="s">
        <v>46</v>
      </c>
      <c r="Z193" s="2" t="s">
        <v>38</v>
      </c>
      <c r="AA193" s="2" t="str" cm="1">
        <f t="array" ref="AA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" s="2" t="str">
        <f>IF(OR(Tabela1[[#This Row],[CON - Material]]="Alvenaria de Tijolo",Tabela1[[#This Row],[CON - Material]]="Alvenaria de Pedra"),"Alvenaria",Tabela1[[#This Row],[CON - Material]])</f>
        <v>Betão Armado</v>
      </c>
      <c r="AF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" spans="1:32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1" t="str" cm="1">
        <f t="array" ref="O1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" s="2" t="s">
        <v>65</v>
      </c>
      <c r="Q194" s="2" t="str" cm="1">
        <f t="array" ref="Q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4" s="2" t="str">
        <f>IF(Tabela1[[#This Row],[TEC - Tipo de Estrutura 2]]="Pórtico","Vãos Multiplos",Tabela1[[#This Row],[TEC - Tipo de Estrutura 2]])</f>
        <v>Vãos Multiplos</v>
      </c>
      <c r="S194" s="1">
        <v>1</v>
      </c>
      <c r="T194" s="1">
        <v>13.9</v>
      </c>
      <c r="U194" s="1">
        <v>24.26</v>
      </c>
      <c r="V194" s="1">
        <v>13.9</v>
      </c>
      <c r="W194" s="9"/>
      <c r="X194" s="10"/>
      <c r="Y194" s="1" t="s">
        <v>46</v>
      </c>
      <c r="Z194" s="2" t="s">
        <v>24</v>
      </c>
      <c r="AA194" s="2" t="str" cm="1">
        <f t="array" ref="AA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" s="2" t="str">
        <f>IF(OR(Tabela1[[#This Row],[CON - Material]]="Alvenaria de Tijolo",Tabela1[[#This Row],[CON - Material]]="Alvenaria de Pedra"),"Alvenaria",Tabela1[[#This Row],[CON - Material]])</f>
        <v>Betão Armado</v>
      </c>
      <c r="AF194" s="2" t="str">
        <f>Tabela1[[#This Row],[TEC - Tipo de Estrutura 2]] &amp; "|" &amp; Tabela1[[#This Row],[Intervalo de Anos]] &amp; "|" &amp; Tabela1[[#This Row],[CON - Material]]</f>
        <v>Pórtico|1983-2010|Betão Armado</v>
      </c>
    </row>
    <row r="195" spans="1:32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1" t="str" cm="1">
        <f t="array" ref="O1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" s="2" t="s">
        <v>22</v>
      </c>
      <c r="Q195" s="2" t="str" cm="1">
        <f t="array" ref="Q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95" s="2" t="str">
        <f>IF(Tabela1[[#This Row],[TEC - Tipo de Estrutura 2]]="Pórtico","Vãos Multiplos",Tabela1[[#This Row],[TEC - Tipo de Estrutura 2]])</f>
        <v>Tabuleiro simples/apoiado</v>
      </c>
      <c r="S195" s="1">
        <v>1</v>
      </c>
      <c r="T195" s="1">
        <v>21</v>
      </c>
      <c r="U195" s="1">
        <v>24.42</v>
      </c>
      <c r="V195" s="1">
        <v>21</v>
      </c>
      <c r="W195" s="9"/>
      <c r="X195" s="10"/>
      <c r="Y195" s="1" t="s">
        <v>46</v>
      </c>
      <c r="Z195" s="2" t="s">
        <v>38</v>
      </c>
      <c r="AA195" s="2" t="str" cm="1">
        <f t="array" ref="AA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" s="2" t="str">
        <f>IF(OR(Tabela1[[#This Row],[CON - Material]]="Alvenaria de Tijolo",Tabela1[[#This Row],[CON - Material]]="Alvenaria de Pedra"),"Alvenaria",Tabela1[[#This Row],[CON - Material]])</f>
        <v>Betão Armado</v>
      </c>
      <c r="AF1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6" spans="1:32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1" t="str" cm="1">
        <f t="array" ref="O1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" s="2" t="s">
        <v>32</v>
      </c>
      <c r="Q196" s="2" t="str" cm="1">
        <f t="array" ref="Q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" s="2" t="str">
        <f>IF(Tabela1[[#This Row],[TEC - Tipo de Estrutura 2]]="Pórtico","Vãos Multiplos",Tabela1[[#This Row],[TEC - Tipo de Estrutura 2]])</f>
        <v>Vãos Multiplos</v>
      </c>
      <c r="S196" s="1">
        <v>3</v>
      </c>
      <c r="T196" s="1">
        <v>79.5</v>
      </c>
      <c r="U196" s="1">
        <v>25</v>
      </c>
      <c r="V196" s="1">
        <v>40.5</v>
      </c>
      <c r="W196" s="1">
        <v>7</v>
      </c>
      <c r="X196" s="10"/>
      <c r="Y196" s="1" t="s">
        <v>46</v>
      </c>
      <c r="Z196" s="2" t="s">
        <v>38</v>
      </c>
      <c r="AA196" s="2" t="str" cm="1">
        <f t="array" ref="AA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" s="2" t="str">
        <f>IF(OR(Tabela1[[#This Row],[CON - Material]]="Alvenaria de Tijolo",Tabela1[[#This Row],[CON - Material]]="Alvenaria de Pedra"),"Alvenaria",Tabela1[[#This Row],[CON - Material]])</f>
        <v>Betão Armado</v>
      </c>
      <c r="AF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" spans="1:32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1" t="str" cm="1">
        <f t="array" ref="O1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" s="2" t="s">
        <v>32</v>
      </c>
      <c r="Q197" s="2" t="str" cm="1">
        <f t="array" ref="Q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7" s="2" t="str">
        <f>IF(Tabela1[[#This Row],[TEC - Tipo de Estrutura 2]]="Pórtico","Vãos Multiplos",Tabela1[[#This Row],[TEC - Tipo de Estrutura 2]])</f>
        <v>Vãos Multiplos</v>
      </c>
      <c r="S197" s="1">
        <v>3</v>
      </c>
      <c r="T197" s="1">
        <v>71.510000000000005</v>
      </c>
      <c r="U197" s="1">
        <v>10.97</v>
      </c>
      <c r="V197" s="1">
        <v>27.75</v>
      </c>
      <c r="W197" s="1">
        <v>13.8</v>
      </c>
      <c r="X197" s="10"/>
      <c r="Y197" s="1" t="s">
        <v>46</v>
      </c>
      <c r="Z197" s="2" t="s">
        <v>38</v>
      </c>
      <c r="AA197" s="2" t="str" cm="1">
        <f t="array" ref="AA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" s="2" t="str">
        <f>IF(OR(Tabela1[[#This Row],[CON - Material]]="Alvenaria de Tijolo",Tabela1[[#This Row],[CON - Material]]="Alvenaria de Pedra"),"Alvenaria",Tabela1[[#This Row],[CON - Material]])</f>
        <v>Betão Armado</v>
      </c>
      <c r="AF1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" spans="1:32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1" t="str" cm="1">
        <f t="array" ref="O1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" s="2" t="s">
        <v>291</v>
      </c>
      <c r="Q198" s="2" t="str" cm="1">
        <f t="array" ref="Q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98" s="2" t="str">
        <f>IF(Tabela1[[#This Row],[TEC - Tipo de Estrutura 2]]="Pórtico","Vãos Multiplos",Tabela1[[#This Row],[TEC - Tipo de Estrutura 2]])</f>
        <v>Outro</v>
      </c>
      <c r="S198" s="1">
        <v>1</v>
      </c>
      <c r="T198" s="1">
        <v>9.5500000000000007</v>
      </c>
      <c r="U198" s="1">
        <v>36.9</v>
      </c>
      <c r="W198" s="9"/>
      <c r="X198" s="10"/>
      <c r="Y198" s="1" t="s">
        <v>46</v>
      </c>
      <c r="Z198" s="2" t="s">
        <v>292</v>
      </c>
      <c r="AA198" s="2" t="str" cm="1">
        <f t="array" ref="AA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98" s="2" t="str">
        <f>IF(OR(Tabela1[[#This Row],[CON - Material]]="Alvenaria de Tijolo",Tabela1[[#This Row],[CON - Material]]="Alvenaria de Pedra"),"Alvenaria",Tabela1[[#This Row],[CON - Material]])</f>
        <v>Aço</v>
      </c>
      <c r="AF198" s="2" t="str">
        <f>Tabela1[[#This Row],[TEC - Tipo de Estrutura 2]] &amp; "|" &amp; Tabela1[[#This Row],[Intervalo de Anos]] &amp; "|" &amp; Tabela1[[#This Row],[CON - Material]]</f>
        <v>Outro|1983-2010|Aço</v>
      </c>
    </row>
    <row r="199" spans="1:32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1" t="str" cm="1">
        <f t="array" ref="O1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" s="2" t="s">
        <v>22</v>
      </c>
      <c r="Q199" s="2" t="str" cm="1">
        <f t="array" ref="Q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99" s="2" t="str">
        <f>IF(Tabela1[[#This Row],[TEC - Tipo de Estrutura 2]]="Pórtico","Vãos Multiplos",Tabela1[[#This Row],[TEC - Tipo de Estrutura 2]])</f>
        <v>Tabuleiro simples/apoiado</v>
      </c>
      <c r="S199" s="1">
        <v>1</v>
      </c>
      <c r="T199" s="1">
        <v>20.399999999999999</v>
      </c>
      <c r="U199" s="1">
        <v>14.9</v>
      </c>
      <c r="V199" s="1">
        <v>20.399999999999999</v>
      </c>
      <c r="W199" s="9"/>
      <c r="X199" s="10"/>
      <c r="Y199" s="1" t="s">
        <v>23</v>
      </c>
      <c r="Z199" s="2" t="s">
        <v>38</v>
      </c>
      <c r="AA199" s="2" t="str" cm="1">
        <f t="array" ref="AA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" s="2" t="str">
        <f>IF(OR(Tabela1[[#This Row],[CON - Material]]="Alvenaria de Tijolo",Tabela1[[#This Row],[CON - Material]]="Alvenaria de Pedra"),"Alvenaria",Tabela1[[#This Row],[CON - Material]])</f>
        <v>Betão Armado</v>
      </c>
      <c r="AF19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0" spans="1:32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1" t="str" cm="1">
        <f t="array" ref="O2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0" s="2" t="s">
        <v>29</v>
      </c>
      <c r="Q200" s="2" t="str" cm="1">
        <f t="array" ref="Q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0" s="2" t="str">
        <f>IF(Tabela1[[#This Row],[TEC - Tipo de Estrutura 2]]="Pórtico","Vãos Multiplos",Tabela1[[#This Row],[TEC - Tipo de Estrutura 2]])</f>
        <v>Arco</v>
      </c>
      <c r="S200" s="1">
        <v>2</v>
      </c>
      <c r="T200" s="1">
        <v>13.7</v>
      </c>
      <c r="U200" s="1">
        <v>6.9</v>
      </c>
      <c r="V200" s="1">
        <v>6.85</v>
      </c>
      <c r="W200" s="1">
        <v>2.8</v>
      </c>
      <c r="X200" s="10"/>
      <c r="Y200" s="1" t="s">
        <v>23</v>
      </c>
      <c r="Z200" s="2" t="s">
        <v>35</v>
      </c>
      <c r="AA200" s="2" t="str" cm="1">
        <f t="array" ref="AA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00" s="2" t="str">
        <f>IF(OR(Tabela1[[#This Row],[CON - Material]]="Alvenaria de Tijolo",Tabela1[[#This Row],[CON - Material]]="Alvenaria de Pedra"),"Alvenaria",Tabela1[[#This Row],[CON - Material]])</f>
        <v>Alvenaria</v>
      </c>
      <c r="AF200" s="2" t="str">
        <f>Tabela1[[#This Row],[TEC - Tipo de Estrutura 2]] &amp; "|" &amp; Tabela1[[#This Row],[Intervalo de Anos]] &amp; "|" &amp; Tabela1[[#This Row],[CON - Material]]</f>
        <v>Arco|1960-1983|Alvenaria de Pedra</v>
      </c>
    </row>
    <row r="201" spans="1:32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1" t="str" cm="1">
        <f t="array" ref="O2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" s="2" t="s">
        <v>32</v>
      </c>
      <c r="Q201" s="2" t="str" cm="1">
        <f t="array" ref="Q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1" s="2" t="str">
        <f>IF(Tabela1[[#This Row],[TEC - Tipo de Estrutura 2]]="Pórtico","Vãos Multiplos",Tabela1[[#This Row],[TEC - Tipo de Estrutura 2]])</f>
        <v>Vãos Multiplos</v>
      </c>
      <c r="S201" s="1">
        <v>3</v>
      </c>
      <c r="T201" s="1">
        <v>57.6</v>
      </c>
      <c r="U201" s="1">
        <v>11.1</v>
      </c>
      <c r="W201" s="1">
        <v>8.5</v>
      </c>
      <c r="X201" s="10"/>
      <c r="Y201" s="1" t="s">
        <v>46</v>
      </c>
      <c r="Z201" s="2" t="s">
        <v>38</v>
      </c>
      <c r="AA201" s="2" t="str" cm="1">
        <f t="array" ref="AA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" s="2" t="str">
        <f>IF(OR(Tabela1[[#This Row],[CON - Material]]="Alvenaria de Tijolo",Tabela1[[#This Row],[CON - Material]]="Alvenaria de Pedra"),"Alvenaria",Tabela1[[#This Row],[CON - Material]])</f>
        <v>Betão Armado</v>
      </c>
      <c r="AF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" spans="1:32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1" t="str" cm="1">
        <f t="array" ref="O2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" s="2" t="s">
        <v>22</v>
      </c>
      <c r="Q202" s="2" t="str" cm="1">
        <f t="array" ref="Q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2" s="2" t="str">
        <f>IF(Tabela1[[#This Row],[TEC - Tipo de Estrutura 2]]="Pórtico","Vãos Multiplos",Tabela1[[#This Row],[TEC - Tipo de Estrutura 2]])</f>
        <v>Tabuleiro simples/apoiado</v>
      </c>
      <c r="S202" s="1">
        <v>1</v>
      </c>
      <c r="T202" s="1">
        <v>27.2</v>
      </c>
      <c r="U202" s="1">
        <v>15.2</v>
      </c>
      <c r="V202" s="1">
        <v>27.2</v>
      </c>
      <c r="W202" s="9"/>
      <c r="X202" s="10"/>
      <c r="Y202" s="1" t="s">
        <v>23</v>
      </c>
      <c r="Z202" s="2" t="s">
        <v>38</v>
      </c>
      <c r="AA202" s="2" t="str" cm="1">
        <f t="array" ref="AA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" s="2" t="str">
        <f>IF(OR(Tabela1[[#This Row],[CON - Material]]="Alvenaria de Tijolo",Tabela1[[#This Row],[CON - Material]]="Alvenaria de Pedra"),"Alvenaria",Tabela1[[#This Row],[CON - Material]])</f>
        <v>Betão Armado</v>
      </c>
      <c r="AF2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3" spans="1:32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1" t="str" cm="1">
        <f t="array" ref="O2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3" s="2" t="s">
        <v>29</v>
      </c>
      <c r="Q203" s="2" t="str" cm="1">
        <f t="array" ref="Q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3" s="2" t="str">
        <f>IF(Tabela1[[#This Row],[TEC - Tipo de Estrutura 2]]="Pórtico","Vãos Multiplos",Tabela1[[#This Row],[TEC - Tipo de Estrutura 2]])</f>
        <v>Arco</v>
      </c>
      <c r="S203" s="1">
        <v>2</v>
      </c>
      <c r="T203" s="1">
        <v>24</v>
      </c>
      <c r="U203" s="1">
        <v>5.8</v>
      </c>
      <c r="V203" s="1">
        <v>12</v>
      </c>
      <c r="W203" s="1">
        <v>1</v>
      </c>
      <c r="X203" s="10"/>
      <c r="Y203" s="1" t="s">
        <v>30</v>
      </c>
      <c r="Z203" s="2" t="s">
        <v>31</v>
      </c>
      <c r="AA203" s="2" t="str" cm="1">
        <f t="array" ref="AA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03" s="2" t="str">
        <f>IF(OR(Tabela1[[#This Row],[CON - Material]]="Alvenaria de Tijolo",Tabela1[[#This Row],[CON - Material]]="Alvenaria de Pedra"),"Alvenaria",Tabela1[[#This Row],[CON - Material]])</f>
        <v>Alvenaria</v>
      </c>
      <c r="AF20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4" spans="1:32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1" t="str" cm="1">
        <f t="array" ref="O2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4" s="2" t="s">
        <v>29</v>
      </c>
      <c r="Q204" s="2" t="str" cm="1">
        <f t="array" ref="Q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4" s="2" t="str">
        <f>IF(Tabela1[[#This Row],[TEC - Tipo de Estrutura 2]]="Pórtico","Vãos Multiplos",Tabela1[[#This Row],[TEC - Tipo de Estrutura 2]])</f>
        <v>Arco</v>
      </c>
      <c r="S204" s="1">
        <v>2</v>
      </c>
      <c r="T204" s="1">
        <v>21.8</v>
      </c>
      <c r="U204" s="1">
        <v>6.3</v>
      </c>
      <c r="V204" s="1">
        <v>10.9</v>
      </c>
      <c r="W204" s="1">
        <v>2.4500000000000002</v>
      </c>
      <c r="X204" s="10"/>
      <c r="Y204" s="1" t="s">
        <v>30</v>
      </c>
      <c r="Z204" s="2" t="s">
        <v>31</v>
      </c>
      <c r="AA204" s="2" t="str" cm="1">
        <f t="array" ref="AA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04" s="2" t="str">
        <f>IF(OR(Tabela1[[#This Row],[CON - Material]]="Alvenaria de Tijolo",Tabela1[[#This Row],[CON - Material]]="Alvenaria de Pedra"),"Alvenaria",Tabela1[[#This Row],[CON - Material]])</f>
        <v>Alvenaria</v>
      </c>
      <c r="AC204" s="2" t="s">
        <v>163</v>
      </c>
      <c r="AF20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5" spans="1:32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1" t="str" cm="1">
        <f t="array" ref="O2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5" s="2" t="s">
        <v>29</v>
      </c>
      <c r="Q205" s="2" t="str" cm="1">
        <f t="array" ref="Q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5" s="2" t="str">
        <f>IF(Tabela1[[#This Row],[TEC - Tipo de Estrutura 2]]="Pórtico","Vãos Multiplos",Tabela1[[#This Row],[TEC - Tipo de Estrutura 2]])</f>
        <v>Arco</v>
      </c>
      <c r="S205" s="1">
        <v>1</v>
      </c>
      <c r="T205" s="1">
        <v>66</v>
      </c>
      <c r="U205" s="1">
        <v>7</v>
      </c>
      <c r="V205" s="1">
        <v>66</v>
      </c>
      <c r="W205" s="9"/>
      <c r="X205" s="10"/>
      <c r="Y205" s="1" t="s">
        <v>30</v>
      </c>
      <c r="Z205" s="2" t="s">
        <v>24</v>
      </c>
      <c r="AA205" s="2" t="str" cm="1">
        <f t="array" ref="AA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" s="2" t="str">
        <f>IF(OR(Tabela1[[#This Row],[CON - Material]]="Alvenaria de Tijolo",Tabela1[[#This Row],[CON - Material]]="Alvenaria de Pedra"),"Alvenaria",Tabela1[[#This Row],[CON - Material]])</f>
        <v>Betão Armado</v>
      </c>
      <c r="AF205" s="2" t="str">
        <f>Tabela1[[#This Row],[TEC - Tipo de Estrutura 2]] &amp; "|" &amp; Tabela1[[#This Row],[Intervalo de Anos]] &amp; "|" &amp; Tabela1[[#This Row],[CON - Material]]</f>
        <v>Arco|Antes de 1960|Betão Armado</v>
      </c>
    </row>
    <row r="206" spans="1:32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1" t="str" cm="1">
        <f t="array" ref="O2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6" s="2" t="s">
        <v>29</v>
      </c>
      <c r="Q206" s="2" t="str" cm="1">
        <f t="array" ref="Q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6" s="2" t="str">
        <f>IF(Tabela1[[#This Row],[TEC - Tipo de Estrutura 2]]="Pórtico","Vãos Multiplos",Tabela1[[#This Row],[TEC - Tipo de Estrutura 2]])</f>
        <v>Arco</v>
      </c>
      <c r="S206" s="1">
        <v>3</v>
      </c>
      <c r="T206" s="1">
        <v>35.5</v>
      </c>
      <c r="U206" s="1">
        <v>6.7</v>
      </c>
      <c r="V206" s="1">
        <v>12.75</v>
      </c>
      <c r="W206" s="1">
        <v>3.6</v>
      </c>
      <c r="X206" s="10"/>
      <c r="Y206" s="1" t="s">
        <v>23</v>
      </c>
      <c r="Z206" s="2" t="s">
        <v>31</v>
      </c>
      <c r="AA206" s="2" t="str" cm="1">
        <f t="array" ref="AA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06" s="2" t="str">
        <f>IF(OR(Tabela1[[#This Row],[CON - Material]]="Alvenaria de Tijolo",Tabela1[[#This Row],[CON - Material]]="Alvenaria de Pedra"),"Alvenaria",Tabela1[[#This Row],[CON - Material]])</f>
        <v>Alvenaria</v>
      </c>
      <c r="AF206" s="2" t="str">
        <f>Tabela1[[#This Row],[TEC - Tipo de Estrutura 2]] &amp; "|" &amp; Tabela1[[#This Row],[Intervalo de Anos]] &amp; "|" &amp; Tabela1[[#This Row],[CON - Material]]</f>
        <v>Arco|1960-1983|Alvenaria de Tijolo</v>
      </c>
    </row>
    <row r="207" spans="1:32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1" t="str" cm="1">
        <f t="array" ref="O2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7" s="2" t="s">
        <v>29</v>
      </c>
      <c r="Q207" s="2" t="str" cm="1">
        <f t="array" ref="Q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7" s="2" t="str">
        <f>IF(Tabela1[[#This Row],[TEC - Tipo de Estrutura 2]]="Pórtico","Vãos Multiplos",Tabela1[[#This Row],[TEC - Tipo de Estrutura 2]])</f>
        <v>Arco</v>
      </c>
      <c r="S207" s="1">
        <v>1</v>
      </c>
      <c r="T207" s="1">
        <v>30</v>
      </c>
      <c r="U207" s="1">
        <v>6.5</v>
      </c>
      <c r="V207" s="1">
        <v>30</v>
      </c>
      <c r="W207" s="9"/>
      <c r="X207" s="10"/>
      <c r="Y207" s="1" t="s">
        <v>30</v>
      </c>
      <c r="Z207" s="2" t="s">
        <v>24</v>
      </c>
      <c r="AA207" s="2" t="str" cm="1">
        <f t="array" ref="AA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" s="2" t="str">
        <f>IF(OR(Tabela1[[#This Row],[CON - Material]]="Alvenaria de Tijolo",Tabela1[[#This Row],[CON - Material]]="Alvenaria de Pedra"),"Alvenaria",Tabela1[[#This Row],[CON - Material]])</f>
        <v>Betão Armado</v>
      </c>
      <c r="AF207" s="2" t="str">
        <f>Tabela1[[#This Row],[TEC - Tipo de Estrutura 2]] &amp; "|" &amp; Tabela1[[#This Row],[Intervalo de Anos]] &amp; "|" &amp; Tabela1[[#This Row],[CON - Material]]</f>
        <v>Arco|Antes de 1960|Betão Armado</v>
      </c>
    </row>
    <row r="208" spans="1:32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1" t="str" cm="1">
        <f t="array" ref="O2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8" s="2" t="s">
        <v>32</v>
      </c>
      <c r="Q208" s="2" t="str" cm="1">
        <f t="array" ref="Q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" s="2" t="str">
        <f>IF(Tabela1[[#This Row],[TEC - Tipo de Estrutura 2]]="Pórtico","Vãos Multiplos",Tabela1[[#This Row],[TEC - Tipo de Estrutura 2]])</f>
        <v>Vãos Multiplos</v>
      </c>
      <c r="S208" s="1">
        <v>3</v>
      </c>
      <c r="T208" s="1">
        <v>47.8</v>
      </c>
      <c r="U208" s="1">
        <v>9.0500000000000007</v>
      </c>
      <c r="V208" s="1">
        <v>30.6</v>
      </c>
      <c r="W208" s="1">
        <v>5</v>
      </c>
      <c r="X208" s="10"/>
      <c r="Y208" s="1" t="s">
        <v>30</v>
      </c>
      <c r="Z208" s="2" t="s">
        <v>38</v>
      </c>
      <c r="AA208" s="2" t="str" cm="1">
        <f t="array" ref="AA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" s="2" t="str">
        <f>IF(OR(Tabela1[[#This Row],[CON - Material]]="Alvenaria de Tijolo",Tabela1[[#This Row],[CON - Material]]="Alvenaria de Pedra"),"Alvenaria",Tabela1[[#This Row],[CON - Material]])</f>
        <v>Betão Armado</v>
      </c>
      <c r="AF2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09" spans="1:32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1" t="str" cm="1">
        <f t="array" ref="O2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" s="2" t="s">
        <v>32</v>
      </c>
      <c r="Q209" s="2" t="str" cm="1">
        <f t="array" ref="Q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" s="2" t="str">
        <f>IF(Tabela1[[#This Row],[TEC - Tipo de Estrutura 2]]="Pórtico","Vãos Multiplos",Tabela1[[#This Row],[TEC - Tipo de Estrutura 2]])</f>
        <v>Vãos Multiplos</v>
      </c>
      <c r="S209" s="1">
        <v>3</v>
      </c>
      <c r="T209" s="1">
        <v>53.91</v>
      </c>
      <c r="U209" s="1">
        <v>10.6</v>
      </c>
      <c r="V209" s="1">
        <v>27.75</v>
      </c>
      <c r="W209" s="1">
        <v>8.8000000000000007</v>
      </c>
      <c r="X209" s="10"/>
      <c r="Y209" s="1" t="s">
        <v>46</v>
      </c>
      <c r="Z209" s="2" t="s">
        <v>38</v>
      </c>
      <c r="AA209" s="2" t="str" cm="1">
        <f t="array" ref="AA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" s="2" t="str">
        <f>IF(OR(Tabela1[[#This Row],[CON - Material]]="Alvenaria de Tijolo",Tabela1[[#This Row],[CON - Material]]="Alvenaria de Pedra"),"Alvenaria",Tabela1[[#This Row],[CON - Material]])</f>
        <v>Betão Armado</v>
      </c>
      <c r="AF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" spans="1:32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1" t="str" cm="1">
        <f t="array" ref="O2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" s="2" t="s">
        <v>32</v>
      </c>
      <c r="Q210" s="2" t="str" cm="1">
        <f t="array" ref="Q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" s="2" t="str">
        <f>IF(Tabela1[[#This Row],[TEC - Tipo de Estrutura 2]]="Pórtico","Vãos Multiplos",Tabela1[[#This Row],[TEC - Tipo de Estrutura 2]])</f>
        <v>Vãos Multiplos</v>
      </c>
      <c r="S210" s="1">
        <v>3</v>
      </c>
      <c r="T210" s="1">
        <v>53.55</v>
      </c>
      <c r="U210" s="1">
        <v>14.7</v>
      </c>
      <c r="V210" s="1">
        <v>19</v>
      </c>
      <c r="W210" s="1">
        <v>7</v>
      </c>
      <c r="X210" s="10"/>
      <c r="Y210" s="1" t="s">
        <v>23</v>
      </c>
      <c r="Z210" s="2" t="s">
        <v>38</v>
      </c>
      <c r="AA210" s="2" t="str" cm="1">
        <f t="array" ref="AA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" s="2" t="str">
        <f>IF(OR(Tabela1[[#This Row],[CON - Material]]="Alvenaria de Tijolo",Tabela1[[#This Row],[CON - Material]]="Alvenaria de Pedra"),"Alvenaria",Tabela1[[#This Row],[CON - Material]])</f>
        <v>Betão Armado</v>
      </c>
      <c r="AF2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" spans="1:32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1" t="str" cm="1">
        <f t="array" ref="O2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" s="2" t="s">
        <v>32</v>
      </c>
      <c r="Q211" s="2" t="str" cm="1">
        <f t="array" ref="Q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" s="2" t="str">
        <f>IF(Tabela1[[#This Row],[TEC - Tipo de Estrutura 2]]="Pórtico","Vãos Multiplos",Tabela1[[#This Row],[TEC - Tipo de Estrutura 2]])</f>
        <v>Vãos Multiplos</v>
      </c>
      <c r="S211" s="1">
        <v>3</v>
      </c>
      <c r="T211" s="1">
        <v>57.85</v>
      </c>
      <c r="U211" s="1">
        <v>10.78</v>
      </c>
      <c r="V211" s="1">
        <v>33.75</v>
      </c>
      <c r="W211" s="1">
        <v>8.0500000000000007</v>
      </c>
      <c r="X211" s="10"/>
      <c r="Y211" s="1" t="s">
        <v>46</v>
      </c>
      <c r="Z211" s="2" t="s">
        <v>38</v>
      </c>
      <c r="AA211" s="2" t="str" cm="1">
        <f t="array" ref="AA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" s="2" t="str">
        <f>IF(OR(Tabela1[[#This Row],[CON - Material]]="Alvenaria de Tijolo",Tabela1[[#This Row],[CON - Material]]="Alvenaria de Pedra"),"Alvenaria",Tabela1[[#This Row],[CON - Material]])</f>
        <v>Betão Armado</v>
      </c>
      <c r="AF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" spans="1:32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1" t="str" cm="1">
        <f t="array" ref="O2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" s="2" t="s">
        <v>32</v>
      </c>
      <c r="Q212" s="2" t="str" cm="1">
        <f t="array" ref="Q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" s="2" t="str">
        <f>IF(Tabela1[[#This Row],[TEC - Tipo de Estrutura 2]]="Pórtico","Vãos Multiplos",Tabela1[[#This Row],[TEC - Tipo de Estrutura 2]])</f>
        <v>Vãos Multiplos</v>
      </c>
      <c r="S212" s="1">
        <v>2</v>
      </c>
      <c r="T212" s="1">
        <v>10.220000000000001</v>
      </c>
      <c r="U212" s="1">
        <v>15.1</v>
      </c>
      <c r="V212" s="1">
        <v>5.1100000000000003</v>
      </c>
      <c r="W212" s="1">
        <v>4.2300000000000004</v>
      </c>
      <c r="X212" s="10"/>
      <c r="Y212" s="1" t="s">
        <v>23</v>
      </c>
      <c r="Z212" s="2" t="s">
        <v>24</v>
      </c>
      <c r="AA212" s="2" t="str" cm="1">
        <f t="array" ref="AA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" s="2" t="str">
        <f>IF(OR(Tabela1[[#This Row],[CON - Material]]="Alvenaria de Tijolo",Tabela1[[#This Row],[CON - Material]]="Alvenaria de Pedra"),"Alvenaria",Tabela1[[#This Row],[CON - Material]])</f>
        <v>Betão Armado</v>
      </c>
      <c r="AF2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" spans="1:32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1" t="str" cm="1">
        <f t="array" ref="O2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" s="2" t="s">
        <v>32</v>
      </c>
      <c r="Q213" s="2" t="str" cm="1">
        <f t="array" ref="Q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" s="2" t="str">
        <f>IF(Tabela1[[#This Row],[TEC - Tipo de Estrutura 2]]="Pórtico","Vãos Multiplos",Tabela1[[#This Row],[TEC - Tipo de Estrutura 2]])</f>
        <v>Vãos Multiplos</v>
      </c>
      <c r="S213" s="1">
        <v>3</v>
      </c>
      <c r="T213" s="1">
        <v>65.2</v>
      </c>
      <c r="U213" s="1">
        <v>29.6</v>
      </c>
      <c r="W213" s="1">
        <v>8.6999999999999993</v>
      </c>
      <c r="X213" s="10"/>
      <c r="Y213" s="1" t="s">
        <v>46</v>
      </c>
      <c r="Z213" s="2" t="s">
        <v>38</v>
      </c>
      <c r="AA213" s="2" t="str" cm="1">
        <f t="array" ref="AA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" s="2" t="str">
        <f>IF(OR(Tabela1[[#This Row],[CON - Material]]="Alvenaria de Tijolo",Tabela1[[#This Row],[CON - Material]]="Alvenaria de Pedra"),"Alvenaria",Tabela1[[#This Row],[CON - Material]])</f>
        <v>Betão Armado</v>
      </c>
      <c r="AF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" spans="1:32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1" t="str" cm="1">
        <f t="array" ref="O2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" s="2" t="s">
        <v>83</v>
      </c>
      <c r="Q214" s="2" t="str" cm="1">
        <f t="array" ref="Q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14" s="2" t="str">
        <f>IF(Tabela1[[#This Row],[TEC - Tipo de Estrutura 2]]="Pórtico","Vãos Multiplos",Tabela1[[#This Row],[TEC - Tipo de Estrutura 2]])</f>
        <v>Outro</v>
      </c>
      <c r="S214" s="1">
        <v>1</v>
      </c>
      <c r="T214" s="1">
        <v>10</v>
      </c>
      <c r="U214" s="1">
        <v>15</v>
      </c>
      <c r="V214" s="1">
        <v>10</v>
      </c>
      <c r="W214" s="9"/>
      <c r="X214" s="10"/>
      <c r="Y214" s="1" t="s">
        <v>23</v>
      </c>
      <c r="Z214" s="2" t="s">
        <v>35</v>
      </c>
      <c r="AA214" s="2" t="str" cm="1">
        <f t="array" ref="AA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14" s="2" t="str">
        <f>IF(OR(Tabela1[[#This Row],[CON - Material]]="Alvenaria de Tijolo",Tabela1[[#This Row],[CON - Material]]="Alvenaria de Pedra"),"Alvenaria",Tabela1[[#This Row],[CON - Material]])</f>
        <v>Alvenaria</v>
      </c>
      <c r="AC214" s="2" t="s">
        <v>24</v>
      </c>
      <c r="AF214" s="2" t="str">
        <f>Tabela1[[#This Row],[TEC - Tipo de Estrutura 2]] &amp; "|" &amp; Tabela1[[#This Row],[Intervalo de Anos]] &amp; "|" &amp; Tabela1[[#This Row],[CON - Material]]</f>
        <v>Outro|1983-2010|Alvenaria de Pedra</v>
      </c>
    </row>
    <row r="215" spans="1:32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1" t="str" cm="1">
        <f t="array" ref="O2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" s="2" t="s">
        <v>77</v>
      </c>
      <c r="Q215" s="2" t="str" cm="1">
        <f t="array" ref="Q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15" s="2" t="str">
        <f>IF(Tabela1[[#This Row],[TEC - Tipo de Estrutura 2]]="Pórtico","Vãos Multiplos",Tabela1[[#This Row],[TEC - Tipo de Estrutura 2]])</f>
        <v>Arco</v>
      </c>
      <c r="S215" s="1">
        <v>3</v>
      </c>
      <c r="T215" s="1">
        <v>27.6</v>
      </c>
      <c r="U215" s="1">
        <v>7.7</v>
      </c>
      <c r="V215" s="1">
        <v>9.9</v>
      </c>
      <c r="W215" s="1">
        <v>3</v>
      </c>
      <c r="X215" s="10"/>
      <c r="Y215" s="1" t="s">
        <v>30</v>
      </c>
      <c r="Z215" s="2" t="s">
        <v>31</v>
      </c>
      <c r="AA215" s="2" t="str" cm="1">
        <f t="array" ref="AA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15" s="2" t="str">
        <f>IF(OR(Tabela1[[#This Row],[CON - Material]]="Alvenaria de Tijolo",Tabela1[[#This Row],[CON - Material]]="Alvenaria de Pedra"),"Alvenaria",Tabela1[[#This Row],[CON - Material]])</f>
        <v>Alvenaria</v>
      </c>
      <c r="AC215" s="2" t="s">
        <v>24</v>
      </c>
      <c r="AF2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6" spans="1:32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1" t="str" cm="1">
        <f t="array" ref="O2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6" s="2" t="s">
        <v>32</v>
      </c>
      <c r="Q216" s="2" t="str" cm="1">
        <f t="array" ref="Q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6" s="2" t="str">
        <f>IF(Tabela1[[#This Row],[TEC - Tipo de Estrutura 2]]="Pórtico","Vãos Multiplos",Tabela1[[#This Row],[TEC - Tipo de Estrutura 2]])</f>
        <v>Vãos Multiplos</v>
      </c>
      <c r="S216" s="1">
        <v>3</v>
      </c>
      <c r="T216" s="1">
        <v>51.05</v>
      </c>
      <c r="U216" s="1">
        <v>10.8</v>
      </c>
      <c r="W216" s="1">
        <v>7.9</v>
      </c>
      <c r="X216" s="10"/>
      <c r="Y216" s="1" t="s">
        <v>46</v>
      </c>
      <c r="Z216" s="2" t="s">
        <v>24</v>
      </c>
      <c r="AA216" s="2" t="str" cm="1">
        <f t="array" ref="AA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" s="2" t="str">
        <f>IF(OR(Tabela1[[#This Row],[CON - Material]]="Alvenaria de Tijolo",Tabela1[[#This Row],[CON - Material]]="Alvenaria de Pedra"),"Alvenaria",Tabela1[[#This Row],[CON - Material]])</f>
        <v>Betão Armado</v>
      </c>
      <c r="AF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7" spans="1:32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1" t="str" cm="1">
        <f t="array" ref="O2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7" s="2" t="s">
        <v>32</v>
      </c>
      <c r="Q217" s="2" t="str" cm="1">
        <f t="array" ref="Q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7" s="2" t="str">
        <f>IF(Tabela1[[#This Row],[TEC - Tipo de Estrutura 2]]="Pórtico","Vãos Multiplos",Tabela1[[#This Row],[TEC - Tipo de Estrutura 2]])</f>
        <v>Vãos Multiplos</v>
      </c>
      <c r="S217" s="1">
        <v>4</v>
      </c>
      <c r="T217" s="1">
        <v>73.099999999999994</v>
      </c>
      <c r="U217" s="1">
        <v>13.1</v>
      </c>
      <c r="W217" s="1">
        <v>8.4</v>
      </c>
      <c r="X217" s="10"/>
      <c r="Y217" s="1" t="s">
        <v>46</v>
      </c>
      <c r="Z217" s="2" t="s">
        <v>38</v>
      </c>
      <c r="AA217" s="2" t="str" cm="1">
        <f t="array" ref="AA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" s="2" t="str">
        <f>IF(OR(Tabela1[[#This Row],[CON - Material]]="Alvenaria de Tijolo",Tabela1[[#This Row],[CON - Material]]="Alvenaria de Pedra"),"Alvenaria",Tabela1[[#This Row],[CON - Material]])</f>
        <v>Betão Armado</v>
      </c>
      <c r="AF2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" spans="1:32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1" t="str" cm="1">
        <f t="array" ref="O2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" s="2" t="s">
        <v>133</v>
      </c>
      <c r="Q218" s="2" t="str" cm="1">
        <f t="array" ref="Q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" s="2" t="str">
        <f>IF(Tabela1[[#This Row],[TEC - Tipo de Estrutura 2]]="Pórtico","Vãos Multiplos",Tabela1[[#This Row],[TEC - Tipo de Estrutura 2]])</f>
        <v>Vãos Multiplos</v>
      </c>
      <c r="S218" s="1">
        <v>2</v>
      </c>
      <c r="T218" s="1">
        <v>6.6</v>
      </c>
      <c r="U218" s="1">
        <v>15</v>
      </c>
      <c r="V218" s="1">
        <v>3.3</v>
      </c>
      <c r="W218" s="1">
        <v>3.8</v>
      </c>
      <c r="X218" s="10"/>
      <c r="Y218" s="1" t="s">
        <v>23</v>
      </c>
      <c r="Z218" s="2" t="s">
        <v>24</v>
      </c>
      <c r="AA218" s="2" t="str" cm="1">
        <f t="array" ref="AA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" s="2" t="str">
        <f>IF(OR(Tabela1[[#This Row],[CON - Material]]="Alvenaria de Tijolo",Tabela1[[#This Row],[CON - Material]]="Alvenaria de Pedra"),"Alvenaria",Tabela1[[#This Row],[CON - Material]])</f>
        <v>Betão Armado</v>
      </c>
      <c r="AF218" s="2" t="str">
        <f>Tabela1[[#This Row],[TEC - Tipo de Estrutura 2]] &amp; "|" &amp; Tabela1[[#This Row],[Intervalo de Anos]] &amp; "|" &amp; Tabela1[[#This Row],[CON - Material]]</f>
        <v>Pórtico|1983-2010|Betão Armado</v>
      </c>
    </row>
    <row r="219" spans="1:32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1" t="str" cm="1">
        <f t="array" ref="O2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" s="2" t="s">
        <v>65</v>
      </c>
      <c r="Q219" s="2" t="str" cm="1">
        <f t="array" ref="Q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9" s="2" t="str">
        <f>IF(Tabela1[[#This Row],[TEC - Tipo de Estrutura 2]]="Pórtico","Vãos Multiplos",Tabela1[[#This Row],[TEC - Tipo de Estrutura 2]])</f>
        <v>Vãos Multiplos</v>
      </c>
      <c r="S219" s="1">
        <v>1</v>
      </c>
      <c r="T219" s="1">
        <v>25.2</v>
      </c>
      <c r="U219" s="1">
        <v>14.5</v>
      </c>
      <c r="V219" s="1">
        <v>25.2</v>
      </c>
      <c r="W219" s="9"/>
      <c r="X219" s="10"/>
      <c r="Y219" s="1" t="s">
        <v>23</v>
      </c>
      <c r="Z219" s="2" t="s">
        <v>24</v>
      </c>
      <c r="AA219" s="2" t="str" cm="1">
        <f t="array" ref="AA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" s="2" t="str">
        <f>IF(OR(Tabela1[[#This Row],[CON - Material]]="Alvenaria de Tijolo",Tabela1[[#This Row],[CON - Material]]="Alvenaria de Pedra"),"Alvenaria",Tabela1[[#This Row],[CON - Material]])</f>
        <v>Betão Armado</v>
      </c>
      <c r="AF219" s="2" t="str">
        <f>Tabela1[[#This Row],[TEC - Tipo de Estrutura 2]] &amp; "|" &amp; Tabela1[[#This Row],[Intervalo de Anos]] &amp; "|" &amp; Tabela1[[#This Row],[CON - Material]]</f>
        <v>Pórtico|1983-2010|Betão Armado</v>
      </c>
    </row>
    <row r="220" spans="1:32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1" t="str" cm="1">
        <f t="array" ref="O2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" s="2" t="s">
        <v>32</v>
      </c>
      <c r="Q220" s="2" t="str" cm="1">
        <f t="array" ref="Q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" s="2" t="str">
        <f>IF(Tabela1[[#This Row],[TEC - Tipo de Estrutura 2]]="Pórtico","Vãos Multiplos",Tabela1[[#This Row],[TEC - Tipo de Estrutura 2]])</f>
        <v>Vãos Multiplos</v>
      </c>
      <c r="S220" s="1">
        <v>3</v>
      </c>
      <c r="T220" s="1">
        <v>82</v>
      </c>
      <c r="U220" s="1">
        <v>10.6</v>
      </c>
      <c r="V220" s="1">
        <v>37.4</v>
      </c>
      <c r="W220" s="1">
        <v>5.77</v>
      </c>
      <c r="X220" s="10"/>
      <c r="Y220" s="1" t="s">
        <v>23</v>
      </c>
      <c r="Z220" s="2" t="s">
        <v>38</v>
      </c>
      <c r="AA220" s="2" t="str" cm="1">
        <f t="array" ref="AA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" s="2" t="str">
        <f>IF(OR(Tabela1[[#This Row],[CON - Material]]="Alvenaria de Tijolo",Tabela1[[#This Row],[CON - Material]]="Alvenaria de Pedra"),"Alvenaria",Tabela1[[#This Row],[CON - Material]])</f>
        <v>Betão Armado</v>
      </c>
      <c r="AF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" spans="1:32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1" t="str" cm="1">
        <f t="array" ref="O2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" s="2" t="s">
        <v>228</v>
      </c>
      <c r="Q221" s="2" t="str" cm="1">
        <f t="array" ref="Q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1" s="2" t="str">
        <f>IF(Tabela1[[#This Row],[TEC - Tipo de Estrutura 2]]="Pórtico","Vãos Multiplos",Tabela1[[#This Row],[TEC - Tipo de Estrutura 2]])</f>
        <v>Arco</v>
      </c>
      <c r="S221" s="1">
        <v>1</v>
      </c>
      <c r="T221" s="1">
        <v>6.6</v>
      </c>
      <c r="U221" s="1">
        <v>17.5</v>
      </c>
      <c r="V221" s="1">
        <v>6.6</v>
      </c>
      <c r="W221" s="9"/>
      <c r="X221" s="10"/>
      <c r="Y221" s="1" t="s">
        <v>23</v>
      </c>
      <c r="Z221" s="2" t="s">
        <v>24</v>
      </c>
      <c r="AA221" s="2" t="str" cm="1">
        <f t="array" ref="AA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" s="2" t="str">
        <f>IF(OR(Tabela1[[#This Row],[CON - Material]]="Alvenaria de Tijolo",Tabela1[[#This Row],[CON - Material]]="Alvenaria de Pedra"),"Alvenaria",Tabela1[[#This Row],[CON - Material]])</f>
        <v>Betão Armado</v>
      </c>
      <c r="AF221" s="2" t="str">
        <f>Tabela1[[#This Row],[TEC - Tipo de Estrutura 2]] &amp; "|" &amp; Tabela1[[#This Row],[Intervalo de Anos]] &amp; "|" &amp; Tabela1[[#This Row],[CON - Material]]</f>
        <v>Arco|1983-2010|Betão Armado</v>
      </c>
    </row>
    <row r="222" spans="1:32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1" t="str" cm="1">
        <f t="array" ref="O2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" s="2" t="s">
        <v>228</v>
      </c>
      <c r="Q222" s="2" t="str" cm="1">
        <f t="array" ref="Q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2" s="2" t="str">
        <f>IF(Tabela1[[#This Row],[TEC - Tipo de Estrutura 2]]="Pórtico","Vãos Multiplos",Tabela1[[#This Row],[TEC - Tipo de Estrutura 2]])</f>
        <v>Arco</v>
      </c>
      <c r="S222" s="1">
        <v>1</v>
      </c>
      <c r="T222" s="1">
        <v>6.6</v>
      </c>
      <c r="U222" s="1">
        <v>17.5</v>
      </c>
      <c r="V222" s="1">
        <v>6.6</v>
      </c>
      <c r="W222" s="9"/>
      <c r="X222" s="10"/>
      <c r="Y222" s="1" t="s">
        <v>23</v>
      </c>
      <c r="Z222" s="2" t="s">
        <v>24</v>
      </c>
      <c r="AA222" s="2" t="str" cm="1">
        <f t="array" ref="AA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" s="2" t="str">
        <f>IF(OR(Tabela1[[#This Row],[CON - Material]]="Alvenaria de Tijolo",Tabela1[[#This Row],[CON - Material]]="Alvenaria de Pedra"),"Alvenaria",Tabela1[[#This Row],[CON - Material]])</f>
        <v>Betão Armado</v>
      </c>
      <c r="AF222" s="2" t="str">
        <f>Tabela1[[#This Row],[TEC - Tipo de Estrutura 2]] &amp; "|" &amp; Tabela1[[#This Row],[Intervalo de Anos]] &amp; "|" &amp; Tabela1[[#This Row],[CON - Material]]</f>
        <v>Arco|1983-2010|Betão Armado</v>
      </c>
    </row>
    <row r="223" spans="1:32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1" t="str" cm="1">
        <f t="array" ref="O2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3" s="2" t="s">
        <v>29</v>
      </c>
      <c r="Q223" s="2" t="str" cm="1">
        <f t="array" ref="Q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3" s="2" t="str">
        <f>IF(Tabela1[[#This Row],[TEC - Tipo de Estrutura 2]]="Pórtico","Vãos Multiplos",Tabela1[[#This Row],[TEC - Tipo de Estrutura 2]])</f>
        <v>Arco</v>
      </c>
      <c r="S223" s="1">
        <v>1</v>
      </c>
      <c r="T223" s="1">
        <v>28.5</v>
      </c>
      <c r="U223" s="1">
        <v>7</v>
      </c>
      <c r="V223" s="1">
        <v>28.5</v>
      </c>
      <c r="W223" s="9"/>
      <c r="X223" s="10"/>
      <c r="Y223" s="1" t="s">
        <v>23</v>
      </c>
      <c r="Z223" s="2" t="s">
        <v>31</v>
      </c>
      <c r="AA223" s="2" t="str" cm="1">
        <f t="array" ref="AA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23" s="2" t="str">
        <f>IF(OR(Tabela1[[#This Row],[CON - Material]]="Alvenaria de Tijolo",Tabela1[[#This Row],[CON - Material]]="Alvenaria de Pedra"),"Alvenaria",Tabela1[[#This Row],[CON - Material]])</f>
        <v>Alvenaria</v>
      </c>
      <c r="AC223" s="2" t="s">
        <v>24</v>
      </c>
      <c r="AF22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24" spans="1:32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1" t="str" cm="1">
        <f t="array" ref="O2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4" s="2" t="s">
        <v>29</v>
      </c>
      <c r="Q224" s="2" t="str" cm="1">
        <f t="array" ref="Q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4" s="2" t="str">
        <f>IF(Tabela1[[#This Row],[TEC - Tipo de Estrutura 2]]="Pórtico","Vãos Multiplos",Tabela1[[#This Row],[TEC - Tipo de Estrutura 2]])</f>
        <v>Arco</v>
      </c>
      <c r="S224" s="1">
        <v>1</v>
      </c>
      <c r="T224" s="1">
        <v>24</v>
      </c>
      <c r="U224" s="1">
        <v>12.25</v>
      </c>
      <c r="V224" s="1">
        <v>24</v>
      </c>
      <c r="W224" s="9"/>
      <c r="X224" s="10"/>
      <c r="Y224" s="1" t="s">
        <v>23</v>
      </c>
      <c r="Z224" s="2" t="s">
        <v>35</v>
      </c>
      <c r="AA224" s="2" t="str" cm="1">
        <f t="array" ref="AA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24" s="2" t="str">
        <f>IF(OR(Tabela1[[#This Row],[CON - Material]]="Alvenaria de Tijolo",Tabela1[[#This Row],[CON - Material]]="Alvenaria de Pedra"),"Alvenaria",Tabela1[[#This Row],[CON - Material]])</f>
        <v>Alvenaria</v>
      </c>
      <c r="AF2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5" spans="1:32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1" t="str" cm="1">
        <f t="array" ref="O2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" s="2" t="s">
        <v>228</v>
      </c>
      <c r="Q225" s="2" t="str" cm="1">
        <f t="array" ref="Q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5" s="2" t="str">
        <f>IF(Tabela1[[#This Row],[TEC - Tipo de Estrutura 2]]="Pórtico","Vãos Multiplos",Tabela1[[#This Row],[TEC - Tipo de Estrutura 2]])</f>
        <v>Arco</v>
      </c>
      <c r="S225" s="1">
        <v>1</v>
      </c>
      <c r="T225" s="1">
        <v>6.6</v>
      </c>
      <c r="U225" s="1">
        <v>20</v>
      </c>
      <c r="V225" s="1">
        <v>6.6</v>
      </c>
      <c r="W225" s="9"/>
      <c r="X225" s="10"/>
      <c r="Y225" s="1" t="s">
        <v>23</v>
      </c>
      <c r="Z225" s="2" t="s">
        <v>24</v>
      </c>
      <c r="AA225" s="2" t="str" cm="1">
        <f t="array" ref="AA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" s="2" t="str">
        <f>IF(OR(Tabela1[[#This Row],[CON - Material]]="Alvenaria de Tijolo",Tabela1[[#This Row],[CON - Material]]="Alvenaria de Pedra"),"Alvenaria",Tabela1[[#This Row],[CON - Material]])</f>
        <v>Betão Armado</v>
      </c>
      <c r="AF225" s="2" t="str">
        <f>Tabela1[[#This Row],[TEC - Tipo de Estrutura 2]] &amp; "|" &amp; Tabela1[[#This Row],[Intervalo de Anos]] &amp; "|" &amp; Tabela1[[#This Row],[CON - Material]]</f>
        <v>Arco|1983-2010|Betão Armado</v>
      </c>
    </row>
    <row r="226" spans="1:32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1" t="str" cm="1">
        <f t="array" ref="O2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" s="2" t="s">
        <v>228</v>
      </c>
      <c r="Q226" s="2" t="str" cm="1">
        <f t="array" ref="Q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6" s="2" t="str">
        <f>IF(Tabela1[[#This Row],[TEC - Tipo de Estrutura 2]]="Pórtico","Vãos Multiplos",Tabela1[[#This Row],[TEC - Tipo de Estrutura 2]])</f>
        <v>Arco</v>
      </c>
      <c r="S226" s="1">
        <v>1</v>
      </c>
      <c r="T226" s="1">
        <v>6.6</v>
      </c>
      <c r="U226" s="1">
        <v>25</v>
      </c>
      <c r="V226" s="1">
        <v>6.6</v>
      </c>
      <c r="W226" s="9"/>
      <c r="X226" s="10"/>
      <c r="Y226" s="1" t="s">
        <v>23</v>
      </c>
      <c r="Z226" s="2" t="s">
        <v>24</v>
      </c>
      <c r="AA226" s="2" t="str" cm="1">
        <f t="array" ref="AA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" s="2" t="str">
        <f>IF(OR(Tabela1[[#This Row],[CON - Material]]="Alvenaria de Tijolo",Tabela1[[#This Row],[CON - Material]]="Alvenaria de Pedra"),"Alvenaria",Tabela1[[#This Row],[CON - Material]])</f>
        <v>Betão Armado</v>
      </c>
      <c r="AF226" s="2" t="str">
        <f>Tabela1[[#This Row],[TEC - Tipo de Estrutura 2]] &amp; "|" &amp; Tabela1[[#This Row],[Intervalo de Anos]] &amp; "|" &amp; Tabela1[[#This Row],[CON - Material]]</f>
        <v>Arco|1983-2010|Betão Armado</v>
      </c>
    </row>
    <row r="227" spans="1:32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1" t="str" cm="1">
        <f t="array" ref="O2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" s="2" t="s">
        <v>32</v>
      </c>
      <c r="Q227" s="2" t="str" cm="1">
        <f t="array" ref="Q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7" s="2" t="str">
        <f>IF(Tabela1[[#This Row],[TEC - Tipo de Estrutura 2]]="Pórtico","Vãos Multiplos",Tabela1[[#This Row],[TEC - Tipo de Estrutura 2]])</f>
        <v>Vãos Multiplos</v>
      </c>
      <c r="S227" s="1">
        <v>3</v>
      </c>
      <c r="T227" s="1">
        <v>51.5</v>
      </c>
      <c r="U227" s="1">
        <v>19.8</v>
      </c>
      <c r="V227" s="1">
        <v>26.3</v>
      </c>
      <c r="W227" s="1">
        <v>5.08</v>
      </c>
      <c r="X227" s="10"/>
      <c r="Y227" s="1" t="s">
        <v>46</v>
      </c>
      <c r="Z227" s="2" t="s">
        <v>38</v>
      </c>
      <c r="AA227" s="2" t="str" cm="1">
        <f t="array" ref="AA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" s="2" t="str">
        <f>IF(OR(Tabela1[[#This Row],[CON - Material]]="Alvenaria de Tijolo",Tabela1[[#This Row],[CON - Material]]="Alvenaria de Pedra"),"Alvenaria",Tabela1[[#This Row],[CON - Material]])</f>
        <v>Betão Armado</v>
      </c>
      <c r="AF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" spans="1:32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1" t="str" cm="1">
        <f t="array" ref="O2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" s="2" t="s">
        <v>32</v>
      </c>
      <c r="Q228" s="2" t="str" cm="1">
        <f t="array" ref="Q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" s="2" t="str">
        <f>IF(Tabela1[[#This Row],[TEC - Tipo de Estrutura 2]]="Pórtico","Vãos Multiplos",Tabela1[[#This Row],[TEC - Tipo de Estrutura 2]])</f>
        <v>Vãos Multiplos</v>
      </c>
      <c r="S228" s="1">
        <v>3</v>
      </c>
      <c r="T228" s="1">
        <v>47</v>
      </c>
      <c r="U228" s="1">
        <v>13.8</v>
      </c>
      <c r="V228" s="1">
        <v>20.2</v>
      </c>
      <c r="W228" s="1">
        <v>5.38</v>
      </c>
      <c r="X228" s="10"/>
      <c r="Y228" s="1" t="s">
        <v>46</v>
      </c>
      <c r="Z228" s="2" t="s">
        <v>38</v>
      </c>
      <c r="AA228" s="2" t="str" cm="1">
        <f t="array" ref="AA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" s="2" t="str">
        <f>IF(OR(Tabela1[[#This Row],[CON - Material]]="Alvenaria de Tijolo",Tabela1[[#This Row],[CON - Material]]="Alvenaria de Pedra"),"Alvenaria",Tabela1[[#This Row],[CON - Material]])</f>
        <v>Betão Armado</v>
      </c>
      <c r="AF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" spans="1:32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1" t="str" cm="1">
        <f t="array" ref="O2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" s="2" t="s">
        <v>32</v>
      </c>
      <c r="Q229" s="2" t="str" cm="1">
        <f t="array" ref="Q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9" s="2" t="str">
        <f>IF(Tabela1[[#This Row],[TEC - Tipo de Estrutura 2]]="Pórtico","Vãos Multiplos",Tabela1[[#This Row],[TEC - Tipo de Estrutura 2]])</f>
        <v>Vãos Multiplos</v>
      </c>
      <c r="S229" s="1">
        <v>3</v>
      </c>
      <c r="T229" s="1">
        <v>46.7</v>
      </c>
      <c r="U229" s="1">
        <v>12.9</v>
      </c>
      <c r="V229" s="1">
        <v>21.6</v>
      </c>
      <c r="W229" s="1">
        <v>5.8</v>
      </c>
      <c r="X229" s="10"/>
      <c r="Y229" s="1" t="s">
        <v>46</v>
      </c>
      <c r="Z229" s="2" t="s">
        <v>38</v>
      </c>
      <c r="AA229" s="2" t="str" cm="1">
        <f t="array" ref="AA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" s="2" t="str">
        <f>IF(OR(Tabela1[[#This Row],[CON - Material]]="Alvenaria de Tijolo",Tabela1[[#This Row],[CON - Material]]="Alvenaria de Pedra"),"Alvenaria",Tabela1[[#This Row],[CON - Material]])</f>
        <v>Betão Armado</v>
      </c>
      <c r="AF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" spans="1:32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1" t="str" cm="1">
        <f t="array" ref="O2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" s="2" t="s">
        <v>29</v>
      </c>
      <c r="Q230" s="2" t="str" cm="1">
        <f t="array" ref="Q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30" s="2" t="str">
        <f>IF(Tabela1[[#This Row],[TEC - Tipo de Estrutura 2]]="Pórtico","Vãos Multiplos",Tabela1[[#This Row],[TEC - Tipo de Estrutura 2]])</f>
        <v>Arco</v>
      </c>
      <c r="S230" s="1">
        <v>3</v>
      </c>
      <c r="T230" s="1">
        <v>39</v>
      </c>
      <c r="U230" s="1">
        <v>7.1</v>
      </c>
      <c r="V230" s="1">
        <v>13.5</v>
      </c>
      <c r="W230" s="1">
        <v>2</v>
      </c>
      <c r="X230" s="10"/>
      <c r="Y230" s="1" t="s">
        <v>23</v>
      </c>
      <c r="Z230" s="2" t="s">
        <v>35</v>
      </c>
      <c r="AA230" s="2" t="str" cm="1">
        <f t="array" ref="AA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30" s="2" t="str">
        <f>IF(OR(Tabela1[[#This Row],[CON - Material]]="Alvenaria de Tijolo",Tabela1[[#This Row],[CON - Material]]="Alvenaria de Pedra"),"Alvenaria",Tabela1[[#This Row],[CON - Material]])</f>
        <v>Alvenaria</v>
      </c>
      <c r="AF230" s="2" t="str">
        <f>Tabela1[[#This Row],[TEC - Tipo de Estrutura 2]] &amp; "|" &amp; Tabela1[[#This Row],[Intervalo de Anos]] &amp; "|" &amp; Tabela1[[#This Row],[CON - Material]]</f>
        <v>Arco|1983-2010|Alvenaria de Pedra</v>
      </c>
    </row>
    <row r="231" spans="1:32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1" t="str" cm="1">
        <f t="array" ref="O2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" s="2" t="s">
        <v>32</v>
      </c>
      <c r="Q231" s="2" t="str" cm="1">
        <f t="array" ref="Q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" s="2" t="str">
        <f>IF(Tabela1[[#This Row],[TEC - Tipo de Estrutura 2]]="Pórtico","Vãos Multiplos",Tabela1[[#This Row],[TEC - Tipo de Estrutura 2]])</f>
        <v>Vãos Multiplos</v>
      </c>
      <c r="S231" s="1">
        <v>3</v>
      </c>
      <c r="T231" s="1">
        <v>33.4</v>
      </c>
      <c r="U231" s="1">
        <v>10.86</v>
      </c>
      <c r="V231" s="1">
        <v>17.399999999999999</v>
      </c>
      <c r="W231" s="1">
        <v>4.7</v>
      </c>
      <c r="X231" s="10"/>
      <c r="Y231" s="1" t="s">
        <v>46</v>
      </c>
      <c r="Z231" s="2" t="s">
        <v>38</v>
      </c>
      <c r="AA231" s="2" t="str" cm="1">
        <f t="array" ref="AA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" s="2" t="str">
        <f>IF(OR(Tabela1[[#This Row],[CON - Material]]="Alvenaria de Tijolo",Tabela1[[#This Row],[CON - Material]]="Alvenaria de Pedra"),"Alvenaria",Tabela1[[#This Row],[CON - Material]])</f>
        <v>Betão Armado</v>
      </c>
      <c r="AF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" spans="1:32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1" t="str" cm="1">
        <f t="array" ref="O2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32" s="2" t="s">
        <v>333</v>
      </c>
      <c r="Q232" s="2" t="str" cm="1">
        <f t="array" ref="Q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" s="2" t="str">
        <f>IF(Tabela1[[#This Row],[TEC - Tipo de Estrutura 2]]="Pórtico","Vãos Multiplos",Tabela1[[#This Row],[TEC - Tipo de Estrutura 2]])</f>
        <v>Vãos Multiplos</v>
      </c>
      <c r="S232" s="1">
        <v>1</v>
      </c>
      <c r="T232" s="1">
        <v>12.6</v>
      </c>
      <c r="U232" s="1">
        <v>11.5</v>
      </c>
      <c r="V232" s="1">
        <v>12.6</v>
      </c>
      <c r="W232" s="9"/>
      <c r="X232" s="10"/>
      <c r="Y232" s="1" t="s">
        <v>30</v>
      </c>
      <c r="Z232" s="2" t="s">
        <v>38</v>
      </c>
      <c r="AA232" s="2" t="str" cm="1">
        <f t="array" ref="AA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" s="2" t="str">
        <f>IF(OR(Tabela1[[#This Row],[CON - Material]]="Alvenaria de Tijolo",Tabela1[[#This Row],[CON - Material]]="Alvenaria de Pedra"),"Alvenaria",Tabela1[[#This Row],[CON - Material]])</f>
        <v>Betão Armado</v>
      </c>
      <c r="AF2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3" spans="1:32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1" t="str" cm="1">
        <f t="array" ref="O2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" s="2" t="s">
        <v>22</v>
      </c>
      <c r="Q233" s="2" t="str" cm="1">
        <f t="array" ref="Q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3" s="2" t="str">
        <f>IF(Tabela1[[#This Row],[TEC - Tipo de Estrutura 2]]="Pórtico","Vãos Multiplos",Tabela1[[#This Row],[TEC - Tipo de Estrutura 2]])</f>
        <v>Tabuleiro simples/apoiado</v>
      </c>
      <c r="S233" s="1">
        <v>1</v>
      </c>
      <c r="T233" s="1">
        <v>23.82</v>
      </c>
      <c r="U233" s="1">
        <v>25.27</v>
      </c>
      <c r="V233" s="1">
        <v>23.82</v>
      </c>
      <c r="W233" s="9"/>
      <c r="X233" s="10"/>
      <c r="Y233" s="1" t="s">
        <v>23</v>
      </c>
      <c r="Z233" s="2" t="s">
        <v>24</v>
      </c>
      <c r="AA233" s="2" t="str" cm="1">
        <f t="array" ref="AA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" s="2" t="str">
        <f>IF(OR(Tabela1[[#This Row],[CON - Material]]="Alvenaria de Tijolo",Tabela1[[#This Row],[CON - Material]]="Alvenaria de Pedra"),"Alvenaria",Tabela1[[#This Row],[CON - Material]])</f>
        <v>Betão Armado</v>
      </c>
      <c r="AF2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" spans="1:32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1" t="str" cm="1">
        <f t="array" ref="O2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" s="2" t="s">
        <v>32</v>
      </c>
      <c r="Q234" s="2" t="str" cm="1">
        <f t="array" ref="Q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" s="2" t="str">
        <f>IF(Tabela1[[#This Row],[TEC - Tipo de Estrutura 2]]="Pórtico","Vãos Multiplos",Tabela1[[#This Row],[TEC - Tipo de Estrutura 2]])</f>
        <v>Vãos Multiplos</v>
      </c>
      <c r="S234" s="1">
        <v>5</v>
      </c>
      <c r="T234" s="1">
        <v>120.2</v>
      </c>
      <c r="U234" s="1">
        <v>11.86</v>
      </c>
      <c r="V234" s="1">
        <v>26.8</v>
      </c>
      <c r="W234" s="1">
        <v>13.1</v>
      </c>
      <c r="X234" s="10"/>
      <c r="Y234" s="1" t="s">
        <v>46</v>
      </c>
      <c r="Z234" s="2" t="s">
        <v>38</v>
      </c>
      <c r="AA234" s="2" t="str" cm="1">
        <f t="array" ref="AA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" s="2" t="str">
        <f>IF(OR(Tabela1[[#This Row],[CON - Material]]="Alvenaria de Tijolo",Tabela1[[#This Row],[CON - Material]]="Alvenaria de Pedra"),"Alvenaria",Tabela1[[#This Row],[CON - Material]])</f>
        <v>Betão Armado</v>
      </c>
      <c r="AF2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" spans="1:32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1" t="str" cm="1">
        <f t="array" ref="O2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" s="2" t="s">
        <v>77</v>
      </c>
      <c r="Q235" s="2" t="str" cm="1">
        <f t="array" ref="Q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35" s="2" t="str">
        <f>IF(Tabela1[[#This Row],[TEC - Tipo de Estrutura 2]]="Pórtico","Vãos Multiplos",Tabela1[[#This Row],[TEC - Tipo de Estrutura 2]])</f>
        <v>Arco</v>
      </c>
      <c r="S235" s="1">
        <v>6</v>
      </c>
      <c r="T235" s="1">
        <v>76.5</v>
      </c>
      <c r="U235" s="1">
        <v>10.199999999999999</v>
      </c>
      <c r="V235" s="1">
        <v>18.7</v>
      </c>
      <c r="W235" s="1">
        <v>4.5</v>
      </c>
      <c r="X235" s="10"/>
      <c r="Y235" s="1" t="s">
        <v>46</v>
      </c>
      <c r="Z235" s="2" t="s">
        <v>35</v>
      </c>
      <c r="AA235" s="2" t="str" cm="1">
        <f t="array" ref="AA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35" s="2" t="str">
        <f>IF(OR(Tabela1[[#This Row],[CON - Material]]="Alvenaria de Tijolo",Tabela1[[#This Row],[CON - Material]]="Alvenaria de Pedra"),"Alvenaria",Tabela1[[#This Row],[CON - Material]])</f>
        <v>Alvenaria</v>
      </c>
      <c r="AC235" s="2" t="s">
        <v>24</v>
      </c>
      <c r="AF235" s="2" t="str">
        <f>Tabela1[[#This Row],[TEC - Tipo de Estrutura 2]] &amp; "|" &amp; Tabela1[[#This Row],[Intervalo de Anos]] &amp; "|" &amp; Tabela1[[#This Row],[CON - Material]]</f>
        <v>Arco|1983-2010|Alvenaria de Pedra</v>
      </c>
    </row>
    <row r="236" spans="1:32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1" t="str" cm="1">
        <f t="array" ref="O2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" s="2" t="s">
        <v>32</v>
      </c>
      <c r="Q236" s="2" t="str" cm="1">
        <f t="array" ref="Q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" s="2" t="str">
        <f>IF(Tabela1[[#This Row],[TEC - Tipo de Estrutura 2]]="Pórtico","Vãos Multiplos",Tabela1[[#This Row],[TEC - Tipo de Estrutura 2]])</f>
        <v>Vãos Multiplos</v>
      </c>
      <c r="S236" s="1">
        <v>3</v>
      </c>
      <c r="T236" s="1">
        <v>66</v>
      </c>
      <c r="U236" s="1">
        <v>12</v>
      </c>
      <c r="V236" s="1">
        <v>38</v>
      </c>
      <c r="W236" s="1">
        <v>8</v>
      </c>
      <c r="X236" s="10"/>
      <c r="Y236" s="1" t="s">
        <v>46</v>
      </c>
      <c r="Z236" s="2" t="s">
        <v>38</v>
      </c>
      <c r="AA236" s="2" t="str" cm="1">
        <f t="array" ref="AA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" s="2" t="str">
        <f>IF(OR(Tabela1[[#This Row],[CON - Material]]="Alvenaria de Tijolo",Tabela1[[#This Row],[CON - Material]]="Alvenaria de Pedra"),"Alvenaria",Tabela1[[#This Row],[CON - Material]])</f>
        <v>Betão Armado</v>
      </c>
      <c r="AF2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" spans="1:32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1" t="str" cm="1">
        <f t="array" ref="O2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" s="2" t="s">
        <v>32</v>
      </c>
      <c r="Q237" s="2" t="str" cm="1">
        <f t="array" ref="Q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" s="2" t="str">
        <f>IF(Tabela1[[#This Row],[TEC - Tipo de Estrutura 2]]="Pórtico","Vãos Multiplos",Tabela1[[#This Row],[TEC - Tipo de Estrutura 2]])</f>
        <v>Vãos Multiplos</v>
      </c>
      <c r="S237" s="1">
        <v>2</v>
      </c>
      <c r="T237" s="1">
        <v>56</v>
      </c>
      <c r="U237" s="1">
        <v>4.8</v>
      </c>
      <c r="V237" s="1">
        <v>28</v>
      </c>
      <c r="W237" s="1">
        <v>4</v>
      </c>
      <c r="X237" s="10"/>
      <c r="Y237" s="1" t="s">
        <v>46</v>
      </c>
      <c r="Z237" s="2" t="s">
        <v>38</v>
      </c>
      <c r="AA237" s="2" t="str" cm="1">
        <f t="array" ref="AA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" s="2" t="str">
        <f>IF(OR(Tabela1[[#This Row],[CON - Material]]="Alvenaria de Tijolo",Tabela1[[#This Row],[CON - Material]]="Alvenaria de Pedra"),"Alvenaria",Tabela1[[#This Row],[CON - Material]])</f>
        <v>Betão Armado</v>
      </c>
      <c r="AF2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" spans="1:32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1" t="str" cm="1">
        <f t="array" ref="O2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" s="2" t="s">
        <v>77</v>
      </c>
      <c r="Q238" s="2" t="str" cm="1">
        <f t="array" ref="Q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38" s="2" t="str">
        <f>IF(Tabela1[[#This Row],[TEC - Tipo de Estrutura 2]]="Pórtico","Vãos Multiplos",Tabela1[[#This Row],[TEC - Tipo de Estrutura 2]])</f>
        <v>Arco</v>
      </c>
      <c r="S238" s="1">
        <v>3</v>
      </c>
      <c r="T238" s="1">
        <v>29.53</v>
      </c>
      <c r="U238" s="1">
        <v>10.5</v>
      </c>
      <c r="V238" s="1">
        <v>14.01</v>
      </c>
      <c r="W238" s="1">
        <v>2</v>
      </c>
      <c r="X238" s="10"/>
      <c r="Y238" s="1" t="s">
        <v>30</v>
      </c>
      <c r="Z238" s="2" t="s">
        <v>31</v>
      </c>
      <c r="AA238" s="2" t="str" cm="1">
        <f t="array" ref="AA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38" s="2" t="str">
        <f>IF(OR(Tabela1[[#This Row],[CON - Material]]="Alvenaria de Tijolo",Tabela1[[#This Row],[CON - Material]]="Alvenaria de Pedra"),"Alvenaria",Tabela1[[#This Row],[CON - Material]])</f>
        <v>Alvenaria</v>
      </c>
      <c r="AC238" s="2" t="s">
        <v>24</v>
      </c>
      <c r="AF23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239" spans="1:32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1" t="str" cm="1">
        <f t="array" ref="O2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" s="2" t="s">
        <v>32</v>
      </c>
      <c r="Q239" s="2" t="str" cm="1">
        <f t="array" ref="Q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" s="2" t="str">
        <f>IF(Tabela1[[#This Row],[TEC - Tipo de Estrutura 2]]="Pórtico","Vãos Multiplos",Tabela1[[#This Row],[TEC - Tipo de Estrutura 2]])</f>
        <v>Vãos Multiplos</v>
      </c>
      <c r="S239" s="1">
        <v>3</v>
      </c>
      <c r="T239" s="1">
        <v>82.1</v>
      </c>
      <c r="U239" s="1">
        <v>13.29</v>
      </c>
      <c r="V239" s="1">
        <v>30.6</v>
      </c>
      <c r="W239" s="1">
        <v>8.1999999999999993</v>
      </c>
      <c r="X239" s="10"/>
      <c r="Y239" s="1" t="s">
        <v>23</v>
      </c>
      <c r="Z239" s="2" t="s">
        <v>38</v>
      </c>
      <c r="AA239" s="2" t="str" cm="1">
        <f t="array" ref="AA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" s="2" t="str">
        <f>IF(OR(Tabela1[[#This Row],[CON - Material]]="Alvenaria de Tijolo",Tabela1[[#This Row],[CON - Material]]="Alvenaria de Pedra"),"Alvenaria",Tabela1[[#This Row],[CON - Material]])</f>
        <v>Betão Armado</v>
      </c>
      <c r="AF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" spans="1:32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1" t="str" cm="1">
        <f t="array" ref="O2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0" s="2" t="s">
        <v>22</v>
      </c>
      <c r="Q240" s="2" t="str" cm="1">
        <f t="array" ref="Q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0" s="2" t="str">
        <f>IF(Tabela1[[#This Row],[TEC - Tipo de Estrutura 2]]="Pórtico","Vãos Multiplos",Tabela1[[#This Row],[TEC - Tipo de Estrutura 2]])</f>
        <v>Tabuleiro simples/apoiado</v>
      </c>
      <c r="S240" s="1">
        <v>1</v>
      </c>
      <c r="T240" s="1">
        <v>14.8</v>
      </c>
      <c r="U240" s="1">
        <v>8.3000000000000007</v>
      </c>
      <c r="V240" s="1">
        <v>14.8</v>
      </c>
      <c r="W240" s="9"/>
      <c r="X240" s="10"/>
      <c r="Y240" s="1" t="s">
        <v>46</v>
      </c>
      <c r="Z240" s="2" t="s">
        <v>24</v>
      </c>
      <c r="AA240" s="2" t="str" cm="1">
        <f t="array" ref="AA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" s="2" t="str">
        <f>IF(OR(Tabela1[[#This Row],[CON - Material]]="Alvenaria de Tijolo",Tabela1[[#This Row],[CON - Material]]="Alvenaria de Pedra"),"Alvenaria",Tabela1[[#This Row],[CON - Material]])</f>
        <v>Betão Armado</v>
      </c>
      <c r="AF24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41" spans="1:32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1" t="str" cm="1">
        <f t="array" ref="O2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" s="2" t="s">
        <v>65</v>
      </c>
      <c r="Q241" s="2" t="str" cm="1">
        <f t="array" ref="Q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1" s="2" t="str">
        <f>IF(Tabela1[[#This Row],[TEC - Tipo de Estrutura 2]]="Pórtico","Vãos Multiplos",Tabela1[[#This Row],[TEC - Tipo de Estrutura 2]])</f>
        <v>Vãos Multiplos</v>
      </c>
      <c r="S241" s="1">
        <v>1</v>
      </c>
      <c r="T241" s="1">
        <v>16.5</v>
      </c>
      <c r="U241" s="1">
        <v>28.4</v>
      </c>
      <c r="V241" s="1">
        <v>16.5</v>
      </c>
      <c r="W241" s="9"/>
      <c r="X241" s="10"/>
      <c r="Y241" s="1" t="s">
        <v>23</v>
      </c>
      <c r="Z241" s="2" t="s">
        <v>24</v>
      </c>
      <c r="AA241" s="2" t="str" cm="1">
        <f t="array" ref="AA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" s="2" t="str">
        <f>IF(OR(Tabela1[[#This Row],[CON - Material]]="Alvenaria de Tijolo",Tabela1[[#This Row],[CON - Material]]="Alvenaria de Pedra"),"Alvenaria",Tabela1[[#This Row],[CON - Material]])</f>
        <v>Betão Armado</v>
      </c>
      <c r="AF241" s="2" t="str">
        <f>Tabela1[[#This Row],[TEC - Tipo de Estrutura 2]] &amp; "|" &amp; Tabela1[[#This Row],[Intervalo de Anos]] &amp; "|" &amp; Tabela1[[#This Row],[CON - Material]]</f>
        <v>Pórtico|1983-2010|Betão Armado</v>
      </c>
    </row>
    <row r="242" spans="1:32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1" t="str" cm="1">
        <f t="array" ref="O2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" s="2" t="s">
        <v>32</v>
      </c>
      <c r="Q242" s="2" t="str" cm="1">
        <f t="array" ref="Q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" s="2" t="str">
        <f>IF(Tabela1[[#This Row],[TEC - Tipo de Estrutura 2]]="Pórtico","Vãos Multiplos",Tabela1[[#This Row],[TEC - Tipo de Estrutura 2]])</f>
        <v>Vãos Multiplos</v>
      </c>
      <c r="S242" s="1">
        <v>3</v>
      </c>
      <c r="T242" s="1">
        <v>47.6</v>
      </c>
      <c r="U242" s="1">
        <v>14.2</v>
      </c>
      <c r="V242" s="1">
        <v>27</v>
      </c>
      <c r="W242" s="1">
        <v>6.25</v>
      </c>
      <c r="X242" s="10"/>
      <c r="Y242" s="1" t="s">
        <v>46</v>
      </c>
      <c r="Z242" s="2" t="s">
        <v>38</v>
      </c>
      <c r="AA242" s="2" t="str" cm="1">
        <f t="array" ref="AA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" s="2" t="str">
        <f>IF(OR(Tabela1[[#This Row],[CON - Material]]="Alvenaria de Tijolo",Tabela1[[#This Row],[CON - Material]]="Alvenaria de Pedra"),"Alvenaria",Tabela1[[#This Row],[CON - Material]])</f>
        <v>Betão Armado</v>
      </c>
      <c r="AF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" spans="1:32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1" t="str" cm="1">
        <f t="array" ref="O2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" s="2" t="s">
        <v>32</v>
      </c>
      <c r="Q243" s="2" t="str" cm="1">
        <f t="array" ref="Q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" s="2" t="str">
        <f>IF(Tabela1[[#This Row],[TEC - Tipo de Estrutura 2]]="Pórtico","Vãos Multiplos",Tabela1[[#This Row],[TEC - Tipo de Estrutura 2]])</f>
        <v>Vãos Multiplos</v>
      </c>
      <c r="S243" s="1">
        <v>2</v>
      </c>
      <c r="T243" s="1">
        <v>41.2</v>
      </c>
      <c r="U243" s="1">
        <v>6.81</v>
      </c>
      <c r="V243" s="1">
        <v>20.6</v>
      </c>
      <c r="W243" s="1">
        <v>5.57</v>
      </c>
      <c r="X243" s="10"/>
      <c r="Y243" s="1" t="s">
        <v>23</v>
      </c>
      <c r="Z243" s="2" t="s">
        <v>38</v>
      </c>
      <c r="AA243" s="2" t="str" cm="1">
        <f t="array" ref="AA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" s="2" t="str">
        <f>IF(OR(Tabela1[[#This Row],[CON - Material]]="Alvenaria de Tijolo",Tabela1[[#This Row],[CON - Material]]="Alvenaria de Pedra"),"Alvenaria",Tabela1[[#This Row],[CON - Material]])</f>
        <v>Betão Armado</v>
      </c>
      <c r="AF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" spans="1:32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1" t="str" cm="1">
        <f t="array" ref="O2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" s="2" t="s">
        <v>32</v>
      </c>
      <c r="Q244" s="2" t="str" cm="1">
        <f t="array" ref="Q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" s="2" t="str">
        <f>IF(Tabela1[[#This Row],[TEC - Tipo de Estrutura 2]]="Pórtico","Vãos Multiplos",Tabela1[[#This Row],[TEC - Tipo de Estrutura 2]])</f>
        <v>Vãos Multiplos</v>
      </c>
      <c r="S244" s="1">
        <v>4</v>
      </c>
      <c r="T244" s="1">
        <v>71</v>
      </c>
      <c r="U244" s="1">
        <v>34</v>
      </c>
      <c r="V244" s="1">
        <v>22.4</v>
      </c>
      <c r="W244" s="1">
        <v>6.94</v>
      </c>
      <c r="X244" s="10"/>
      <c r="Y244" s="1" t="s">
        <v>23</v>
      </c>
      <c r="Z244" s="2" t="s">
        <v>38</v>
      </c>
      <c r="AA244" s="2" t="str" cm="1">
        <f t="array" ref="AA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" s="2" t="str">
        <f>IF(OR(Tabela1[[#This Row],[CON - Material]]="Alvenaria de Tijolo",Tabela1[[#This Row],[CON - Material]]="Alvenaria de Pedra"),"Alvenaria",Tabela1[[#This Row],[CON - Material]])</f>
        <v>Betão Armado</v>
      </c>
      <c r="AF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" spans="1:32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1" t="str" cm="1">
        <f t="array" ref="O2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" s="2" t="s">
        <v>32</v>
      </c>
      <c r="Q245" s="2" t="str" cm="1">
        <f t="array" ref="Q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" s="2" t="str">
        <f>IF(Tabela1[[#This Row],[TEC - Tipo de Estrutura 2]]="Pórtico","Vãos Multiplos",Tabela1[[#This Row],[TEC - Tipo de Estrutura 2]])</f>
        <v>Vãos Multiplos</v>
      </c>
      <c r="S245" s="1">
        <v>2</v>
      </c>
      <c r="T245" s="1">
        <v>54.2</v>
      </c>
      <c r="U245" s="1">
        <v>6.9</v>
      </c>
      <c r="V245" s="1">
        <v>28.6</v>
      </c>
      <c r="W245" s="1">
        <v>7.2</v>
      </c>
      <c r="X245" s="10"/>
      <c r="Y245" s="1" t="s">
        <v>23</v>
      </c>
      <c r="Z245" s="2" t="s">
        <v>38</v>
      </c>
      <c r="AA245" s="2" t="str" cm="1">
        <f t="array" ref="AA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" s="2" t="str">
        <f>IF(OR(Tabela1[[#This Row],[CON - Material]]="Alvenaria de Tijolo",Tabela1[[#This Row],[CON - Material]]="Alvenaria de Pedra"),"Alvenaria",Tabela1[[#This Row],[CON - Material]])</f>
        <v>Betão Armado</v>
      </c>
      <c r="AF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6" spans="1:32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1" t="str" cm="1">
        <f t="array" ref="O2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6" s="2" t="s">
        <v>29</v>
      </c>
      <c r="Q246" s="2" t="str" cm="1">
        <f t="array" ref="Q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46" s="2" t="str">
        <f>IF(Tabela1[[#This Row],[TEC - Tipo de Estrutura 2]]="Pórtico","Vãos Multiplos",Tabela1[[#This Row],[TEC - Tipo de Estrutura 2]])</f>
        <v>Arco</v>
      </c>
      <c r="S246" s="1">
        <v>1</v>
      </c>
      <c r="T246" s="1">
        <v>24.05</v>
      </c>
      <c r="U246" s="1">
        <v>8.1999999999999993</v>
      </c>
      <c r="V246" s="1">
        <v>24.05</v>
      </c>
      <c r="W246" s="9"/>
      <c r="X246" s="10"/>
      <c r="Y246" s="1" t="s">
        <v>46</v>
      </c>
      <c r="Z246" s="2" t="s">
        <v>24</v>
      </c>
      <c r="AA246" s="2" t="str" cm="1">
        <f t="array" ref="AA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" s="2" t="str">
        <f>IF(OR(Tabela1[[#This Row],[CON - Material]]="Alvenaria de Tijolo",Tabela1[[#This Row],[CON - Material]]="Alvenaria de Pedra"),"Alvenaria",Tabela1[[#This Row],[CON - Material]])</f>
        <v>Betão Armado</v>
      </c>
      <c r="AF246" s="2" t="str">
        <f>Tabela1[[#This Row],[TEC - Tipo de Estrutura 2]] &amp; "|" &amp; Tabela1[[#This Row],[Intervalo de Anos]] &amp; "|" &amp; Tabela1[[#This Row],[CON - Material]]</f>
        <v>Arco|Antes de 1960|Betão Armado</v>
      </c>
    </row>
    <row r="247" spans="1:32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1" t="str" cm="1">
        <f t="array" ref="O2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" s="2" t="s">
        <v>32</v>
      </c>
      <c r="Q247" s="2" t="str" cm="1">
        <f t="array" ref="Q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" s="2" t="str">
        <f>IF(Tabela1[[#This Row],[TEC - Tipo de Estrutura 2]]="Pórtico","Vãos Multiplos",Tabela1[[#This Row],[TEC - Tipo de Estrutura 2]])</f>
        <v>Vãos Multiplos</v>
      </c>
      <c r="S247" s="1">
        <v>3</v>
      </c>
      <c r="T247" s="1">
        <v>35</v>
      </c>
      <c r="U247" s="1">
        <v>25.7</v>
      </c>
      <c r="V247" s="1">
        <v>20</v>
      </c>
      <c r="W247" s="1">
        <v>5.56</v>
      </c>
      <c r="X247" s="10"/>
      <c r="Y247" s="1" t="s">
        <v>46</v>
      </c>
      <c r="Z247" s="2" t="s">
        <v>38</v>
      </c>
      <c r="AA247" s="2" t="str" cm="1">
        <f t="array" ref="AA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7" s="2" t="str">
        <f>IF(OR(Tabela1[[#This Row],[CON - Material]]="Alvenaria de Tijolo",Tabela1[[#This Row],[CON - Material]]="Alvenaria de Pedra"),"Alvenaria",Tabela1[[#This Row],[CON - Material]])</f>
        <v>Betão Armado</v>
      </c>
      <c r="AF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" spans="1:32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1" t="str" cm="1">
        <f t="array" ref="O2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" s="2" t="s">
        <v>32</v>
      </c>
      <c r="Q248" s="2" t="str" cm="1">
        <f t="array" ref="Q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" s="2" t="str">
        <f>IF(Tabela1[[#This Row],[TEC - Tipo de Estrutura 2]]="Pórtico","Vãos Multiplos",Tabela1[[#This Row],[TEC - Tipo de Estrutura 2]])</f>
        <v>Vãos Multiplos</v>
      </c>
      <c r="S248" s="1">
        <v>2</v>
      </c>
      <c r="T248" s="1">
        <v>58.1</v>
      </c>
      <c r="U248" s="1">
        <v>14.9</v>
      </c>
      <c r="V248" s="1">
        <v>29.8</v>
      </c>
      <c r="W248" s="1">
        <v>6.1</v>
      </c>
      <c r="X248" s="10"/>
      <c r="Y248" s="1" t="s">
        <v>23</v>
      </c>
      <c r="Z248" s="2" t="s">
        <v>38</v>
      </c>
      <c r="AA248" s="2" t="str" cm="1">
        <f t="array" ref="AA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" s="2" t="str">
        <f>IF(OR(Tabela1[[#This Row],[CON - Material]]="Alvenaria de Tijolo",Tabela1[[#This Row],[CON - Material]]="Alvenaria de Pedra"),"Alvenaria",Tabela1[[#This Row],[CON - Material]])</f>
        <v>Betão Armado</v>
      </c>
      <c r="AF2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" spans="1:32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1" t="str" cm="1">
        <f t="array" ref="O2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" s="2" t="s">
        <v>22</v>
      </c>
      <c r="Q249" s="2" t="str" cm="1">
        <f t="array" ref="Q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9" s="2" t="str">
        <f>IF(Tabela1[[#This Row],[TEC - Tipo de Estrutura 2]]="Pórtico","Vãos Multiplos",Tabela1[[#This Row],[TEC - Tipo de Estrutura 2]])</f>
        <v>Tabuleiro simples/apoiado</v>
      </c>
      <c r="S249" s="1">
        <v>1</v>
      </c>
      <c r="T249" s="1">
        <v>10</v>
      </c>
      <c r="U249" s="1">
        <v>20.7</v>
      </c>
      <c r="V249" s="1">
        <v>10</v>
      </c>
      <c r="W249" s="9"/>
      <c r="X249" s="10"/>
      <c r="Y249" s="1" t="s">
        <v>46</v>
      </c>
      <c r="Z249" s="2" t="s">
        <v>24</v>
      </c>
      <c r="AA249" s="2" t="str" cm="1">
        <f t="array" ref="AA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" s="2" t="str">
        <f>IF(OR(Tabela1[[#This Row],[CON - Material]]="Alvenaria de Tijolo",Tabela1[[#This Row],[CON - Material]]="Alvenaria de Pedra"),"Alvenaria",Tabela1[[#This Row],[CON - Material]])</f>
        <v>Betão Armado</v>
      </c>
      <c r="AF2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50" spans="1:32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1" t="str" cm="1">
        <f t="array" ref="O2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" s="2" t="s">
        <v>32</v>
      </c>
      <c r="Q250" s="2" t="str" cm="1">
        <f t="array" ref="Q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0" s="2" t="str">
        <f>IF(Tabela1[[#This Row],[TEC - Tipo de Estrutura 2]]="Pórtico","Vãos Multiplos",Tabela1[[#This Row],[TEC - Tipo de Estrutura 2]])</f>
        <v>Vãos Multiplos</v>
      </c>
      <c r="S250" s="1">
        <v>7</v>
      </c>
      <c r="T250" s="1">
        <v>171.56</v>
      </c>
      <c r="U250" s="1">
        <v>11.7</v>
      </c>
      <c r="V250" s="1">
        <v>26.4</v>
      </c>
      <c r="W250" s="1">
        <v>17.8</v>
      </c>
      <c r="X250" s="10"/>
      <c r="Y250" s="1" t="s">
        <v>41</v>
      </c>
      <c r="Z250" s="2" t="s">
        <v>38</v>
      </c>
      <c r="AA250" s="2" t="str" cm="1">
        <f t="array" ref="AA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" s="2" t="str">
        <f>IF(OR(Tabela1[[#This Row],[CON - Material]]="Alvenaria de Tijolo",Tabela1[[#This Row],[CON - Material]]="Alvenaria de Pedra"),"Alvenaria",Tabela1[[#This Row],[CON - Material]])</f>
        <v>Betão Armado</v>
      </c>
      <c r="AF2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1" spans="1:32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1" t="str" cm="1">
        <f t="array" ref="O2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" s="2" t="s">
        <v>32</v>
      </c>
      <c r="Q251" s="2" t="str" cm="1">
        <f t="array" ref="Q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" s="2" t="str">
        <f>IF(Tabela1[[#This Row],[TEC - Tipo de Estrutura 2]]="Pórtico","Vãos Multiplos",Tabela1[[#This Row],[TEC - Tipo de Estrutura 2]])</f>
        <v>Vãos Multiplos</v>
      </c>
      <c r="S251" s="1">
        <v>4</v>
      </c>
      <c r="T251" s="1">
        <v>48.4</v>
      </c>
      <c r="U251" s="1">
        <v>24.15</v>
      </c>
      <c r="V251" s="1">
        <v>16</v>
      </c>
      <c r="W251" s="1">
        <v>6.7</v>
      </c>
      <c r="X251" s="10"/>
      <c r="Y251" s="1" t="s">
        <v>23</v>
      </c>
      <c r="Z251" s="2" t="s">
        <v>38</v>
      </c>
      <c r="AA251" s="2" t="str" cm="1">
        <f t="array" ref="AA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" s="2" t="str">
        <f>IF(OR(Tabela1[[#This Row],[CON - Material]]="Alvenaria de Tijolo",Tabela1[[#This Row],[CON - Material]]="Alvenaria de Pedra"),"Alvenaria",Tabela1[[#This Row],[CON - Material]])</f>
        <v>Betão Armado</v>
      </c>
      <c r="AF2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2" spans="1:32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1" t="str" cm="1">
        <f t="array" ref="O2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52" s="2" t="s">
        <v>32</v>
      </c>
      <c r="Q252" s="2" t="str" cm="1">
        <f t="array" ref="Q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2" s="2" t="str">
        <f>IF(Tabela1[[#This Row],[TEC - Tipo de Estrutura 2]]="Pórtico","Vãos Multiplos",Tabela1[[#This Row],[TEC - Tipo de Estrutura 2]])</f>
        <v>Vãos Multiplos</v>
      </c>
      <c r="S252" s="1">
        <v>3</v>
      </c>
      <c r="T252" s="1">
        <v>33.6</v>
      </c>
      <c r="U252" s="1">
        <v>10.9</v>
      </c>
      <c r="V252" s="1">
        <v>13</v>
      </c>
      <c r="W252" s="1">
        <v>4.5</v>
      </c>
      <c r="X252" s="10"/>
      <c r="Y252" s="1" t="s">
        <v>30</v>
      </c>
      <c r="Z252" s="2" t="s">
        <v>24</v>
      </c>
      <c r="AA252" s="2" t="str" cm="1">
        <f t="array" ref="AA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" s="2" t="str">
        <f>IF(OR(Tabela1[[#This Row],[CON - Material]]="Alvenaria de Tijolo",Tabela1[[#This Row],[CON - Material]]="Alvenaria de Pedra"),"Alvenaria",Tabela1[[#This Row],[CON - Material]])</f>
        <v>Betão Armado</v>
      </c>
      <c r="AF2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53" spans="1:32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1" t="str" cm="1">
        <f t="array" ref="O2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" s="2" t="s">
        <v>32</v>
      </c>
      <c r="Q253" s="2" t="str" cm="1">
        <f t="array" ref="Q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" s="2" t="str">
        <f>IF(Tabela1[[#This Row],[TEC - Tipo de Estrutura 2]]="Pórtico","Vãos Multiplos",Tabela1[[#This Row],[TEC - Tipo de Estrutura 2]])</f>
        <v>Vãos Multiplos</v>
      </c>
      <c r="S253" s="1">
        <v>3</v>
      </c>
      <c r="T253" s="1">
        <v>69.5</v>
      </c>
      <c r="U253" s="1">
        <v>9.6999999999999993</v>
      </c>
      <c r="V253" s="1">
        <v>36</v>
      </c>
      <c r="W253" s="1">
        <v>7</v>
      </c>
      <c r="X253" s="10"/>
      <c r="Y253" s="1" t="s">
        <v>23</v>
      </c>
      <c r="Z253" s="2" t="s">
        <v>24</v>
      </c>
      <c r="AA253" s="2" t="str" cm="1">
        <f t="array" ref="AA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" s="2" t="str">
        <f>IF(OR(Tabela1[[#This Row],[CON - Material]]="Alvenaria de Tijolo",Tabela1[[#This Row],[CON - Material]]="Alvenaria de Pedra"),"Alvenaria",Tabela1[[#This Row],[CON - Material]])</f>
        <v>Betão Armado</v>
      </c>
      <c r="AF2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" spans="1:32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1" t="str" cm="1">
        <f t="array" ref="O2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" s="2" t="s">
        <v>65</v>
      </c>
      <c r="Q254" s="2" t="str" cm="1">
        <f t="array" ref="Q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4" s="2" t="str">
        <f>IF(Tabela1[[#This Row],[TEC - Tipo de Estrutura 2]]="Pórtico","Vãos Multiplos",Tabela1[[#This Row],[TEC - Tipo de Estrutura 2]])</f>
        <v>Vãos Multiplos</v>
      </c>
      <c r="S254" s="1">
        <v>1</v>
      </c>
      <c r="T254" s="1">
        <v>12.5</v>
      </c>
      <c r="U254" s="1">
        <v>14.4</v>
      </c>
      <c r="V254" s="1">
        <v>12.5</v>
      </c>
      <c r="W254" s="9"/>
      <c r="X254" s="10"/>
      <c r="Y254" s="1" t="s">
        <v>30</v>
      </c>
      <c r="Z254" s="2" t="s">
        <v>24</v>
      </c>
      <c r="AA254" s="2" t="str" cm="1">
        <f t="array" ref="AA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" s="2" t="str">
        <f>IF(OR(Tabela1[[#This Row],[CON - Material]]="Alvenaria de Tijolo",Tabela1[[#This Row],[CON - Material]]="Alvenaria de Pedra"),"Alvenaria",Tabela1[[#This Row],[CON - Material]])</f>
        <v>Betão Armado</v>
      </c>
      <c r="AF254" s="2" t="str">
        <f>Tabela1[[#This Row],[TEC - Tipo de Estrutura 2]] &amp; "|" &amp; Tabela1[[#This Row],[Intervalo de Anos]] &amp; "|" &amp; Tabela1[[#This Row],[CON - Material]]</f>
        <v>Pórtico|1983-2010|Betão Armado</v>
      </c>
    </row>
    <row r="255" spans="1:32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1" t="str" cm="1">
        <f t="array" ref="O2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55" s="2" t="s">
        <v>32</v>
      </c>
      <c r="Q255" s="2" t="str" cm="1">
        <f t="array" ref="Q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" s="2" t="str">
        <f>IF(Tabela1[[#This Row],[TEC - Tipo de Estrutura 2]]="Pórtico","Vãos Multiplos",Tabela1[[#This Row],[TEC - Tipo de Estrutura 2]])</f>
        <v>Vãos Multiplos</v>
      </c>
      <c r="S255" s="1">
        <v>3</v>
      </c>
      <c r="T255" s="1">
        <v>50.1</v>
      </c>
      <c r="U255" s="1">
        <v>9.0500000000000007</v>
      </c>
      <c r="V255" s="1">
        <v>30.5</v>
      </c>
      <c r="W255" s="1">
        <v>4.7</v>
      </c>
      <c r="X255" s="10"/>
      <c r="Y255" s="1" t="s">
        <v>41</v>
      </c>
      <c r="Z255" s="2" t="s">
        <v>24</v>
      </c>
      <c r="AA255" s="2" t="str" cm="1">
        <f t="array" ref="AA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" s="2" t="str">
        <f>IF(OR(Tabela1[[#This Row],[CON - Material]]="Alvenaria de Tijolo",Tabela1[[#This Row],[CON - Material]]="Alvenaria de Pedra"),"Alvenaria",Tabela1[[#This Row],[CON - Material]])</f>
        <v>Betão Armado</v>
      </c>
      <c r="AF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56" spans="1:32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1" t="str" cm="1">
        <f t="array" ref="O2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6" s="2" t="s">
        <v>32</v>
      </c>
      <c r="Q256" s="2" t="str" cm="1">
        <f t="array" ref="Q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6" s="2" t="str">
        <f>IF(Tabela1[[#This Row],[TEC - Tipo de Estrutura 2]]="Pórtico","Vãos Multiplos",Tabela1[[#This Row],[TEC - Tipo de Estrutura 2]])</f>
        <v>Vãos Multiplos</v>
      </c>
      <c r="S256" s="1">
        <v>3</v>
      </c>
      <c r="T256" s="1">
        <v>66.8</v>
      </c>
      <c r="U256" s="1">
        <v>10.47</v>
      </c>
      <c r="V256" s="1">
        <v>30.9</v>
      </c>
      <c r="W256" s="1">
        <v>3.4</v>
      </c>
      <c r="X256" s="10"/>
      <c r="Y256" s="1" t="s">
        <v>23</v>
      </c>
      <c r="Z256" s="2" t="s">
        <v>38</v>
      </c>
      <c r="AA256" s="2" t="str" cm="1">
        <f t="array" ref="AA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6" s="2" t="str">
        <f>IF(OR(Tabela1[[#This Row],[CON - Material]]="Alvenaria de Tijolo",Tabela1[[#This Row],[CON - Material]]="Alvenaria de Pedra"),"Alvenaria",Tabela1[[#This Row],[CON - Material]])</f>
        <v>Betão Armado</v>
      </c>
      <c r="AF2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7" spans="1:32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1" t="str" cm="1">
        <f t="array" ref="O2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7" s="2" t="s">
        <v>32</v>
      </c>
      <c r="Q257" s="2" t="str" cm="1">
        <f t="array" ref="Q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7" s="2" t="str">
        <f>IF(Tabela1[[#This Row],[TEC - Tipo de Estrutura 2]]="Pórtico","Vãos Multiplos",Tabela1[[#This Row],[TEC - Tipo de Estrutura 2]])</f>
        <v>Vãos Multiplos</v>
      </c>
      <c r="S257" s="1">
        <v>3</v>
      </c>
      <c r="T257" s="1">
        <v>93.4</v>
      </c>
      <c r="U257" s="1">
        <v>11.8</v>
      </c>
      <c r="V257" s="1">
        <v>39.6</v>
      </c>
      <c r="W257" s="1">
        <v>8.1999999999999993</v>
      </c>
      <c r="X257" s="10"/>
      <c r="Y257" s="1" t="s">
        <v>41</v>
      </c>
      <c r="Z257" s="2" t="s">
        <v>38</v>
      </c>
      <c r="AA257" s="2" t="str" cm="1">
        <f t="array" ref="AA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7" s="2" t="str">
        <f>IF(OR(Tabela1[[#This Row],[CON - Material]]="Alvenaria de Tijolo",Tabela1[[#This Row],[CON - Material]]="Alvenaria de Pedra"),"Alvenaria",Tabela1[[#This Row],[CON - Material]])</f>
        <v>Betão Armado</v>
      </c>
      <c r="AF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8" spans="1:32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1" t="str" cm="1">
        <f t="array" ref="O2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8" s="2" t="s">
        <v>32</v>
      </c>
      <c r="Q258" s="2" t="str" cm="1">
        <f t="array" ref="Q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8" s="2" t="str">
        <f>IF(Tabela1[[#This Row],[TEC - Tipo de Estrutura 2]]="Pórtico","Vãos Multiplos",Tabela1[[#This Row],[TEC - Tipo de Estrutura 2]])</f>
        <v>Vãos Multiplos</v>
      </c>
      <c r="S258" s="1">
        <v>3</v>
      </c>
      <c r="T258" s="1">
        <v>32.4</v>
      </c>
      <c r="U258" s="1">
        <v>23</v>
      </c>
      <c r="V258" s="1">
        <v>16.100000000000001</v>
      </c>
      <c r="W258" s="1">
        <v>5.4</v>
      </c>
      <c r="X258" s="10"/>
      <c r="Y258" s="1" t="s">
        <v>46</v>
      </c>
      <c r="Z258" s="2" t="s">
        <v>24</v>
      </c>
      <c r="AA258" s="2" t="str" cm="1">
        <f t="array" ref="AA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8" s="2" t="str">
        <f>IF(OR(Tabela1[[#This Row],[CON - Material]]="Alvenaria de Tijolo",Tabela1[[#This Row],[CON - Material]]="Alvenaria de Pedra"),"Alvenaria",Tabela1[[#This Row],[CON - Material]])</f>
        <v>Betão Armado</v>
      </c>
      <c r="AF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9" spans="1:32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1" t="str" cm="1">
        <f t="array" ref="O2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59" s="2" t="s">
        <v>29</v>
      </c>
      <c r="Q259" s="2" t="str" cm="1">
        <f t="array" ref="Q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9" s="2" t="str">
        <f>IF(Tabela1[[#This Row],[TEC - Tipo de Estrutura 2]]="Pórtico","Vãos Multiplos",Tabela1[[#This Row],[TEC - Tipo de Estrutura 2]])</f>
        <v>Arco</v>
      </c>
      <c r="S259" s="1">
        <v>3</v>
      </c>
      <c r="T259" s="1">
        <v>10.199999999999999</v>
      </c>
      <c r="U259" s="1">
        <v>10</v>
      </c>
      <c r="V259" s="1">
        <v>3.6</v>
      </c>
      <c r="W259" s="1">
        <v>1.7</v>
      </c>
      <c r="X259" s="10"/>
      <c r="Y259" s="1" t="s">
        <v>23</v>
      </c>
      <c r="Z259" s="2" t="s">
        <v>35</v>
      </c>
      <c r="AA259" s="2" t="str" cm="1">
        <f t="array" ref="AA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59" s="2" t="str">
        <f>IF(OR(Tabela1[[#This Row],[CON - Material]]="Alvenaria de Tijolo",Tabela1[[#This Row],[CON - Material]]="Alvenaria de Pedra"),"Alvenaria",Tabela1[[#This Row],[CON - Material]])</f>
        <v>Alvenaria</v>
      </c>
      <c r="AC259" s="2" t="s">
        <v>24</v>
      </c>
      <c r="AF2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0" spans="1:32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1" t="str" cm="1">
        <f t="array" ref="O2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0" s="2" t="s">
        <v>32</v>
      </c>
      <c r="Q260" s="2" t="str" cm="1">
        <f t="array" ref="Q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60" s="2" t="str">
        <f>IF(Tabela1[[#This Row],[TEC - Tipo de Estrutura 2]]="Pórtico","Vãos Multiplos",Tabela1[[#This Row],[TEC - Tipo de Estrutura 2]])</f>
        <v>Vãos Multiplos</v>
      </c>
      <c r="S260" s="1">
        <v>3</v>
      </c>
      <c r="T260" s="1">
        <v>32</v>
      </c>
      <c r="U260" s="1">
        <v>11.6</v>
      </c>
      <c r="V260" s="1">
        <v>13.2</v>
      </c>
      <c r="W260" s="1">
        <v>7.6</v>
      </c>
      <c r="X260" s="10"/>
      <c r="Y260" s="1" t="s">
        <v>46</v>
      </c>
      <c r="Z260" s="2" t="s">
        <v>38</v>
      </c>
      <c r="AA260" s="2" t="str" cm="1">
        <f t="array" ref="AA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60" s="2" t="str">
        <f>IF(OR(Tabela1[[#This Row],[CON - Material]]="Alvenaria de Tijolo",Tabela1[[#This Row],[CON - Material]]="Alvenaria de Pedra"),"Alvenaria",Tabela1[[#This Row],[CON - Material]])</f>
        <v>Betão Armado</v>
      </c>
      <c r="AF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1" spans="1:32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1" t="str" cm="1">
        <f t="array" ref="O2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61" s="2" t="s">
        <v>29</v>
      </c>
      <c r="Q261" s="2" t="str" cm="1">
        <f t="array" ref="Q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61" s="2" t="str">
        <f>IF(Tabela1[[#This Row],[TEC - Tipo de Estrutura 2]]="Pórtico","Vãos Multiplos",Tabela1[[#This Row],[TEC - Tipo de Estrutura 2]])</f>
        <v>Arco</v>
      </c>
      <c r="S261" s="1">
        <v>5</v>
      </c>
      <c r="T261" s="1">
        <v>56</v>
      </c>
      <c r="U261" s="1">
        <v>7.05</v>
      </c>
      <c r="V261" s="1">
        <v>11.5</v>
      </c>
      <c r="W261" s="1">
        <v>3</v>
      </c>
      <c r="X261" s="10"/>
      <c r="Y261" s="1" t="s">
        <v>46</v>
      </c>
      <c r="Z261" s="2" t="s">
        <v>35</v>
      </c>
      <c r="AA261" s="2" t="str" cm="1">
        <f t="array" ref="AA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61" s="2" t="str">
        <f>IF(OR(Tabela1[[#This Row],[CON - Material]]="Alvenaria de Tijolo",Tabela1[[#This Row],[CON - Material]]="Alvenaria de Pedra"),"Alvenaria",Tabela1[[#This Row],[CON - Material]])</f>
        <v>Alvenaria</v>
      </c>
      <c r="AF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2" spans="1:32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1" t="str" cm="1">
        <f t="array" ref="O2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2" s="2" t="s">
        <v>32</v>
      </c>
      <c r="Q262" s="2" t="str" cm="1">
        <f t="array" ref="Q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62" s="2" t="str">
        <f>IF(Tabela1[[#This Row],[TEC - Tipo de Estrutura 2]]="Pórtico","Vãos Multiplos",Tabela1[[#This Row],[TEC - Tipo de Estrutura 2]])</f>
        <v>Vãos Multiplos</v>
      </c>
      <c r="S262" s="1">
        <v>3</v>
      </c>
      <c r="T262" s="1">
        <v>32.299999999999997</v>
      </c>
      <c r="U262" s="1">
        <v>21.5</v>
      </c>
      <c r="V262" s="1">
        <v>16.3</v>
      </c>
      <c r="W262" s="1">
        <v>5.99</v>
      </c>
      <c r="X262" s="10"/>
      <c r="Y262" s="1" t="s">
        <v>46</v>
      </c>
      <c r="Z262" s="2" t="s">
        <v>38</v>
      </c>
      <c r="AA262" s="2" t="str" cm="1">
        <f t="array" ref="AA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62" s="2" t="str">
        <f>IF(OR(Tabela1[[#This Row],[CON - Material]]="Alvenaria de Tijolo",Tabela1[[#This Row],[CON - Material]]="Alvenaria de Pedra"),"Alvenaria",Tabela1[[#This Row],[CON - Material]])</f>
        <v>Betão Armado</v>
      </c>
      <c r="AF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3" spans="1:32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1" t="str" cm="1">
        <f t="array" ref="O2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3" s="2" t="s">
        <v>32</v>
      </c>
      <c r="Q263" s="2" t="str" cm="1">
        <f t="array" ref="Q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63" s="2" t="str">
        <f>IF(Tabela1[[#This Row],[TEC - Tipo de Estrutura 2]]="Pórtico","Vãos Multiplos",Tabela1[[#This Row],[TEC - Tipo de Estrutura 2]])</f>
        <v>Vãos Multiplos</v>
      </c>
      <c r="S263" s="1">
        <v>3</v>
      </c>
      <c r="T263" s="1">
        <v>32.299999999999997</v>
      </c>
      <c r="U263" s="1">
        <v>10.5</v>
      </c>
      <c r="V263" s="1">
        <v>19.5</v>
      </c>
      <c r="W263" s="1">
        <v>5.27</v>
      </c>
      <c r="X263" s="10"/>
      <c r="Y263" s="1" t="s">
        <v>46</v>
      </c>
      <c r="Z263" s="2" t="s">
        <v>38</v>
      </c>
      <c r="AA263" s="2" t="str" cm="1">
        <f t="array" ref="AA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63" s="2" t="str">
        <f>IF(OR(Tabela1[[#This Row],[CON - Material]]="Alvenaria de Tijolo",Tabela1[[#This Row],[CON - Material]]="Alvenaria de Pedra"),"Alvenaria",Tabela1[[#This Row],[CON - Material]])</f>
        <v>Betão Armado</v>
      </c>
      <c r="AF2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4" spans="1:32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1" t="str" cm="1">
        <f t="array" ref="O2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4" s="2" t="s">
        <v>83</v>
      </c>
      <c r="Q264" s="2" t="str" cm="1">
        <f t="array" ref="Q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64" s="2" t="str">
        <f>IF(Tabela1[[#This Row],[TEC - Tipo de Estrutura 2]]="Pórtico","Vãos Multiplos",Tabela1[[#This Row],[TEC - Tipo de Estrutura 2]])</f>
        <v>Outro</v>
      </c>
      <c r="S264" s="1">
        <v>2</v>
      </c>
      <c r="T264" s="1">
        <v>4.53</v>
      </c>
      <c r="U264" s="1">
        <v>14.46</v>
      </c>
      <c r="V264" s="1">
        <v>2.27</v>
      </c>
      <c r="W264" s="1">
        <v>1.49</v>
      </c>
      <c r="X264" s="10"/>
      <c r="Y264" s="1" t="s">
        <v>41</v>
      </c>
      <c r="Z264" s="2" t="s">
        <v>24</v>
      </c>
      <c r="AA264" s="2" t="str" cm="1">
        <f t="array" ref="AA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64" s="2" t="str">
        <f>IF(OR(Tabela1[[#This Row],[CON - Material]]="Alvenaria de Tijolo",Tabela1[[#This Row],[CON - Material]]="Alvenaria de Pedra"),"Alvenaria",Tabela1[[#This Row],[CON - Material]])</f>
        <v>Betão Armado</v>
      </c>
      <c r="AF264" s="2" t="str">
        <f>Tabela1[[#This Row],[TEC - Tipo de Estrutura 2]] &amp; "|" &amp; Tabela1[[#This Row],[Intervalo de Anos]] &amp; "|" &amp; Tabela1[[#This Row],[CON - Material]]</f>
        <v>Outro|1983-2010|Betão Armado</v>
      </c>
    </row>
    <row r="265" spans="1:32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1" t="str" cm="1">
        <f t="array" ref="O2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5" s="2" t="s">
        <v>77</v>
      </c>
      <c r="Q265" s="2" t="str" cm="1">
        <f t="array" ref="Q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65" s="2" t="str">
        <f>IF(Tabela1[[#This Row],[TEC - Tipo de Estrutura 2]]="Pórtico","Vãos Multiplos",Tabela1[[#This Row],[TEC - Tipo de Estrutura 2]])</f>
        <v>Arco</v>
      </c>
      <c r="S265" s="1">
        <v>2</v>
      </c>
      <c r="T265" s="1">
        <v>4.5199999999999996</v>
      </c>
      <c r="U265" s="1">
        <v>10</v>
      </c>
      <c r="V265" s="1">
        <v>2.27</v>
      </c>
      <c r="W265" s="1">
        <v>1.44</v>
      </c>
      <c r="X265" s="10"/>
      <c r="Y265" s="1" t="s">
        <v>41</v>
      </c>
      <c r="Z265" s="2" t="s">
        <v>35</v>
      </c>
      <c r="AA265" s="2" t="str" cm="1">
        <f t="array" ref="AA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65" s="2" t="str">
        <f>IF(OR(Tabela1[[#This Row],[CON - Material]]="Alvenaria de Tijolo",Tabela1[[#This Row],[CON - Material]]="Alvenaria de Pedra"),"Alvenaria",Tabela1[[#This Row],[CON - Material]])</f>
        <v>Alvenaria</v>
      </c>
      <c r="AC265" s="2" t="s">
        <v>24</v>
      </c>
      <c r="AF265" s="2" t="str">
        <f>Tabela1[[#This Row],[TEC - Tipo de Estrutura 2]] &amp; "|" &amp; Tabela1[[#This Row],[Intervalo de Anos]] &amp; "|" &amp; Tabela1[[#This Row],[CON - Material]]</f>
        <v>Arco|1983-2010|Alvenaria de Pedra</v>
      </c>
    </row>
    <row r="266" spans="1:32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1" t="str" cm="1">
        <f t="array" ref="O2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66" s="2" t="s">
        <v>29</v>
      </c>
      <c r="Q266" s="2" t="str" cm="1">
        <f t="array" ref="Q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66" s="2" t="str">
        <f>IF(Tabela1[[#This Row],[TEC - Tipo de Estrutura 2]]="Pórtico","Vãos Multiplos",Tabela1[[#This Row],[TEC - Tipo de Estrutura 2]])</f>
        <v>Arco</v>
      </c>
      <c r="S266" s="1">
        <v>2</v>
      </c>
      <c r="T266" s="1">
        <v>24.8</v>
      </c>
      <c r="U266" s="1">
        <v>8.1199999999999992</v>
      </c>
      <c r="V266" s="1">
        <v>15.2</v>
      </c>
      <c r="W266" s="1">
        <v>1.6</v>
      </c>
      <c r="X266" s="10"/>
      <c r="Y266" s="1" t="s">
        <v>41</v>
      </c>
      <c r="Z266" s="2" t="s">
        <v>35</v>
      </c>
      <c r="AA266" s="2" t="str" cm="1">
        <f t="array" ref="AA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66" s="2" t="str">
        <f>IF(OR(Tabela1[[#This Row],[CON - Material]]="Alvenaria de Tijolo",Tabela1[[#This Row],[CON - Material]]="Alvenaria de Pedra"),"Alvenaria",Tabela1[[#This Row],[CON - Material]])</f>
        <v>Alvenaria</v>
      </c>
      <c r="AC266" s="2" t="s">
        <v>24</v>
      </c>
      <c r="AF266" s="2" t="str">
        <f>Tabela1[[#This Row],[TEC - Tipo de Estrutura 2]] &amp; "|" &amp; Tabela1[[#This Row],[Intervalo de Anos]] &amp; "|" &amp; Tabela1[[#This Row],[CON - Material]]</f>
        <v>Arco|1960-1983|Alvenaria de Pedra</v>
      </c>
    </row>
    <row r="267" spans="1:32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1" t="str" cm="1">
        <f t="array" ref="O2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67" s="2" t="s">
        <v>32</v>
      </c>
      <c r="Q267" s="2" t="str" cm="1">
        <f t="array" ref="Q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67" s="2" t="str">
        <f>IF(Tabela1[[#This Row],[TEC - Tipo de Estrutura 2]]="Pórtico","Vãos Multiplos",Tabela1[[#This Row],[TEC - Tipo de Estrutura 2]])</f>
        <v>Vãos Multiplos</v>
      </c>
      <c r="S267" s="1">
        <v>5</v>
      </c>
      <c r="T267" s="1">
        <v>151.18</v>
      </c>
      <c r="U267" s="1">
        <v>11.15</v>
      </c>
      <c r="V267" s="1">
        <v>40.08</v>
      </c>
      <c r="W267" s="1">
        <v>52</v>
      </c>
      <c r="X267" s="10"/>
      <c r="Y267" s="1" t="s">
        <v>41</v>
      </c>
      <c r="Z267" s="2" t="s">
        <v>38</v>
      </c>
      <c r="AA267" s="2" t="str" cm="1">
        <f t="array" ref="AA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67" s="2" t="str">
        <f>IF(OR(Tabela1[[#This Row],[CON - Material]]="Alvenaria de Tijolo",Tabela1[[#This Row],[CON - Material]]="Alvenaria de Pedra"),"Alvenaria",Tabela1[[#This Row],[CON - Material]])</f>
        <v>Betão Armado</v>
      </c>
      <c r="AF2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68" spans="1:32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1" t="str" cm="1">
        <f t="array" ref="O2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8" s="2" t="s">
        <v>77</v>
      </c>
      <c r="Q268" s="2" t="str" cm="1">
        <f t="array" ref="Q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68" s="2" t="str">
        <f>IF(Tabela1[[#This Row],[TEC - Tipo de Estrutura 2]]="Pórtico","Vãos Multiplos",Tabela1[[#This Row],[TEC - Tipo de Estrutura 2]])</f>
        <v>Arco</v>
      </c>
      <c r="S268" s="1">
        <v>1</v>
      </c>
      <c r="T268" s="1">
        <v>6.3</v>
      </c>
      <c r="U268" s="1">
        <v>9.94</v>
      </c>
      <c r="V268" s="1">
        <v>6.3</v>
      </c>
      <c r="W268" s="9"/>
      <c r="X268" s="10"/>
      <c r="Y268" s="1" t="s">
        <v>30</v>
      </c>
      <c r="Z268" s="2" t="s">
        <v>35</v>
      </c>
      <c r="AA268" s="2" t="str" cm="1">
        <f t="array" ref="AA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68" s="2" t="str">
        <f>IF(OR(Tabela1[[#This Row],[CON - Material]]="Alvenaria de Tijolo",Tabela1[[#This Row],[CON - Material]]="Alvenaria de Pedra"),"Alvenaria",Tabela1[[#This Row],[CON - Material]])</f>
        <v>Alvenaria</v>
      </c>
      <c r="AC268" s="2" t="s">
        <v>24</v>
      </c>
      <c r="AF268" s="2" t="str">
        <f>Tabela1[[#This Row],[TEC - Tipo de Estrutura 2]] &amp; "|" &amp; Tabela1[[#This Row],[Intervalo de Anos]] &amp; "|" &amp; Tabela1[[#This Row],[CON - Material]]</f>
        <v>Arco|1983-2010|Alvenaria de Pedra</v>
      </c>
    </row>
    <row r="269" spans="1:32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1" t="str" cm="1">
        <f t="array" ref="O2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69" s="2" t="s">
        <v>77</v>
      </c>
      <c r="Q269" s="2" t="str" cm="1">
        <f t="array" ref="Q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69" s="2" t="str">
        <f>IF(Tabela1[[#This Row],[TEC - Tipo de Estrutura 2]]="Pórtico","Vãos Multiplos",Tabela1[[#This Row],[TEC - Tipo de Estrutura 2]])</f>
        <v>Arco</v>
      </c>
      <c r="S269" s="1">
        <v>2</v>
      </c>
      <c r="T269" s="1">
        <v>22</v>
      </c>
      <c r="U269" s="1">
        <v>9.94</v>
      </c>
      <c r="V269" s="1">
        <v>11</v>
      </c>
      <c r="W269" s="1">
        <v>4.5</v>
      </c>
      <c r="X269" s="10"/>
      <c r="Y269" s="1" t="s">
        <v>30</v>
      </c>
      <c r="Z269" s="2" t="s">
        <v>35</v>
      </c>
      <c r="AA269" s="2" t="str" cm="1">
        <f t="array" ref="AA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69" s="2" t="str">
        <f>IF(OR(Tabela1[[#This Row],[CON - Material]]="Alvenaria de Tijolo",Tabela1[[#This Row],[CON - Material]]="Alvenaria de Pedra"),"Alvenaria",Tabela1[[#This Row],[CON - Material]])</f>
        <v>Alvenaria</v>
      </c>
      <c r="AC269" s="2" t="s">
        <v>24</v>
      </c>
      <c r="AF269" s="2" t="str">
        <f>Tabela1[[#This Row],[TEC - Tipo de Estrutura 2]] &amp; "|" &amp; Tabela1[[#This Row],[Intervalo de Anos]] &amp; "|" &amp; Tabela1[[#This Row],[CON - Material]]</f>
        <v>Arco|1983-2010|Alvenaria de Pedra</v>
      </c>
    </row>
    <row r="270" spans="1:32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1" t="str" cm="1">
        <f t="array" ref="O2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70" s="2" t="s">
        <v>32</v>
      </c>
      <c r="Q270" s="2" t="str" cm="1">
        <f t="array" ref="Q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70" s="2" t="str">
        <f>IF(Tabela1[[#This Row],[TEC - Tipo de Estrutura 2]]="Pórtico","Vãos Multiplos",Tabela1[[#This Row],[TEC - Tipo de Estrutura 2]])</f>
        <v>Vãos Multiplos</v>
      </c>
      <c r="S270" s="1">
        <v>3</v>
      </c>
      <c r="T270" s="1">
        <v>38</v>
      </c>
      <c r="U270" s="1">
        <v>9</v>
      </c>
      <c r="V270" s="1">
        <v>16</v>
      </c>
      <c r="W270" s="1">
        <v>6.04</v>
      </c>
      <c r="X270" s="10"/>
      <c r="Y270" s="1" t="s">
        <v>46</v>
      </c>
      <c r="Z270" s="2" t="s">
        <v>38</v>
      </c>
      <c r="AA270" s="2" t="str" cm="1">
        <f t="array" ref="AA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0" s="2" t="str">
        <f>IF(OR(Tabela1[[#This Row],[CON - Material]]="Alvenaria de Tijolo",Tabela1[[#This Row],[CON - Material]]="Alvenaria de Pedra"),"Alvenaria",Tabela1[[#This Row],[CON - Material]])</f>
        <v>Betão Armado</v>
      </c>
      <c r="AF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1" spans="1:32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1" t="str" cm="1">
        <f t="array" ref="O2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71" s="2" t="s">
        <v>32</v>
      </c>
      <c r="Q271" s="2" t="str" cm="1">
        <f t="array" ref="Q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71" s="2" t="str">
        <f>IF(Tabela1[[#This Row],[TEC - Tipo de Estrutura 2]]="Pórtico","Vãos Multiplos",Tabela1[[#This Row],[TEC - Tipo de Estrutura 2]])</f>
        <v>Vãos Multiplos</v>
      </c>
      <c r="S271" s="1">
        <v>11</v>
      </c>
      <c r="T271" s="1">
        <v>94.7</v>
      </c>
      <c r="U271" s="1">
        <v>8.9</v>
      </c>
      <c r="V271" s="1">
        <v>9.1</v>
      </c>
      <c r="W271" s="1">
        <v>9.6999999999999993</v>
      </c>
      <c r="X271" s="10"/>
      <c r="Y271" s="1" t="s">
        <v>23</v>
      </c>
      <c r="Z271" s="2" t="s">
        <v>38</v>
      </c>
      <c r="AA271" s="2" t="str" cm="1">
        <f t="array" ref="AA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1" s="2" t="str">
        <f>IF(OR(Tabela1[[#This Row],[CON - Material]]="Alvenaria de Tijolo",Tabela1[[#This Row],[CON - Material]]="Alvenaria de Pedra"),"Alvenaria",Tabela1[[#This Row],[CON - Material]])</f>
        <v>Betão Armado</v>
      </c>
      <c r="AF27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2" spans="1:32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1" t="str" cm="1">
        <f t="array" ref="O2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72" s="2" t="s">
        <v>77</v>
      </c>
      <c r="Q272" s="2" t="str" cm="1">
        <f t="array" ref="Q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72" s="2" t="str">
        <f>IF(Tabela1[[#This Row],[TEC - Tipo de Estrutura 2]]="Pórtico","Vãos Multiplos",Tabela1[[#This Row],[TEC - Tipo de Estrutura 2]])</f>
        <v>Arco</v>
      </c>
      <c r="S272" s="1">
        <v>3</v>
      </c>
      <c r="T272" s="1">
        <v>15.2</v>
      </c>
      <c r="U272" s="1">
        <v>10</v>
      </c>
      <c r="V272" s="1">
        <v>5.6</v>
      </c>
      <c r="W272" s="1">
        <v>3</v>
      </c>
      <c r="X272" s="10"/>
      <c r="Y272" s="1" t="s">
        <v>41</v>
      </c>
      <c r="Z272" s="2" t="s">
        <v>35</v>
      </c>
      <c r="AA272" s="2" t="str" cm="1">
        <f t="array" ref="AA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72" s="2" t="str">
        <f>IF(OR(Tabela1[[#This Row],[CON - Material]]="Alvenaria de Tijolo",Tabela1[[#This Row],[CON - Material]]="Alvenaria de Pedra"),"Alvenaria",Tabela1[[#This Row],[CON - Material]])</f>
        <v>Alvenaria</v>
      </c>
      <c r="AC272" s="2" t="s">
        <v>24</v>
      </c>
      <c r="AF272" s="2" t="str">
        <f>Tabela1[[#This Row],[TEC - Tipo de Estrutura 2]] &amp; "|" &amp; Tabela1[[#This Row],[Intervalo de Anos]] &amp; "|" &amp; Tabela1[[#This Row],[CON - Material]]</f>
        <v>Arco|1983-2010|Alvenaria de Pedra</v>
      </c>
    </row>
    <row r="273" spans="1:32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1" t="str" cm="1">
        <f t="array" ref="O2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73" s="2" t="s">
        <v>22</v>
      </c>
      <c r="Q273" s="2" t="str" cm="1">
        <f t="array" ref="Q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73" s="2" t="str">
        <f>IF(Tabela1[[#This Row],[TEC - Tipo de Estrutura 2]]="Pórtico","Vãos Multiplos",Tabela1[[#This Row],[TEC - Tipo de Estrutura 2]])</f>
        <v>Tabuleiro simples/apoiado</v>
      </c>
      <c r="S273" s="1">
        <v>1</v>
      </c>
      <c r="T273" s="1">
        <v>28.3</v>
      </c>
      <c r="U273" s="1">
        <v>15.92</v>
      </c>
      <c r="V273" s="1">
        <v>28.3</v>
      </c>
      <c r="W273" s="9"/>
      <c r="X273" s="10"/>
      <c r="Y273" s="1" t="s">
        <v>30</v>
      </c>
      <c r="Z273" s="2" t="s">
        <v>38</v>
      </c>
      <c r="AA273" s="2" t="str" cm="1">
        <f t="array" ref="AA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3" s="2" t="str">
        <f>IF(OR(Tabela1[[#This Row],[CON - Material]]="Alvenaria de Tijolo",Tabela1[[#This Row],[CON - Material]]="Alvenaria de Pedra"),"Alvenaria",Tabela1[[#This Row],[CON - Material]])</f>
        <v>Betão Armado</v>
      </c>
      <c r="AF27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74" spans="1:32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1" t="str" cm="1">
        <f t="array" ref="O2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74" s="2" t="s">
        <v>65</v>
      </c>
      <c r="Q274" s="2" t="str" cm="1">
        <f t="array" ref="Q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74" s="2" t="str">
        <f>IF(Tabela1[[#This Row],[TEC - Tipo de Estrutura 2]]="Pórtico","Vãos Multiplos",Tabela1[[#This Row],[TEC - Tipo de Estrutura 2]])</f>
        <v>Vãos Multiplos</v>
      </c>
      <c r="S274" s="1">
        <v>1</v>
      </c>
      <c r="T274" s="1">
        <v>8</v>
      </c>
      <c r="U274" s="1">
        <v>15</v>
      </c>
      <c r="V274" s="1">
        <v>8</v>
      </c>
      <c r="W274" s="9"/>
      <c r="X274" s="10"/>
      <c r="Y274" s="1" t="s">
        <v>41</v>
      </c>
      <c r="Z274" s="2" t="s">
        <v>24</v>
      </c>
      <c r="AA274" s="2" t="str" cm="1">
        <f t="array" ref="AA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4" s="2" t="str">
        <f>IF(OR(Tabela1[[#This Row],[CON - Material]]="Alvenaria de Tijolo",Tabela1[[#This Row],[CON - Material]]="Alvenaria de Pedra"),"Alvenaria",Tabela1[[#This Row],[CON - Material]])</f>
        <v>Betão Armado</v>
      </c>
      <c r="AF274" s="2" t="str">
        <f>Tabela1[[#This Row],[TEC - Tipo de Estrutura 2]] &amp; "|" &amp; Tabela1[[#This Row],[Intervalo de Anos]] &amp; "|" &amp; Tabela1[[#This Row],[CON - Material]]</f>
        <v>Pórtico|1960-1983|Betão Armado</v>
      </c>
    </row>
    <row r="275" spans="1:32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1" t="str" cm="1">
        <f t="array" ref="O2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75" s="2" t="s">
        <v>32</v>
      </c>
      <c r="Q275" s="2" t="str" cm="1">
        <f t="array" ref="Q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75" s="2" t="str">
        <f>IF(Tabela1[[#This Row],[TEC - Tipo de Estrutura 2]]="Pórtico","Vãos Multiplos",Tabela1[[#This Row],[TEC - Tipo de Estrutura 2]])</f>
        <v>Vãos Multiplos</v>
      </c>
      <c r="S275" s="1">
        <v>3</v>
      </c>
      <c r="T275" s="1">
        <v>33.9</v>
      </c>
      <c r="U275" s="1">
        <v>22.8</v>
      </c>
      <c r="V275" s="1">
        <v>15.5</v>
      </c>
      <c r="W275" s="1">
        <v>5.6</v>
      </c>
      <c r="X275" s="10"/>
      <c r="Y275" s="1" t="s">
        <v>23</v>
      </c>
      <c r="Z275" s="2" t="s">
        <v>38</v>
      </c>
      <c r="AA275" s="2" t="str" cm="1">
        <f t="array" ref="AA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5" s="2" t="str">
        <f>IF(OR(Tabela1[[#This Row],[CON - Material]]="Alvenaria de Tijolo",Tabela1[[#This Row],[CON - Material]]="Alvenaria de Pedra"),"Alvenaria",Tabela1[[#This Row],[CON - Material]])</f>
        <v>Betão Armado</v>
      </c>
      <c r="AF2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6" spans="1:32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1" t="str" cm="1">
        <f t="array" ref="O2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76" s="2" t="s">
        <v>32</v>
      </c>
      <c r="Q276" s="2" t="str" cm="1">
        <f t="array" ref="Q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76" s="2" t="str">
        <f>IF(Tabela1[[#This Row],[TEC - Tipo de Estrutura 2]]="Pórtico","Vãos Multiplos",Tabela1[[#This Row],[TEC - Tipo de Estrutura 2]])</f>
        <v>Vãos Multiplos</v>
      </c>
      <c r="S276" s="1">
        <v>19</v>
      </c>
      <c r="T276" s="1">
        <v>21.85</v>
      </c>
      <c r="U276" s="1">
        <v>15.7</v>
      </c>
      <c r="V276" s="1">
        <v>1.1499999999999999</v>
      </c>
      <c r="W276" s="1">
        <v>1.5</v>
      </c>
      <c r="X276" s="10"/>
      <c r="Y276" s="1" t="s">
        <v>41</v>
      </c>
      <c r="Z276" s="2" t="s">
        <v>181</v>
      </c>
      <c r="AA276" s="2" t="str" cm="1">
        <f t="array" ref="AA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76" s="2" t="str">
        <f>IF(OR(Tabela1[[#This Row],[CON - Material]]="Alvenaria de Tijolo",Tabela1[[#This Row],[CON - Material]]="Alvenaria de Pedra"),"Alvenaria",Tabela1[[#This Row],[CON - Material]])</f>
        <v>Alvenaria</v>
      </c>
      <c r="AF276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277" spans="1:32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1" t="str" cm="1">
        <f t="array" ref="O2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77" s="2" t="s">
        <v>32</v>
      </c>
      <c r="Q277" s="2" t="str" cm="1">
        <f t="array" ref="Q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77" s="2" t="str">
        <f>IF(Tabela1[[#This Row],[TEC - Tipo de Estrutura 2]]="Pórtico","Vãos Multiplos",Tabela1[[#This Row],[TEC - Tipo de Estrutura 2]])</f>
        <v>Vãos Multiplos</v>
      </c>
      <c r="S277" s="1">
        <v>3</v>
      </c>
      <c r="T277" s="1">
        <v>60.4</v>
      </c>
      <c r="U277" s="1">
        <v>8.58</v>
      </c>
      <c r="V277" s="1">
        <v>29.5</v>
      </c>
      <c r="W277" s="1">
        <v>7.91</v>
      </c>
      <c r="X277" s="10"/>
      <c r="Y277" s="1" t="s">
        <v>30</v>
      </c>
      <c r="Z277" s="2" t="s">
        <v>38</v>
      </c>
      <c r="AA277" s="2" t="str" cm="1">
        <f t="array" ref="AA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7" s="2" t="str">
        <f>IF(OR(Tabela1[[#This Row],[CON - Material]]="Alvenaria de Tijolo",Tabela1[[#This Row],[CON - Material]]="Alvenaria de Pedra"),"Alvenaria",Tabela1[[#This Row],[CON - Material]])</f>
        <v>Betão Armado</v>
      </c>
      <c r="AF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8" spans="1:32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1" t="str" cm="1">
        <f t="array" ref="O2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78" s="2" t="s">
        <v>65</v>
      </c>
      <c r="Q278" s="2" t="str" cm="1">
        <f t="array" ref="Q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78" s="2" t="str">
        <f>IF(Tabela1[[#This Row],[TEC - Tipo de Estrutura 2]]="Pórtico","Vãos Multiplos",Tabela1[[#This Row],[TEC - Tipo de Estrutura 2]])</f>
        <v>Vãos Multiplos</v>
      </c>
      <c r="S278" s="1">
        <v>1</v>
      </c>
      <c r="T278" s="1">
        <v>8.5</v>
      </c>
      <c r="U278" s="1">
        <v>15.35</v>
      </c>
      <c r="V278" s="1">
        <v>8.5</v>
      </c>
      <c r="W278" s="9"/>
      <c r="X278" s="10"/>
      <c r="Y278" s="1" t="s">
        <v>41</v>
      </c>
      <c r="Z278" s="2" t="s">
        <v>24</v>
      </c>
      <c r="AA278" s="2" t="str" cm="1">
        <f t="array" ref="AA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8" s="2" t="str">
        <f>IF(OR(Tabela1[[#This Row],[CON - Material]]="Alvenaria de Tijolo",Tabela1[[#This Row],[CON - Material]]="Alvenaria de Pedra"),"Alvenaria",Tabela1[[#This Row],[CON - Material]])</f>
        <v>Betão Armado</v>
      </c>
      <c r="AF278" s="2" t="str">
        <f>Tabela1[[#This Row],[TEC - Tipo de Estrutura 2]] &amp; "|" &amp; Tabela1[[#This Row],[Intervalo de Anos]] &amp; "|" &amp; Tabela1[[#This Row],[CON - Material]]</f>
        <v>Pórtico|1960-1983|Betão Armado</v>
      </c>
    </row>
    <row r="279" spans="1:32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1" t="str" cm="1">
        <f t="array" ref="O2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79" s="2" t="s">
        <v>29</v>
      </c>
      <c r="Q279" s="2" t="str" cm="1">
        <f t="array" ref="Q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79" s="2" t="str">
        <f>IF(Tabela1[[#This Row],[TEC - Tipo de Estrutura 2]]="Pórtico","Vãos Multiplos",Tabela1[[#This Row],[TEC - Tipo de Estrutura 2]])</f>
        <v>Arco</v>
      </c>
      <c r="S279" s="1">
        <v>4</v>
      </c>
      <c r="T279" s="1">
        <v>82</v>
      </c>
      <c r="U279" s="1">
        <v>7.2</v>
      </c>
      <c r="V279" s="1">
        <v>64.3</v>
      </c>
      <c r="W279" s="1">
        <v>4</v>
      </c>
      <c r="X279" s="10"/>
      <c r="Y279" s="1" t="s">
        <v>30</v>
      </c>
      <c r="Z279" s="2" t="s">
        <v>24</v>
      </c>
      <c r="AA279" s="2" t="str" cm="1">
        <f t="array" ref="AA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79" s="2" t="str">
        <f>IF(OR(Tabela1[[#This Row],[CON - Material]]="Alvenaria de Tijolo",Tabela1[[#This Row],[CON - Material]]="Alvenaria de Pedra"),"Alvenaria",Tabela1[[#This Row],[CON - Material]])</f>
        <v>Betão Armado</v>
      </c>
      <c r="AF279" s="2" t="str">
        <f>Tabela1[[#This Row],[TEC - Tipo de Estrutura 2]] &amp; "|" &amp; Tabela1[[#This Row],[Intervalo de Anos]] &amp; "|" &amp; Tabela1[[#This Row],[CON - Material]]</f>
        <v>Arco|Antes de 1960|Betão Armado</v>
      </c>
    </row>
    <row r="280" spans="1:32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1" t="str" cm="1">
        <f t="array" ref="O2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80" s="2" t="s">
        <v>22</v>
      </c>
      <c r="Q280" s="2" t="str" cm="1">
        <f t="array" ref="Q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80" s="2" t="str">
        <f>IF(Tabela1[[#This Row],[TEC - Tipo de Estrutura 2]]="Pórtico","Vãos Multiplos",Tabela1[[#This Row],[TEC - Tipo de Estrutura 2]])</f>
        <v>Tabuleiro simples/apoiado</v>
      </c>
      <c r="S280" s="1">
        <v>1</v>
      </c>
      <c r="T280" s="1">
        <v>12</v>
      </c>
      <c r="U280" s="1">
        <v>15.2</v>
      </c>
      <c r="V280" s="1">
        <v>12</v>
      </c>
      <c r="W280" s="9"/>
      <c r="X280" s="10"/>
      <c r="Y280" s="1" t="s">
        <v>41</v>
      </c>
      <c r="Z280" s="2" t="s">
        <v>24</v>
      </c>
      <c r="AA280" s="2" t="str" cm="1">
        <f t="array" ref="AA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0" s="2" t="str">
        <f>IF(OR(Tabela1[[#This Row],[CON - Material]]="Alvenaria de Tijolo",Tabela1[[#This Row],[CON - Material]]="Alvenaria de Pedra"),"Alvenaria",Tabela1[[#This Row],[CON - Material]])</f>
        <v>Betão Armado</v>
      </c>
      <c r="AF28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81" spans="1:32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1" t="str" cm="1">
        <f t="array" ref="O2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1" s="2" t="s">
        <v>65</v>
      </c>
      <c r="Q281" s="2" t="str" cm="1">
        <f t="array" ref="Q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81" s="2" t="str">
        <f>IF(Tabela1[[#This Row],[TEC - Tipo de Estrutura 2]]="Pórtico","Vãos Multiplos",Tabela1[[#This Row],[TEC - Tipo de Estrutura 2]])</f>
        <v>Vãos Multiplos</v>
      </c>
      <c r="S281" s="1">
        <v>1</v>
      </c>
      <c r="T281" s="1">
        <v>12.45</v>
      </c>
      <c r="U281" s="1">
        <v>10.6</v>
      </c>
      <c r="V281" s="1">
        <v>12.45</v>
      </c>
      <c r="W281" s="9"/>
      <c r="X281" s="10"/>
      <c r="Y281" s="1" t="s">
        <v>30</v>
      </c>
      <c r="Z281" s="2" t="s">
        <v>24</v>
      </c>
      <c r="AA281" s="2" t="str" cm="1">
        <f t="array" ref="AA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1" s="2" t="str">
        <f>IF(OR(Tabela1[[#This Row],[CON - Material]]="Alvenaria de Tijolo",Tabela1[[#This Row],[CON - Material]]="Alvenaria de Pedra"),"Alvenaria",Tabela1[[#This Row],[CON - Material]])</f>
        <v>Betão Armado</v>
      </c>
      <c r="AF281" s="2" t="str">
        <f>Tabela1[[#This Row],[TEC - Tipo de Estrutura 2]] &amp; "|" &amp; Tabela1[[#This Row],[Intervalo de Anos]] &amp; "|" &amp; Tabela1[[#This Row],[CON - Material]]</f>
        <v>Pórtico|1983-2010|Betão Armado</v>
      </c>
    </row>
    <row r="282" spans="1:32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1" t="str" cm="1">
        <f t="array" ref="O2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2" s="2" t="s">
        <v>32</v>
      </c>
      <c r="Q282" s="2" t="str" cm="1">
        <f t="array" ref="Q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82" s="2" t="str">
        <f>IF(Tabela1[[#This Row],[TEC - Tipo de Estrutura 2]]="Pórtico","Vãos Multiplos",Tabela1[[#This Row],[TEC - Tipo de Estrutura 2]])</f>
        <v>Vãos Multiplos</v>
      </c>
      <c r="S282" s="1">
        <v>3</v>
      </c>
      <c r="T282" s="1">
        <v>60.6</v>
      </c>
      <c r="U282" s="1">
        <v>9.1</v>
      </c>
      <c r="V282" s="1">
        <v>29</v>
      </c>
      <c r="W282" s="1">
        <v>6.24</v>
      </c>
      <c r="X282" s="10"/>
      <c r="Y282" s="1" t="s">
        <v>30</v>
      </c>
      <c r="Z282" s="2" t="s">
        <v>38</v>
      </c>
      <c r="AA282" s="2" t="str" cm="1">
        <f t="array" ref="AA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2" s="2" t="str">
        <f>IF(OR(Tabela1[[#This Row],[CON - Material]]="Alvenaria de Tijolo",Tabela1[[#This Row],[CON - Material]]="Alvenaria de Pedra"),"Alvenaria",Tabela1[[#This Row],[CON - Material]])</f>
        <v>Betão Armado</v>
      </c>
      <c r="AF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3" spans="1:32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1" t="str" cm="1">
        <f t="array" ref="O2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3" s="2" t="s">
        <v>32</v>
      </c>
      <c r="Q283" s="2" t="str" cm="1">
        <f t="array" ref="Q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83" s="2" t="str">
        <f>IF(Tabela1[[#This Row],[TEC - Tipo de Estrutura 2]]="Pórtico","Vãos Multiplos",Tabela1[[#This Row],[TEC - Tipo de Estrutura 2]])</f>
        <v>Vãos Multiplos</v>
      </c>
      <c r="S283" s="1">
        <v>3</v>
      </c>
      <c r="T283" s="1">
        <v>29</v>
      </c>
      <c r="U283" s="1">
        <v>8.6</v>
      </c>
      <c r="V283" s="1">
        <v>15</v>
      </c>
      <c r="W283" s="1">
        <v>5.29</v>
      </c>
      <c r="X283" s="10"/>
      <c r="Y283" s="1" t="s">
        <v>46</v>
      </c>
      <c r="Z283" s="2" t="s">
        <v>38</v>
      </c>
      <c r="AA283" s="2" t="str" cm="1">
        <f t="array" ref="AA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3" s="2" t="str">
        <f>IF(OR(Tabela1[[#This Row],[CON - Material]]="Alvenaria de Tijolo",Tabela1[[#This Row],[CON - Material]]="Alvenaria de Pedra"),"Alvenaria",Tabela1[[#This Row],[CON - Material]])</f>
        <v>Betão Armado</v>
      </c>
      <c r="AF2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4" spans="1:32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1" t="str" cm="1">
        <f t="array" ref="O2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4" s="2" t="s">
        <v>32</v>
      </c>
      <c r="Q284" s="2" t="str" cm="1">
        <f t="array" ref="Q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84" s="2" t="str">
        <f>IF(Tabela1[[#This Row],[TEC - Tipo de Estrutura 2]]="Pórtico","Vãos Multiplos",Tabela1[[#This Row],[TEC - Tipo de Estrutura 2]])</f>
        <v>Vãos Multiplos</v>
      </c>
      <c r="S284" s="1">
        <v>3</v>
      </c>
      <c r="T284" s="1">
        <v>37.299999999999997</v>
      </c>
      <c r="U284" s="1">
        <v>7.6</v>
      </c>
      <c r="V284" s="1">
        <v>18.2</v>
      </c>
      <c r="W284" s="1">
        <v>6.63</v>
      </c>
      <c r="X284" s="10"/>
      <c r="Y284" s="1" t="s">
        <v>30</v>
      </c>
      <c r="Z284" s="2" t="s">
        <v>38</v>
      </c>
      <c r="AA284" s="2" t="str" cm="1">
        <f t="array" ref="AA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4" s="2" t="str">
        <f>IF(OR(Tabela1[[#This Row],[CON - Material]]="Alvenaria de Tijolo",Tabela1[[#This Row],[CON - Material]]="Alvenaria de Pedra"),"Alvenaria",Tabela1[[#This Row],[CON - Material]])</f>
        <v>Betão Armado</v>
      </c>
      <c r="AF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5" spans="1:32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1" t="str" cm="1">
        <f t="array" ref="O2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5" s="2" t="s">
        <v>133</v>
      </c>
      <c r="Q285" s="2" t="str" cm="1">
        <f t="array" ref="Q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85" s="2" t="str">
        <f>IF(Tabela1[[#This Row],[TEC - Tipo de Estrutura 2]]="Pórtico","Vãos Multiplos",Tabela1[[#This Row],[TEC - Tipo de Estrutura 2]])</f>
        <v>Vãos Multiplos</v>
      </c>
      <c r="S285" s="1">
        <v>1</v>
      </c>
      <c r="T285" s="1">
        <v>8</v>
      </c>
      <c r="U285" s="1">
        <v>18.2</v>
      </c>
      <c r="V285" s="1">
        <v>8</v>
      </c>
      <c r="W285" s="9"/>
      <c r="X285" s="10"/>
      <c r="Y285" s="1" t="s">
        <v>46</v>
      </c>
      <c r="Z285" s="2" t="s">
        <v>24</v>
      </c>
      <c r="AA285" s="2" t="str" cm="1">
        <f t="array" ref="AA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5" s="2" t="str">
        <f>IF(OR(Tabela1[[#This Row],[CON - Material]]="Alvenaria de Tijolo",Tabela1[[#This Row],[CON - Material]]="Alvenaria de Pedra"),"Alvenaria",Tabela1[[#This Row],[CON - Material]])</f>
        <v>Betão Armado</v>
      </c>
      <c r="AF285" s="2" t="str">
        <f>Tabela1[[#This Row],[TEC - Tipo de Estrutura 2]] &amp; "|" &amp; Tabela1[[#This Row],[Intervalo de Anos]] &amp; "|" &amp; Tabela1[[#This Row],[CON - Material]]</f>
        <v>Pórtico|1983-2010|Betão Armado</v>
      </c>
    </row>
    <row r="286" spans="1:32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1" t="str" cm="1">
        <f t="array" ref="O2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86" s="2" t="s">
        <v>22</v>
      </c>
      <c r="Q286" s="2" t="str" cm="1">
        <f t="array" ref="Q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86" s="2" t="str">
        <f>IF(Tabela1[[#This Row],[TEC - Tipo de Estrutura 2]]="Pórtico","Vãos Multiplos",Tabela1[[#This Row],[TEC - Tipo de Estrutura 2]])</f>
        <v>Tabuleiro simples/apoiado</v>
      </c>
      <c r="S286" s="1">
        <v>1</v>
      </c>
      <c r="T286" s="1">
        <v>7.2</v>
      </c>
      <c r="U286" s="1">
        <v>8</v>
      </c>
      <c r="V286" s="1">
        <v>7.2</v>
      </c>
      <c r="W286" s="9"/>
      <c r="X286" s="10"/>
      <c r="Y286" s="1" t="s">
        <v>30</v>
      </c>
      <c r="Z286" s="2" t="s">
        <v>24</v>
      </c>
      <c r="AA286" s="2" t="str" cm="1">
        <f t="array" ref="AA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6" s="2" t="str">
        <f>IF(OR(Tabela1[[#This Row],[CON - Material]]="Alvenaria de Tijolo",Tabela1[[#This Row],[CON - Material]]="Alvenaria de Pedra"),"Alvenaria",Tabela1[[#This Row],[CON - Material]])</f>
        <v>Betão Armado</v>
      </c>
      <c r="AF28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87" spans="1:32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1" t="str" cm="1">
        <f t="array" ref="O2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87" s="2" t="s">
        <v>22</v>
      </c>
      <c r="Q287" s="2" t="str" cm="1">
        <f t="array" ref="Q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87" s="2" t="str">
        <f>IF(Tabela1[[#This Row],[TEC - Tipo de Estrutura 2]]="Pórtico","Vãos Multiplos",Tabela1[[#This Row],[TEC - Tipo de Estrutura 2]])</f>
        <v>Tabuleiro simples/apoiado</v>
      </c>
      <c r="S287" s="1">
        <v>1</v>
      </c>
      <c r="T287" s="1">
        <v>32.6</v>
      </c>
      <c r="U287" s="1">
        <v>6.8</v>
      </c>
      <c r="V287" s="1">
        <v>32.6</v>
      </c>
      <c r="W287" s="9"/>
      <c r="X287" s="10"/>
      <c r="Y287" s="1" t="s">
        <v>30</v>
      </c>
      <c r="Z287" s="2" t="s">
        <v>51</v>
      </c>
      <c r="AA287" s="2" t="str" cm="1">
        <f t="array" ref="AA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87" s="2" t="str">
        <f>IF(OR(Tabela1[[#This Row],[CON - Material]]="Alvenaria de Tijolo",Tabela1[[#This Row],[CON - Material]]="Alvenaria de Pedra"),"Alvenaria",Tabela1[[#This Row],[CON - Material]])</f>
        <v>Aço</v>
      </c>
      <c r="AC287" s="2" t="s">
        <v>24</v>
      </c>
      <c r="AF28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288" spans="1:32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1" t="str" cm="1">
        <f t="array" ref="O2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8" s="2" t="s">
        <v>133</v>
      </c>
      <c r="Q288" s="2" t="str" cm="1">
        <f t="array" ref="Q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88" s="2" t="str">
        <f>IF(Tabela1[[#This Row],[TEC - Tipo de Estrutura 2]]="Pórtico","Vãos Multiplos",Tabela1[[#This Row],[TEC - Tipo de Estrutura 2]])</f>
        <v>Vãos Multiplos</v>
      </c>
      <c r="S288" s="1">
        <v>1</v>
      </c>
      <c r="T288" s="1">
        <v>8</v>
      </c>
      <c r="U288" s="1">
        <v>21.3</v>
      </c>
      <c r="V288" s="1">
        <v>8</v>
      </c>
      <c r="W288" s="9"/>
      <c r="X288" s="10"/>
      <c r="Y288" s="1" t="s">
        <v>46</v>
      </c>
      <c r="Z288" s="2" t="s">
        <v>24</v>
      </c>
      <c r="AA288" s="2" t="str" cm="1">
        <f t="array" ref="AA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8" s="2" t="str">
        <f>IF(OR(Tabela1[[#This Row],[CON - Material]]="Alvenaria de Tijolo",Tabela1[[#This Row],[CON - Material]]="Alvenaria de Pedra"),"Alvenaria",Tabela1[[#This Row],[CON - Material]])</f>
        <v>Betão Armado</v>
      </c>
      <c r="AF288" s="2" t="str">
        <f>Tabela1[[#This Row],[TEC - Tipo de Estrutura 2]] &amp; "|" &amp; Tabela1[[#This Row],[Intervalo de Anos]] &amp; "|" &amp; Tabela1[[#This Row],[CON - Material]]</f>
        <v>Pórtico|1983-2010|Betão Armado</v>
      </c>
    </row>
    <row r="289" spans="1:32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1" t="str" cm="1">
        <f t="array" ref="O2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89" s="2" t="s">
        <v>133</v>
      </c>
      <c r="Q289" s="2" t="str" cm="1">
        <f t="array" ref="Q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89" s="2" t="str">
        <f>IF(Tabela1[[#This Row],[TEC - Tipo de Estrutura 2]]="Pórtico","Vãos Multiplos",Tabela1[[#This Row],[TEC - Tipo de Estrutura 2]])</f>
        <v>Vãos Multiplos</v>
      </c>
      <c r="S289" s="1">
        <v>1</v>
      </c>
      <c r="T289" s="1">
        <v>8</v>
      </c>
      <c r="U289" s="1">
        <v>16</v>
      </c>
      <c r="V289" s="1">
        <v>8</v>
      </c>
      <c r="W289" s="9"/>
      <c r="X289" s="10"/>
      <c r="Y289" s="1" t="s">
        <v>46</v>
      </c>
      <c r="Z289" s="2" t="s">
        <v>24</v>
      </c>
      <c r="AA289" s="2" t="str" cm="1">
        <f t="array" ref="AA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89" s="2" t="str">
        <f>IF(OR(Tabela1[[#This Row],[CON - Material]]="Alvenaria de Tijolo",Tabela1[[#This Row],[CON - Material]]="Alvenaria de Pedra"),"Alvenaria",Tabela1[[#This Row],[CON - Material]])</f>
        <v>Betão Armado</v>
      </c>
      <c r="AF289" s="2" t="str">
        <f>Tabela1[[#This Row],[TEC - Tipo de Estrutura 2]] &amp; "|" &amp; Tabela1[[#This Row],[Intervalo de Anos]] &amp; "|" &amp; Tabela1[[#This Row],[CON - Material]]</f>
        <v>Pórtico|1983-2010|Betão Armado</v>
      </c>
    </row>
    <row r="290" spans="1:32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1" t="str" cm="1">
        <f t="array" ref="O2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0" s="2" t="s">
        <v>32</v>
      </c>
      <c r="Q290" s="2" t="str" cm="1">
        <f t="array" ref="Q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90" s="2" t="str">
        <f>IF(Tabela1[[#This Row],[TEC - Tipo de Estrutura 2]]="Pórtico","Vãos Multiplos",Tabela1[[#This Row],[TEC - Tipo de Estrutura 2]])</f>
        <v>Vãos Multiplos</v>
      </c>
      <c r="S290" s="1">
        <v>3</v>
      </c>
      <c r="T290" s="1">
        <v>34.6</v>
      </c>
      <c r="U290" s="1">
        <v>8.5</v>
      </c>
      <c r="V290" s="1">
        <v>20</v>
      </c>
      <c r="W290" s="1">
        <v>5</v>
      </c>
      <c r="X290" s="10"/>
      <c r="Y290" s="1" t="s">
        <v>46</v>
      </c>
      <c r="Z290" s="2" t="s">
        <v>85</v>
      </c>
      <c r="AA290" s="2" t="str" cm="1">
        <f t="array" ref="AA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0" s="2" t="str">
        <f>IF(OR(Tabela1[[#This Row],[CON - Material]]="Alvenaria de Tijolo",Tabela1[[#This Row],[CON - Material]]="Alvenaria de Pedra"),"Alvenaria",Tabela1[[#This Row],[CON - Material]])</f>
        <v>Betão Armado</v>
      </c>
      <c r="AF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1" spans="1:32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1" t="str" cm="1">
        <f t="array" ref="O2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1" s="2" t="s">
        <v>32</v>
      </c>
      <c r="Q291" s="2" t="str" cm="1">
        <f t="array" ref="Q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91" s="2" t="str">
        <f>IF(Tabela1[[#This Row],[TEC - Tipo de Estrutura 2]]="Pórtico","Vãos Multiplos",Tabela1[[#This Row],[TEC - Tipo de Estrutura 2]])</f>
        <v>Vãos Multiplos</v>
      </c>
      <c r="S291" s="1">
        <v>3</v>
      </c>
      <c r="T291" s="1">
        <v>47.2</v>
      </c>
      <c r="U291" s="1">
        <v>10.08</v>
      </c>
      <c r="V291" s="1">
        <v>22</v>
      </c>
      <c r="W291" s="1">
        <v>8.0500000000000007</v>
      </c>
      <c r="X291" s="10"/>
      <c r="Y291" s="1" t="s">
        <v>30</v>
      </c>
      <c r="Z291" s="2" t="s">
        <v>24</v>
      </c>
      <c r="AA291" s="2" t="str" cm="1">
        <f t="array" ref="AA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1" s="2" t="str">
        <f>IF(OR(Tabela1[[#This Row],[CON - Material]]="Alvenaria de Tijolo",Tabela1[[#This Row],[CON - Material]]="Alvenaria de Pedra"),"Alvenaria",Tabela1[[#This Row],[CON - Material]])</f>
        <v>Betão Armado</v>
      </c>
      <c r="AF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2" spans="1:32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1" t="str" cm="1">
        <f t="array" ref="O2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2" s="2" t="s">
        <v>32</v>
      </c>
      <c r="Q292" s="2" t="str" cm="1">
        <f t="array" ref="Q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92" s="2" t="str">
        <f>IF(Tabela1[[#This Row],[TEC - Tipo de Estrutura 2]]="Pórtico","Vãos Multiplos",Tabela1[[#This Row],[TEC - Tipo de Estrutura 2]])</f>
        <v>Vãos Multiplos</v>
      </c>
      <c r="S292" s="1">
        <v>3</v>
      </c>
      <c r="T292" s="1">
        <v>32</v>
      </c>
      <c r="U292" s="1">
        <v>14.5</v>
      </c>
      <c r="V292" s="1">
        <v>15.5</v>
      </c>
      <c r="W292" s="1">
        <v>10</v>
      </c>
      <c r="X292" s="10"/>
      <c r="Y292" s="1" t="s">
        <v>46</v>
      </c>
      <c r="Z292" s="2" t="s">
        <v>38</v>
      </c>
      <c r="AA292" s="2" t="str" cm="1">
        <f t="array" ref="AA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2" s="2" t="str">
        <f>IF(OR(Tabela1[[#This Row],[CON - Material]]="Alvenaria de Tijolo",Tabela1[[#This Row],[CON - Material]]="Alvenaria de Pedra"),"Alvenaria",Tabela1[[#This Row],[CON - Material]])</f>
        <v>Betão Armado</v>
      </c>
      <c r="AF2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3" spans="1:32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1" t="str" cm="1">
        <f t="array" ref="O2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3" s="2" t="s">
        <v>32</v>
      </c>
      <c r="Q293" s="2" t="str" cm="1">
        <f t="array" ref="Q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93" s="2" t="str">
        <f>IF(Tabela1[[#This Row],[TEC - Tipo de Estrutura 2]]="Pórtico","Vãos Multiplos",Tabela1[[#This Row],[TEC - Tipo de Estrutura 2]])</f>
        <v>Vãos Multiplos</v>
      </c>
      <c r="S293" s="1">
        <v>6</v>
      </c>
      <c r="T293" s="1">
        <v>162.12</v>
      </c>
      <c r="U293" s="1">
        <v>12.8</v>
      </c>
      <c r="V293" s="1">
        <v>30</v>
      </c>
      <c r="W293" s="1">
        <v>10.68</v>
      </c>
      <c r="X293" s="10"/>
      <c r="Y293" s="1" t="s">
        <v>30</v>
      </c>
      <c r="Z293" s="2" t="s">
        <v>38</v>
      </c>
      <c r="AA293" s="2" t="str" cm="1">
        <f t="array" ref="AA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3" s="2" t="str">
        <f>IF(OR(Tabela1[[#This Row],[CON - Material]]="Alvenaria de Tijolo",Tabela1[[#This Row],[CON - Material]]="Alvenaria de Pedra"),"Alvenaria",Tabela1[[#This Row],[CON - Material]])</f>
        <v>Betão Armado</v>
      </c>
      <c r="AF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4" spans="1:32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1" t="str" cm="1">
        <f t="array" ref="O2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4" s="2" t="s">
        <v>32</v>
      </c>
      <c r="Q294" s="2" t="str" cm="1">
        <f t="array" ref="Q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94" s="2" t="str">
        <f>IF(Tabela1[[#This Row],[TEC - Tipo de Estrutura 2]]="Pórtico","Vãos Multiplos",Tabela1[[#This Row],[TEC - Tipo de Estrutura 2]])</f>
        <v>Vãos Multiplos</v>
      </c>
      <c r="S294" s="1">
        <v>4</v>
      </c>
      <c r="T294" s="1">
        <v>123.6</v>
      </c>
      <c r="U294" s="1">
        <v>15.05</v>
      </c>
      <c r="V294" s="1">
        <v>35.4</v>
      </c>
      <c r="W294" s="1">
        <v>7.1</v>
      </c>
      <c r="X294" s="10"/>
      <c r="Y294" s="1" t="s">
        <v>30</v>
      </c>
      <c r="Z294" s="2" t="s">
        <v>38</v>
      </c>
      <c r="AA294" s="2" t="str" cm="1">
        <f t="array" ref="AA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4" s="2" t="str">
        <f>IF(OR(Tabela1[[#This Row],[CON - Material]]="Alvenaria de Tijolo",Tabela1[[#This Row],[CON - Material]]="Alvenaria de Pedra"),"Alvenaria",Tabela1[[#This Row],[CON - Material]])</f>
        <v>Betão Armado</v>
      </c>
      <c r="AF2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5" spans="1:32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1" t="str" cm="1">
        <f t="array" ref="O2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5" s="2" t="s">
        <v>29</v>
      </c>
      <c r="Q295" s="2" t="str" cm="1">
        <f t="array" ref="Q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95" s="2" t="str">
        <f>IF(Tabela1[[#This Row],[TEC - Tipo de Estrutura 2]]="Pórtico","Vãos Multiplos",Tabela1[[#This Row],[TEC - Tipo de Estrutura 2]])</f>
        <v>Arco</v>
      </c>
      <c r="S295" s="1">
        <v>5</v>
      </c>
      <c r="T295" s="1">
        <v>39</v>
      </c>
      <c r="U295" s="1">
        <v>4.3</v>
      </c>
      <c r="V295" s="1">
        <v>13</v>
      </c>
      <c r="W295" s="1">
        <v>1.5</v>
      </c>
      <c r="X295" s="10"/>
      <c r="Y295" s="1" t="s">
        <v>23</v>
      </c>
      <c r="Z295" s="2" t="s">
        <v>35</v>
      </c>
      <c r="AA295" s="2" t="str" cm="1">
        <f t="array" ref="AA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95" s="2" t="str">
        <f>IF(OR(Tabela1[[#This Row],[CON - Material]]="Alvenaria de Tijolo",Tabela1[[#This Row],[CON - Material]]="Alvenaria de Pedra"),"Alvenaria",Tabela1[[#This Row],[CON - Material]])</f>
        <v>Alvenaria</v>
      </c>
      <c r="AF295" s="2" t="str">
        <f>Tabela1[[#This Row],[TEC - Tipo de Estrutura 2]] &amp; "|" &amp; Tabela1[[#This Row],[Intervalo de Anos]] &amp; "|" &amp; Tabela1[[#This Row],[CON - Material]]</f>
        <v>Arco|1983-2010|Alvenaria de Pedra</v>
      </c>
    </row>
    <row r="296" spans="1:32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1" t="str" cm="1">
        <f t="array" ref="O2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6" s="2" t="s">
        <v>22</v>
      </c>
      <c r="Q296" s="2" t="str" cm="1">
        <f t="array" ref="Q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96" s="2" t="str">
        <f>IF(Tabela1[[#This Row],[TEC - Tipo de Estrutura 2]]="Pórtico","Vãos Multiplos",Tabela1[[#This Row],[TEC - Tipo de Estrutura 2]])</f>
        <v>Tabuleiro simples/apoiado</v>
      </c>
      <c r="S296" s="1">
        <v>1</v>
      </c>
      <c r="T296" s="1">
        <v>14.45</v>
      </c>
      <c r="U296" s="1">
        <v>15.32</v>
      </c>
      <c r="V296" s="1">
        <v>14.45</v>
      </c>
      <c r="W296" s="9"/>
      <c r="X296" s="10"/>
      <c r="Y296" s="1" t="s">
        <v>23</v>
      </c>
      <c r="Z296" s="2" t="s">
        <v>24</v>
      </c>
      <c r="AA296" s="2" t="str" cm="1">
        <f t="array" ref="AA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6" s="2" t="str">
        <f>IF(OR(Tabela1[[#This Row],[CON - Material]]="Alvenaria de Tijolo",Tabela1[[#This Row],[CON - Material]]="Alvenaria de Pedra"),"Alvenaria",Tabela1[[#This Row],[CON - Material]])</f>
        <v>Betão Armado</v>
      </c>
      <c r="AF2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97" spans="1:32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1" t="str" cm="1">
        <f t="array" ref="O2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7" s="2" t="s">
        <v>32</v>
      </c>
      <c r="Q297" s="2" t="str" cm="1">
        <f t="array" ref="Q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97" s="2" t="str">
        <f>IF(Tabela1[[#This Row],[TEC - Tipo de Estrutura 2]]="Pórtico","Vãos Multiplos",Tabela1[[#This Row],[TEC - Tipo de Estrutura 2]])</f>
        <v>Vãos Multiplos</v>
      </c>
      <c r="S297" s="1">
        <v>3</v>
      </c>
      <c r="T297" s="1">
        <v>32</v>
      </c>
      <c r="U297" s="1">
        <v>11</v>
      </c>
      <c r="V297" s="1">
        <v>13</v>
      </c>
      <c r="W297" s="1">
        <v>6</v>
      </c>
      <c r="X297" s="10"/>
      <c r="Y297" s="1" t="s">
        <v>46</v>
      </c>
      <c r="Z297" s="2" t="s">
        <v>38</v>
      </c>
      <c r="AA297" s="2" t="str" cm="1">
        <f t="array" ref="AA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7" s="2" t="str">
        <f>IF(OR(Tabela1[[#This Row],[CON - Material]]="Alvenaria de Tijolo",Tabela1[[#This Row],[CON - Material]]="Alvenaria de Pedra"),"Alvenaria",Tabela1[[#This Row],[CON - Material]])</f>
        <v>Betão Armado</v>
      </c>
      <c r="AF2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8" spans="1:32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1" t="str" cm="1">
        <f t="array" ref="O2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98" s="2" t="s">
        <v>65</v>
      </c>
      <c r="Q298" s="2" t="str" cm="1">
        <f t="array" ref="Q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98" s="2" t="str">
        <f>IF(Tabela1[[#This Row],[TEC - Tipo de Estrutura 2]]="Pórtico","Vãos Multiplos",Tabela1[[#This Row],[TEC - Tipo de Estrutura 2]])</f>
        <v>Vãos Multiplos</v>
      </c>
      <c r="S298" s="1">
        <v>1</v>
      </c>
      <c r="T298" s="1">
        <v>12.2</v>
      </c>
      <c r="U298" s="1">
        <v>7.2</v>
      </c>
      <c r="V298" s="1">
        <v>12.2</v>
      </c>
      <c r="W298" s="9"/>
      <c r="X298" s="10"/>
      <c r="Y298" s="1" t="s">
        <v>23</v>
      </c>
      <c r="Z298" s="2" t="s">
        <v>38</v>
      </c>
      <c r="AA298" s="2" t="str" cm="1">
        <f t="array" ref="AA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8" s="2" t="str">
        <f>IF(OR(Tabela1[[#This Row],[CON - Material]]="Alvenaria de Tijolo",Tabela1[[#This Row],[CON - Material]]="Alvenaria de Pedra"),"Alvenaria",Tabela1[[#This Row],[CON - Material]])</f>
        <v>Betão Armado</v>
      </c>
      <c r="AF298" s="2" t="str">
        <f>Tabela1[[#This Row],[TEC - Tipo de Estrutura 2]] &amp; "|" &amp; Tabela1[[#This Row],[Intervalo de Anos]] &amp; "|" &amp; Tabela1[[#This Row],[CON - Material]]</f>
        <v>Pórtico|Antes de 1960|Betão Armado</v>
      </c>
    </row>
    <row r="299" spans="1:32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1" t="str" cm="1">
        <f t="array" ref="O2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99" s="2" t="s">
        <v>65</v>
      </c>
      <c r="Q299" s="2" t="str" cm="1">
        <f t="array" ref="Q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99" s="2" t="str">
        <f>IF(Tabela1[[#This Row],[TEC - Tipo de Estrutura 2]]="Pórtico","Vãos Multiplos",Tabela1[[#This Row],[TEC - Tipo de Estrutura 2]])</f>
        <v>Vãos Multiplos</v>
      </c>
      <c r="S299" s="1">
        <v>1</v>
      </c>
      <c r="T299" s="1">
        <v>12</v>
      </c>
      <c r="U299" s="1">
        <v>15.2</v>
      </c>
      <c r="V299" s="1">
        <v>12</v>
      </c>
      <c r="W299" s="9"/>
      <c r="X299" s="10"/>
      <c r="Y299" s="1" t="s">
        <v>46</v>
      </c>
      <c r="Z299" s="2" t="s">
        <v>24</v>
      </c>
      <c r="AA299" s="2" t="str" cm="1">
        <f t="array" ref="AA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99" s="2" t="str">
        <f>IF(OR(Tabela1[[#This Row],[CON - Material]]="Alvenaria de Tijolo",Tabela1[[#This Row],[CON - Material]]="Alvenaria de Pedra"),"Alvenaria",Tabela1[[#This Row],[CON - Material]])</f>
        <v>Betão Armado</v>
      </c>
      <c r="AF299" s="2" t="str">
        <f>Tabela1[[#This Row],[TEC - Tipo de Estrutura 2]] &amp; "|" &amp; Tabela1[[#This Row],[Intervalo de Anos]] &amp; "|" &amp; Tabela1[[#This Row],[CON - Material]]</f>
        <v>Pórtico|1983-2010|Betão Armado</v>
      </c>
    </row>
    <row r="300" spans="1:32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1" t="str" cm="1">
        <f t="array" ref="O3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0" s="2" t="s">
        <v>65</v>
      </c>
      <c r="Q300" s="2" t="str" cm="1">
        <f t="array" ref="Q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00" s="2" t="str">
        <f>IF(Tabela1[[#This Row],[TEC - Tipo de Estrutura 2]]="Pórtico","Vãos Multiplos",Tabela1[[#This Row],[TEC - Tipo de Estrutura 2]])</f>
        <v>Vãos Multiplos</v>
      </c>
      <c r="S300" s="1">
        <v>1</v>
      </c>
      <c r="T300" s="1">
        <v>12</v>
      </c>
      <c r="U300" s="1">
        <v>15</v>
      </c>
      <c r="V300" s="1">
        <v>12</v>
      </c>
      <c r="W300" s="9"/>
      <c r="X300" s="10"/>
      <c r="Y300" s="1" t="s">
        <v>23</v>
      </c>
      <c r="Z300" s="2" t="s">
        <v>24</v>
      </c>
      <c r="AA300" s="2" t="str" cm="1">
        <f t="array" ref="AA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0" s="2" t="str">
        <f>IF(OR(Tabela1[[#This Row],[CON - Material]]="Alvenaria de Tijolo",Tabela1[[#This Row],[CON - Material]]="Alvenaria de Pedra"),"Alvenaria",Tabela1[[#This Row],[CON - Material]])</f>
        <v>Betão Armado</v>
      </c>
      <c r="AF300" s="2" t="str">
        <f>Tabela1[[#This Row],[TEC - Tipo de Estrutura 2]] &amp; "|" &amp; Tabela1[[#This Row],[Intervalo de Anos]] &amp; "|" &amp; Tabela1[[#This Row],[CON - Material]]</f>
        <v>Pórtico|1983-2010|Betão Armado</v>
      </c>
    </row>
    <row r="301" spans="1:32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1" t="str" cm="1">
        <f t="array" ref="O3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1" s="2" t="s">
        <v>32</v>
      </c>
      <c r="Q301" s="2" t="str" cm="1">
        <f t="array" ref="Q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01" s="2" t="str">
        <f>IF(Tabela1[[#This Row],[TEC - Tipo de Estrutura 2]]="Pórtico","Vãos Multiplos",Tabela1[[#This Row],[TEC - Tipo de Estrutura 2]])</f>
        <v>Vãos Multiplos</v>
      </c>
      <c r="S301" s="1">
        <v>3</v>
      </c>
      <c r="T301" s="1">
        <v>32</v>
      </c>
      <c r="U301" s="1">
        <v>11</v>
      </c>
      <c r="V301" s="1">
        <v>13</v>
      </c>
      <c r="W301" s="1">
        <v>6</v>
      </c>
      <c r="X301" s="10"/>
      <c r="Y301" s="1" t="s">
        <v>46</v>
      </c>
      <c r="Z301" s="2" t="s">
        <v>38</v>
      </c>
      <c r="AA301" s="2" t="str" cm="1">
        <f t="array" ref="AA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1" s="2" t="str">
        <f>IF(OR(Tabela1[[#This Row],[CON - Material]]="Alvenaria de Tijolo",Tabela1[[#This Row],[CON - Material]]="Alvenaria de Pedra"),"Alvenaria",Tabela1[[#This Row],[CON - Material]])</f>
        <v>Betão Armado</v>
      </c>
      <c r="AF3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2" spans="1:32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1" t="str" cm="1">
        <f t="array" ref="O3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2" s="2" t="s">
        <v>32</v>
      </c>
      <c r="Q302" s="2" t="str" cm="1">
        <f t="array" ref="Q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02" s="2" t="str">
        <f>IF(Tabela1[[#This Row],[TEC - Tipo de Estrutura 2]]="Pórtico","Vãos Multiplos",Tabela1[[#This Row],[TEC - Tipo de Estrutura 2]])</f>
        <v>Vãos Multiplos</v>
      </c>
      <c r="S302" s="1">
        <v>3</v>
      </c>
      <c r="T302" s="1">
        <v>32</v>
      </c>
      <c r="U302" s="1">
        <v>11</v>
      </c>
      <c r="V302" s="1">
        <v>13</v>
      </c>
      <c r="W302" s="1">
        <v>7</v>
      </c>
      <c r="X302" s="10"/>
      <c r="Y302" s="1" t="s">
        <v>46</v>
      </c>
      <c r="Z302" s="2" t="s">
        <v>38</v>
      </c>
      <c r="AA302" s="2" t="str" cm="1">
        <f t="array" ref="AA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2" s="2" t="str">
        <f>IF(OR(Tabela1[[#This Row],[CON - Material]]="Alvenaria de Tijolo",Tabela1[[#This Row],[CON - Material]]="Alvenaria de Pedra"),"Alvenaria",Tabela1[[#This Row],[CON - Material]])</f>
        <v>Betão Armado</v>
      </c>
      <c r="AF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3" spans="1:32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1" t="str" cm="1">
        <f t="array" ref="O3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3" s="2" t="s">
        <v>32</v>
      </c>
      <c r="Q303" s="2" t="str" cm="1">
        <f t="array" ref="Q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03" s="2" t="str">
        <f>IF(Tabela1[[#This Row],[TEC - Tipo de Estrutura 2]]="Pórtico","Vãos Multiplos",Tabela1[[#This Row],[TEC - Tipo de Estrutura 2]])</f>
        <v>Vãos Multiplos</v>
      </c>
      <c r="S303" s="1">
        <v>3</v>
      </c>
      <c r="T303" s="1">
        <v>39.25</v>
      </c>
      <c r="U303" s="1">
        <v>10.4</v>
      </c>
      <c r="V303" s="1">
        <v>16.73</v>
      </c>
      <c r="W303" s="1">
        <v>6.3</v>
      </c>
      <c r="X303" s="10"/>
      <c r="Y303" s="1" t="s">
        <v>46</v>
      </c>
      <c r="Z303" s="2" t="s">
        <v>38</v>
      </c>
      <c r="AA303" s="2" t="str" cm="1">
        <f t="array" ref="AA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3" s="2" t="str">
        <f>IF(OR(Tabela1[[#This Row],[CON - Material]]="Alvenaria de Tijolo",Tabela1[[#This Row],[CON - Material]]="Alvenaria de Pedra"),"Alvenaria",Tabela1[[#This Row],[CON - Material]])</f>
        <v>Betão Armado</v>
      </c>
      <c r="AF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4" spans="1:32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1" t="str" cm="1">
        <f t="array" ref="O3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04" s="2" t="s">
        <v>333</v>
      </c>
      <c r="Q304" s="2" t="str" cm="1">
        <f t="array" ref="Q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04" s="2" t="str">
        <f>IF(Tabela1[[#This Row],[TEC - Tipo de Estrutura 2]]="Pórtico","Vãos Multiplos",Tabela1[[#This Row],[TEC - Tipo de Estrutura 2]])</f>
        <v>Vãos Multiplos</v>
      </c>
      <c r="S304" s="1">
        <v>9</v>
      </c>
      <c r="T304" s="1">
        <v>52.9</v>
      </c>
      <c r="U304" s="1">
        <v>8</v>
      </c>
      <c r="V304" s="1">
        <v>6</v>
      </c>
      <c r="W304" s="1">
        <v>3.2</v>
      </c>
      <c r="X304" s="10"/>
      <c r="Y304" s="1" t="s">
        <v>23</v>
      </c>
      <c r="Z304" s="2" t="s">
        <v>38</v>
      </c>
      <c r="AA304" s="2" t="str" cm="1">
        <f t="array" ref="AA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4" s="2" t="str">
        <f>IF(OR(Tabela1[[#This Row],[CON - Material]]="Alvenaria de Tijolo",Tabela1[[#This Row],[CON - Material]]="Alvenaria de Pedra"),"Alvenaria",Tabela1[[#This Row],[CON - Material]])</f>
        <v>Betão Armado</v>
      </c>
      <c r="AF30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305" spans="1:32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1" t="str" cm="1">
        <f t="array" ref="O3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5" s="2" t="s">
        <v>32</v>
      </c>
      <c r="Q305" s="2" t="str" cm="1">
        <f t="array" ref="Q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05" s="2" t="str">
        <f>IF(Tabela1[[#This Row],[TEC - Tipo de Estrutura 2]]="Pórtico","Vãos Multiplos",Tabela1[[#This Row],[TEC - Tipo de Estrutura 2]])</f>
        <v>Vãos Multiplos</v>
      </c>
      <c r="S305" s="1">
        <v>3</v>
      </c>
      <c r="T305" s="1">
        <v>36.950000000000003</v>
      </c>
      <c r="U305" s="1">
        <v>10.4</v>
      </c>
      <c r="V305" s="1">
        <v>16.05</v>
      </c>
      <c r="W305" s="1">
        <v>6.89</v>
      </c>
      <c r="X305" s="10"/>
      <c r="Y305" s="1" t="s">
        <v>46</v>
      </c>
      <c r="Z305" s="2" t="s">
        <v>38</v>
      </c>
      <c r="AA305" s="2" t="str" cm="1">
        <f t="array" ref="AA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5" s="2" t="str">
        <f>IF(OR(Tabela1[[#This Row],[CON - Material]]="Alvenaria de Tijolo",Tabela1[[#This Row],[CON - Material]]="Alvenaria de Pedra"),"Alvenaria",Tabela1[[#This Row],[CON - Material]])</f>
        <v>Betão Armado</v>
      </c>
      <c r="AF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6" spans="1:32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1" t="str" cm="1">
        <f t="array" ref="O3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06" s="2" t="s">
        <v>32</v>
      </c>
      <c r="Q306" s="2" t="str" cm="1">
        <f t="array" ref="Q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06" s="2" t="str">
        <f>IF(Tabela1[[#This Row],[TEC - Tipo de Estrutura 2]]="Pórtico","Vãos Multiplos",Tabela1[[#This Row],[TEC - Tipo de Estrutura 2]])</f>
        <v>Vãos Multiplos</v>
      </c>
      <c r="S306" s="1">
        <v>7</v>
      </c>
      <c r="T306" s="1">
        <v>339.4</v>
      </c>
      <c r="U306" s="1">
        <v>9</v>
      </c>
      <c r="V306" s="1">
        <v>50.8</v>
      </c>
      <c r="W306" s="1">
        <v>15</v>
      </c>
      <c r="X306" s="10"/>
      <c r="Y306" s="1" t="s">
        <v>23</v>
      </c>
      <c r="Z306" s="2" t="s">
        <v>51</v>
      </c>
      <c r="AA306" s="2" t="str" cm="1">
        <f t="array" ref="AA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306" s="2" t="str">
        <f>IF(OR(Tabela1[[#This Row],[CON - Material]]="Alvenaria de Tijolo",Tabela1[[#This Row],[CON - Material]]="Alvenaria de Pedra"),"Alvenaria",Tabela1[[#This Row],[CON - Material]])</f>
        <v>Aço</v>
      </c>
      <c r="AC306" s="2" t="s">
        <v>24</v>
      </c>
      <c r="AF306" s="2" t="str">
        <f>Tabela1[[#This Row],[TEC - Tipo de Estrutura 2]] &amp; "|" &amp; Tabela1[[#This Row],[Intervalo de Anos]] &amp; "|" &amp; Tabela1[[#This Row],[CON - Material]]</f>
        <v>Vãos Multiplos|Antes de 1960|Aço</v>
      </c>
    </row>
    <row r="307" spans="1:32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1" t="str" cm="1">
        <f t="array" ref="O3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7" s="2" t="s">
        <v>22</v>
      </c>
      <c r="Q307" s="2" t="str" cm="1">
        <f t="array" ref="Q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07" s="2" t="str">
        <f>IF(Tabela1[[#This Row],[TEC - Tipo de Estrutura 2]]="Pórtico","Vãos Multiplos",Tabela1[[#This Row],[TEC - Tipo de Estrutura 2]])</f>
        <v>Tabuleiro simples/apoiado</v>
      </c>
      <c r="S307" s="1">
        <v>1</v>
      </c>
      <c r="T307" s="1">
        <v>13.16</v>
      </c>
      <c r="U307" s="1">
        <v>18.16</v>
      </c>
      <c r="V307" s="1">
        <v>13.16</v>
      </c>
      <c r="W307" s="9"/>
      <c r="X307" s="10"/>
      <c r="Y307" s="1" t="s">
        <v>46</v>
      </c>
      <c r="Z307" s="2" t="s">
        <v>24</v>
      </c>
      <c r="AA307" s="2" t="str" cm="1">
        <f t="array" ref="AA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7" s="2" t="str">
        <f>IF(OR(Tabela1[[#This Row],[CON - Material]]="Alvenaria de Tijolo",Tabela1[[#This Row],[CON - Material]]="Alvenaria de Pedra"),"Alvenaria",Tabela1[[#This Row],[CON - Material]])</f>
        <v>Betão Armado</v>
      </c>
      <c r="AF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8" spans="1:32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1" t="str" cm="1">
        <f t="array" ref="O3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8" s="2" t="s">
        <v>22</v>
      </c>
      <c r="Q308" s="2" t="str" cm="1">
        <f t="array" ref="Q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08" s="2" t="str">
        <f>IF(Tabela1[[#This Row],[TEC - Tipo de Estrutura 2]]="Pórtico","Vãos Multiplos",Tabela1[[#This Row],[TEC - Tipo de Estrutura 2]])</f>
        <v>Tabuleiro simples/apoiado</v>
      </c>
      <c r="S308" s="1">
        <v>1</v>
      </c>
      <c r="T308" s="1">
        <v>13.3</v>
      </c>
      <c r="U308" s="1">
        <v>15.2</v>
      </c>
      <c r="V308" s="1">
        <v>13.3</v>
      </c>
      <c r="W308" s="9"/>
      <c r="X308" s="10"/>
      <c r="Y308" s="1" t="s">
        <v>46</v>
      </c>
      <c r="Z308" s="2" t="s">
        <v>24</v>
      </c>
      <c r="AA308" s="2" t="str" cm="1">
        <f t="array" ref="AA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8" s="2" t="str">
        <f>IF(OR(Tabela1[[#This Row],[CON - Material]]="Alvenaria de Tijolo",Tabela1[[#This Row],[CON - Material]]="Alvenaria de Pedra"),"Alvenaria",Tabela1[[#This Row],[CON - Material]])</f>
        <v>Betão Armado</v>
      </c>
      <c r="AF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9" spans="1:32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1" t="str" cm="1">
        <f t="array" ref="O3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09" s="2" t="s">
        <v>65</v>
      </c>
      <c r="Q309" s="2" t="str" cm="1">
        <f t="array" ref="Q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09" s="2" t="str">
        <f>IF(Tabela1[[#This Row],[TEC - Tipo de Estrutura 2]]="Pórtico","Vãos Multiplos",Tabela1[[#This Row],[TEC - Tipo de Estrutura 2]])</f>
        <v>Vãos Multiplos</v>
      </c>
      <c r="S309" s="1">
        <v>1</v>
      </c>
      <c r="T309" s="1">
        <v>9.5</v>
      </c>
      <c r="U309" s="1">
        <v>14.5</v>
      </c>
      <c r="V309" s="1">
        <v>9.5</v>
      </c>
      <c r="W309" s="9"/>
      <c r="X309" s="10"/>
      <c r="Y309" s="1" t="s">
        <v>23</v>
      </c>
      <c r="Z309" s="2" t="s">
        <v>24</v>
      </c>
      <c r="AA309" s="2" t="str" cm="1">
        <f t="array" ref="AA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09" s="2" t="str">
        <f>IF(OR(Tabela1[[#This Row],[CON - Material]]="Alvenaria de Tijolo",Tabela1[[#This Row],[CON - Material]]="Alvenaria de Pedra"),"Alvenaria",Tabela1[[#This Row],[CON - Material]])</f>
        <v>Betão Armado</v>
      </c>
      <c r="AF309" s="2" t="str">
        <f>Tabela1[[#This Row],[TEC - Tipo de Estrutura 2]] &amp; "|" &amp; Tabela1[[#This Row],[Intervalo de Anos]] &amp; "|" &amp; Tabela1[[#This Row],[CON - Material]]</f>
        <v>Pórtico|1983-2010|Betão Armado</v>
      </c>
    </row>
    <row r="310" spans="1:32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1" t="str" cm="1">
        <f t="array" ref="O3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0" s="2" t="s">
        <v>32</v>
      </c>
      <c r="Q310" s="2" t="str" cm="1">
        <f t="array" ref="Q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10" s="2" t="str">
        <f>IF(Tabela1[[#This Row],[TEC - Tipo de Estrutura 2]]="Pórtico","Vãos Multiplos",Tabela1[[#This Row],[TEC - Tipo de Estrutura 2]])</f>
        <v>Vãos Multiplos</v>
      </c>
      <c r="S310" s="1">
        <v>3</v>
      </c>
      <c r="T310" s="1">
        <v>53.3</v>
      </c>
      <c r="U310" s="1">
        <v>15.3</v>
      </c>
      <c r="V310" s="1">
        <v>20.16</v>
      </c>
      <c r="W310" s="1">
        <v>8</v>
      </c>
      <c r="X310" s="10"/>
      <c r="Y310" s="1" t="s">
        <v>46</v>
      </c>
      <c r="Z310" s="2" t="s">
        <v>24</v>
      </c>
      <c r="AA310" s="2" t="str" cm="1">
        <f t="array" ref="AA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0" s="2" t="str">
        <f>IF(OR(Tabela1[[#This Row],[CON - Material]]="Alvenaria de Tijolo",Tabela1[[#This Row],[CON - Material]]="Alvenaria de Pedra"),"Alvenaria",Tabela1[[#This Row],[CON - Material]])</f>
        <v>Betão Armado</v>
      </c>
      <c r="AF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1" spans="1:32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1" t="str" cm="1">
        <f t="array" ref="O3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1" s="2" t="s">
        <v>32</v>
      </c>
      <c r="Q311" s="2" t="str" cm="1">
        <f t="array" ref="Q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11" s="2" t="str">
        <f>IF(Tabela1[[#This Row],[TEC - Tipo de Estrutura 2]]="Pórtico","Vãos Multiplos",Tabela1[[#This Row],[TEC - Tipo de Estrutura 2]])</f>
        <v>Vãos Multiplos</v>
      </c>
      <c r="S311" s="1">
        <v>3</v>
      </c>
      <c r="T311" s="1">
        <v>31.9</v>
      </c>
      <c r="U311" s="1">
        <v>10.4</v>
      </c>
      <c r="V311" s="1">
        <v>13</v>
      </c>
      <c r="W311" s="1">
        <v>6.32</v>
      </c>
      <c r="X311" s="10"/>
      <c r="Y311" s="1" t="s">
        <v>46</v>
      </c>
      <c r="Z311" s="2" t="s">
        <v>38</v>
      </c>
      <c r="AA311" s="2" t="str" cm="1">
        <f t="array" ref="AA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1" s="2" t="str">
        <f>IF(OR(Tabela1[[#This Row],[CON - Material]]="Alvenaria de Tijolo",Tabela1[[#This Row],[CON - Material]]="Alvenaria de Pedra"),"Alvenaria",Tabela1[[#This Row],[CON - Material]])</f>
        <v>Betão Armado</v>
      </c>
      <c r="AF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2" spans="1:32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1" t="str" cm="1">
        <f t="array" ref="O3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2" s="2" t="s">
        <v>32</v>
      </c>
      <c r="Q312" s="2" t="str" cm="1">
        <f t="array" ref="Q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12" s="2" t="str">
        <f>IF(Tabela1[[#This Row],[TEC - Tipo de Estrutura 2]]="Pórtico","Vãos Multiplos",Tabela1[[#This Row],[TEC - Tipo de Estrutura 2]])</f>
        <v>Vãos Multiplos</v>
      </c>
      <c r="S312" s="1">
        <v>2</v>
      </c>
      <c r="T312" s="1">
        <v>72.599999999999994</v>
      </c>
      <c r="U312" s="1">
        <v>14.08</v>
      </c>
      <c r="V312" s="1">
        <v>36.299999999999997</v>
      </c>
      <c r="W312" s="1">
        <v>25</v>
      </c>
      <c r="X312" s="10"/>
      <c r="Y312" s="1" t="s">
        <v>23</v>
      </c>
      <c r="Z312" s="2" t="s">
        <v>38</v>
      </c>
      <c r="AA312" s="2" t="str" cm="1">
        <f t="array" ref="AA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2" s="2" t="str">
        <f>IF(OR(Tabela1[[#This Row],[CON - Material]]="Alvenaria de Tijolo",Tabela1[[#This Row],[CON - Material]]="Alvenaria de Pedra"),"Alvenaria",Tabela1[[#This Row],[CON - Material]])</f>
        <v>Betão Armado</v>
      </c>
      <c r="AF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3" spans="1:32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1" t="str" cm="1">
        <f t="array" ref="O3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3" s="2" t="s">
        <v>65</v>
      </c>
      <c r="Q313" s="2" t="str" cm="1">
        <f t="array" ref="Q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13" s="2" t="str">
        <f>IF(Tabela1[[#This Row],[TEC - Tipo de Estrutura 2]]="Pórtico","Vãos Multiplos",Tabela1[[#This Row],[TEC - Tipo de Estrutura 2]])</f>
        <v>Vãos Multiplos</v>
      </c>
      <c r="S313" s="1">
        <v>1</v>
      </c>
      <c r="T313" s="1">
        <v>11.09</v>
      </c>
      <c r="U313" s="1">
        <v>15.2</v>
      </c>
      <c r="V313" s="1">
        <v>11.09</v>
      </c>
      <c r="W313" s="9"/>
      <c r="X313" s="10"/>
      <c r="Y313" s="1" t="s">
        <v>46</v>
      </c>
      <c r="Z313" s="2" t="s">
        <v>24</v>
      </c>
      <c r="AA313" s="2" t="str" cm="1">
        <f t="array" ref="AA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3" s="2" t="str">
        <f>IF(OR(Tabela1[[#This Row],[CON - Material]]="Alvenaria de Tijolo",Tabela1[[#This Row],[CON - Material]]="Alvenaria de Pedra"),"Alvenaria",Tabela1[[#This Row],[CON - Material]])</f>
        <v>Betão Armado</v>
      </c>
      <c r="AF313" s="2" t="str">
        <f>Tabela1[[#This Row],[TEC - Tipo de Estrutura 2]] &amp; "|" &amp; Tabela1[[#This Row],[Intervalo de Anos]] &amp; "|" &amp; Tabela1[[#This Row],[CON - Material]]</f>
        <v>Pórtico|1983-2010|Betão Armado</v>
      </c>
    </row>
    <row r="314" spans="1:32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1" t="str" cm="1">
        <f t="array" ref="O3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4" s="2" t="s">
        <v>32</v>
      </c>
      <c r="Q314" s="2" t="str" cm="1">
        <f t="array" ref="Q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14" s="2" t="str">
        <f>IF(Tabela1[[#This Row],[TEC - Tipo de Estrutura 2]]="Pórtico","Vãos Multiplos",Tabela1[[#This Row],[TEC - Tipo de Estrutura 2]])</f>
        <v>Vãos Multiplos</v>
      </c>
      <c r="S314" s="1">
        <v>3</v>
      </c>
      <c r="T314" s="1">
        <v>33.6</v>
      </c>
      <c r="U314" s="1">
        <v>10.039999999999999</v>
      </c>
      <c r="V314" s="1">
        <v>17</v>
      </c>
      <c r="W314" s="1">
        <v>5</v>
      </c>
      <c r="X314" s="10"/>
      <c r="Y314" s="1" t="s">
        <v>46</v>
      </c>
      <c r="Z314" s="2" t="s">
        <v>24</v>
      </c>
      <c r="AA314" s="2" t="str" cm="1">
        <f t="array" ref="AA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4" s="2" t="str">
        <f>IF(OR(Tabela1[[#This Row],[CON - Material]]="Alvenaria de Tijolo",Tabela1[[#This Row],[CON - Material]]="Alvenaria de Pedra"),"Alvenaria",Tabela1[[#This Row],[CON - Material]])</f>
        <v>Betão Armado</v>
      </c>
      <c r="AF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5" spans="1:32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1" t="str" cm="1">
        <f t="array" ref="O3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15" s="2" t="s">
        <v>65</v>
      </c>
      <c r="Q315" s="2" t="str" cm="1">
        <f t="array" ref="Q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15" s="2" t="str">
        <f>IF(Tabela1[[#This Row],[TEC - Tipo de Estrutura 2]]="Pórtico","Vãos Multiplos",Tabela1[[#This Row],[TEC - Tipo de Estrutura 2]])</f>
        <v>Vãos Multiplos</v>
      </c>
      <c r="S315" s="1">
        <v>1</v>
      </c>
      <c r="T315" s="1">
        <v>21</v>
      </c>
      <c r="U315" s="1">
        <v>8</v>
      </c>
      <c r="V315" s="1">
        <v>21</v>
      </c>
      <c r="W315" s="9"/>
      <c r="X315" s="10"/>
      <c r="Y315" s="1" t="s">
        <v>23</v>
      </c>
      <c r="Z315" s="2" t="s">
        <v>24</v>
      </c>
      <c r="AA315" s="2" t="str" cm="1">
        <f t="array" ref="AA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5" s="2" t="str">
        <f>IF(OR(Tabela1[[#This Row],[CON - Material]]="Alvenaria de Tijolo",Tabela1[[#This Row],[CON - Material]]="Alvenaria de Pedra"),"Alvenaria",Tabela1[[#This Row],[CON - Material]])</f>
        <v>Betão Armado</v>
      </c>
      <c r="AF315" s="2" t="str">
        <f>Tabela1[[#This Row],[TEC - Tipo de Estrutura 2]] &amp; "|" &amp; Tabela1[[#This Row],[Intervalo de Anos]] &amp; "|" &amp; Tabela1[[#This Row],[CON - Material]]</f>
        <v>Pórtico|Antes de 1960|Betão Armado</v>
      </c>
    </row>
    <row r="316" spans="1:32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1" t="str" cm="1">
        <f t="array" ref="O3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6" s="2" t="s">
        <v>32</v>
      </c>
      <c r="Q316" s="2" t="str" cm="1">
        <f t="array" ref="Q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16" s="2" t="str">
        <f>IF(Tabela1[[#This Row],[TEC - Tipo de Estrutura 2]]="Pórtico","Vãos Multiplos",Tabela1[[#This Row],[TEC - Tipo de Estrutura 2]])</f>
        <v>Vãos Multiplos</v>
      </c>
      <c r="S316" s="1">
        <v>3</v>
      </c>
      <c r="T316" s="1">
        <v>52</v>
      </c>
      <c r="U316" s="1">
        <v>15.2</v>
      </c>
      <c r="V316" s="1">
        <v>20</v>
      </c>
      <c r="W316" s="1">
        <v>8</v>
      </c>
      <c r="X316" s="10"/>
      <c r="Y316" s="1" t="s">
        <v>46</v>
      </c>
      <c r="Z316" s="2" t="s">
        <v>24</v>
      </c>
      <c r="AA316" s="2" t="str" cm="1">
        <f t="array" ref="AA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6" s="2" t="str">
        <f>IF(OR(Tabela1[[#This Row],[CON - Material]]="Alvenaria de Tijolo",Tabela1[[#This Row],[CON - Material]]="Alvenaria de Pedra"),"Alvenaria",Tabela1[[#This Row],[CON - Material]])</f>
        <v>Betão Armado</v>
      </c>
      <c r="AF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7" spans="1:32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1" t="str" cm="1">
        <f t="array" ref="O3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7" s="2" t="s">
        <v>65</v>
      </c>
      <c r="Q317" s="2" t="str" cm="1">
        <f t="array" ref="Q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17" s="2" t="str">
        <f>IF(Tabela1[[#This Row],[TEC - Tipo de Estrutura 2]]="Pórtico","Vãos Multiplos",Tabela1[[#This Row],[TEC - Tipo de Estrutura 2]])</f>
        <v>Vãos Multiplos</v>
      </c>
      <c r="S317" s="1">
        <v>1</v>
      </c>
      <c r="T317" s="1">
        <v>10</v>
      </c>
      <c r="U317" s="1">
        <v>16.34</v>
      </c>
      <c r="V317" s="1">
        <v>10</v>
      </c>
      <c r="W317" s="9"/>
      <c r="X317" s="10"/>
      <c r="Y317" s="1" t="s">
        <v>46</v>
      </c>
      <c r="Z317" s="2" t="s">
        <v>24</v>
      </c>
      <c r="AA317" s="2" t="str" cm="1">
        <f t="array" ref="AA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7" s="2" t="str">
        <f>IF(OR(Tabela1[[#This Row],[CON - Material]]="Alvenaria de Tijolo",Tabela1[[#This Row],[CON - Material]]="Alvenaria de Pedra"),"Alvenaria",Tabela1[[#This Row],[CON - Material]])</f>
        <v>Betão Armado</v>
      </c>
      <c r="AF317" s="2" t="str">
        <f>Tabela1[[#This Row],[TEC - Tipo de Estrutura 2]] &amp; "|" &amp; Tabela1[[#This Row],[Intervalo de Anos]] &amp; "|" &amp; Tabela1[[#This Row],[CON - Material]]</f>
        <v>Pórtico|1983-2010|Betão Armado</v>
      </c>
    </row>
    <row r="318" spans="1:32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1" t="str" cm="1">
        <f t="array" ref="O3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8" s="2" t="s">
        <v>65</v>
      </c>
      <c r="Q318" s="2" t="str" cm="1">
        <f t="array" ref="Q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18" s="2" t="str">
        <f>IF(Tabela1[[#This Row],[TEC - Tipo de Estrutura 2]]="Pórtico","Vãos Multiplos",Tabela1[[#This Row],[TEC - Tipo de Estrutura 2]])</f>
        <v>Vãos Multiplos</v>
      </c>
      <c r="S318" s="1">
        <v>1</v>
      </c>
      <c r="T318" s="1">
        <v>9</v>
      </c>
      <c r="U318" s="1">
        <v>12.5</v>
      </c>
      <c r="V318" s="1">
        <v>9</v>
      </c>
      <c r="W318" s="9"/>
      <c r="X318" s="10"/>
      <c r="Y318" s="1" t="s">
        <v>46</v>
      </c>
      <c r="Z318" s="2" t="s">
        <v>24</v>
      </c>
      <c r="AA318" s="2" t="str" cm="1">
        <f t="array" ref="AA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8" s="2" t="str">
        <f>IF(OR(Tabela1[[#This Row],[CON - Material]]="Alvenaria de Tijolo",Tabela1[[#This Row],[CON - Material]]="Alvenaria de Pedra"),"Alvenaria",Tabela1[[#This Row],[CON - Material]])</f>
        <v>Betão Armado</v>
      </c>
      <c r="AF318" s="2" t="str">
        <f>Tabela1[[#This Row],[TEC - Tipo de Estrutura 2]] &amp; "|" &amp; Tabela1[[#This Row],[Intervalo de Anos]] &amp; "|" &amp; Tabela1[[#This Row],[CON - Material]]</f>
        <v>Pórtico|1983-2010|Betão Armado</v>
      </c>
    </row>
    <row r="319" spans="1:32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1" t="str" cm="1">
        <f t="array" ref="O3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19" s="2" t="s">
        <v>32</v>
      </c>
      <c r="Q319" s="2" t="str" cm="1">
        <f t="array" ref="Q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19" s="2" t="str">
        <f>IF(Tabela1[[#This Row],[TEC - Tipo de Estrutura 2]]="Pórtico","Vãos Multiplos",Tabela1[[#This Row],[TEC - Tipo de Estrutura 2]])</f>
        <v>Vãos Multiplos</v>
      </c>
      <c r="S319" s="1">
        <v>3</v>
      </c>
      <c r="T319" s="1">
        <v>33.4</v>
      </c>
      <c r="U319" s="1">
        <v>10.4</v>
      </c>
      <c r="V319" s="1">
        <v>13.7</v>
      </c>
      <c r="W319" s="1">
        <v>6.49</v>
      </c>
      <c r="X319" s="10"/>
      <c r="Y319" s="1" t="s">
        <v>46</v>
      </c>
      <c r="Z319" s="2" t="s">
        <v>38</v>
      </c>
      <c r="AA319" s="2" t="str" cm="1">
        <f t="array" ref="AA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19" s="2" t="str">
        <f>IF(OR(Tabela1[[#This Row],[CON - Material]]="Alvenaria de Tijolo",Tabela1[[#This Row],[CON - Material]]="Alvenaria de Pedra"),"Alvenaria",Tabela1[[#This Row],[CON - Material]])</f>
        <v>Betão Armado</v>
      </c>
      <c r="AF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0" spans="1:32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1" t="str" cm="1">
        <f t="array" ref="O3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0" s="2" t="s">
        <v>32</v>
      </c>
      <c r="Q320" s="2" t="str" cm="1">
        <f t="array" ref="Q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20" s="2" t="str">
        <f>IF(Tabela1[[#This Row],[TEC - Tipo de Estrutura 2]]="Pórtico","Vãos Multiplos",Tabela1[[#This Row],[TEC - Tipo de Estrutura 2]])</f>
        <v>Vãos Multiplos</v>
      </c>
      <c r="S320" s="1">
        <v>3</v>
      </c>
      <c r="T320" s="1">
        <v>70.3</v>
      </c>
      <c r="U320" s="1">
        <v>12.16</v>
      </c>
      <c r="V320" s="1">
        <v>36.5</v>
      </c>
      <c r="W320" s="1">
        <v>8.35</v>
      </c>
      <c r="X320" s="10"/>
      <c r="Y320" s="1" t="s">
        <v>46</v>
      </c>
      <c r="Z320" s="2" t="s">
        <v>38</v>
      </c>
      <c r="AA320" s="2" t="str" cm="1">
        <f t="array" ref="AA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0" s="2" t="str">
        <f>IF(OR(Tabela1[[#This Row],[CON - Material]]="Alvenaria de Tijolo",Tabela1[[#This Row],[CON - Material]]="Alvenaria de Pedra"),"Alvenaria",Tabela1[[#This Row],[CON - Material]])</f>
        <v>Betão Armado</v>
      </c>
      <c r="AF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1" spans="1:32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1" t="str" cm="1">
        <f t="array" ref="O3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1" s="2" t="s">
        <v>32</v>
      </c>
      <c r="Q321" s="2" t="str" cm="1">
        <f t="array" ref="Q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21" s="2" t="str">
        <f>IF(Tabela1[[#This Row],[TEC - Tipo de Estrutura 2]]="Pórtico","Vãos Multiplos",Tabela1[[#This Row],[TEC - Tipo de Estrutura 2]])</f>
        <v>Vãos Multiplos</v>
      </c>
      <c r="S321" s="1">
        <v>3</v>
      </c>
      <c r="T321" s="1">
        <v>58.5</v>
      </c>
      <c r="U321" s="1">
        <v>10.92</v>
      </c>
      <c r="V321" s="1">
        <v>30.3</v>
      </c>
      <c r="W321" s="1">
        <v>8.1999999999999993</v>
      </c>
      <c r="X321" s="10"/>
      <c r="Y321" s="1" t="s">
        <v>46</v>
      </c>
      <c r="Z321" s="2" t="s">
        <v>24</v>
      </c>
      <c r="AA321" s="2" t="str" cm="1">
        <f t="array" ref="AA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1" s="2" t="str">
        <f>IF(OR(Tabela1[[#This Row],[CON - Material]]="Alvenaria de Tijolo",Tabela1[[#This Row],[CON - Material]]="Alvenaria de Pedra"),"Alvenaria",Tabela1[[#This Row],[CON - Material]])</f>
        <v>Betão Armado</v>
      </c>
      <c r="AF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2" spans="1:32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1" t="str" cm="1">
        <f t="array" ref="O3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2" s="2" t="s">
        <v>32</v>
      </c>
      <c r="Q322" s="2" t="str" cm="1">
        <f t="array" ref="Q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22" s="2" t="str">
        <f>IF(Tabela1[[#This Row],[TEC - Tipo de Estrutura 2]]="Pórtico","Vãos Multiplos",Tabela1[[#This Row],[TEC - Tipo de Estrutura 2]])</f>
        <v>Vãos Multiplos</v>
      </c>
      <c r="S322" s="1">
        <v>3</v>
      </c>
      <c r="T322" s="1">
        <v>58.7</v>
      </c>
      <c r="U322" s="1">
        <v>11.07</v>
      </c>
      <c r="V322" s="1">
        <v>31.8</v>
      </c>
      <c r="W322" s="1">
        <v>10.8</v>
      </c>
      <c r="X322" s="10"/>
      <c r="Y322" s="1" t="s">
        <v>46</v>
      </c>
      <c r="Z322" s="2" t="s">
        <v>24</v>
      </c>
      <c r="AA322" s="2" t="str" cm="1">
        <f t="array" ref="AA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2" s="2" t="str">
        <f>IF(OR(Tabela1[[#This Row],[CON - Material]]="Alvenaria de Tijolo",Tabela1[[#This Row],[CON - Material]]="Alvenaria de Pedra"),"Alvenaria",Tabela1[[#This Row],[CON - Material]])</f>
        <v>Betão Armado</v>
      </c>
      <c r="AF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3" spans="1:32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1" t="str" cm="1">
        <f t="array" ref="O3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3" s="2" t="s">
        <v>228</v>
      </c>
      <c r="Q323" s="2" t="str" cm="1">
        <f t="array" ref="Q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23" s="2" t="str">
        <f>IF(Tabela1[[#This Row],[TEC - Tipo de Estrutura 2]]="Pórtico","Vãos Multiplos",Tabela1[[#This Row],[TEC - Tipo de Estrutura 2]])</f>
        <v>Arco</v>
      </c>
      <c r="S323" s="1">
        <v>1</v>
      </c>
      <c r="T323" s="1">
        <v>13.5</v>
      </c>
      <c r="U323" s="1">
        <v>32.700000000000003</v>
      </c>
      <c r="V323" s="1">
        <v>13.5</v>
      </c>
      <c r="W323" s="9"/>
      <c r="X323" s="10"/>
      <c r="Y323" s="1" t="s">
        <v>46</v>
      </c>
      <c r="Z323" s="2" t="s">
        <v>24</v>
      </c>
      <c r="AA323" s="2" t="str" cm="1">
        <f t="array" ref="AA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3" s="2" t="str">
        <f>IF(OR(Tabela1[[#This Row],[CON - Material]]="Alvenaria de Tijolo",Tabela1[[#This Row],[CON - Material]]="Alvenaria de Pedra"),"Alvenaria",Tabela1[[#This Row],[CON - Material]])</f>
        <v>Betão Armado</v>
      </c>
      <c r="AF323" s="2" t="str">
        <f>Tabela1[[#This Row],[TEC - Tipo de Estrutura 2]] &amp; "|" &amp; Tabela1[[#This Row],[Intervalo de Anos]] &amp; "|" &amp; Tabela1[[#This Row],[CON - Material]]</f>
        <v>Arco|1983-2010|Betão Armado</v>
      </c>
    </row>
    <row r="324" spans="1:32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1" t="str" cm="1">
        <f t="array" ref="O3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4" s="2" t="s">
        <v>228</v>
      </c>
      <c r="Q324" s="2" t="str" cm="1">
        <f t="array" ref="Q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24" s="2" t="str">
        <f>IF(Tabela1[[#This Row],[TEC - Tipo de Estrutura 2]]="Pórtico","Vãos Multiplos",Tabela1[[#This Row],[TEC - Tipo de Estrutura 2]])</f>
        <v>Arco</v>
      </c>
      <c r="S324" s="1">
        <v>1</v>
      </c>
      <c r="T324" s="1">
        <v>13.5</v>
      </c>
      <c r="U324" s="1">
        <v>20</v>
      </c>
      <c r="V324" s="1">
        <v>13.5</v>
      </c>
      <c r="W324" s="9"/>
      <c r="X324" s="10"/>
      <c r="Y324" s="1" t="s">
        <v>46</v>
      </c>
      <c r="Z324" s="2" t="s">
        <v>24</v>
      </c>
      <c r="AA324" s="2" t="str" cm="1">
        <f t="array" ref="AA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4" s="2" t="str">
        <f>IF(OR(Tabela1[[#This Row],[CON - Material]]="Alvenaria de Tijolo",Tabela1[[#This Row],[CON - Material]]="Alvenaria de Pedra"),"Alvenaria",Tabela1[[#This Row],[CON - Material]])</f>
        <v>Betão Armado</v>
      </c>
      <c r="AF324" s="2" t="str">
        <f>Tabela1[[#This Row],[TEC - Tipo de Estrutura 2]] &amp; "|" &amp; Tabela1[[#This Row],[Intervalo de Anos]] &amp; "|" &amp; Tabela1[[#This Row],[CON - Material]]</f>
        <v>Arco|1983-2010|Betão Armado</v>
      </c>
    </row>
    <row r="325" spans="1:32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1" t="str" cm="1">
        <f t="array" ref="O3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25" s="2" t="s">
        <v>22</v>
      </c>
      <c r="Q325" s="2" t="str" cm="1">
        <f t="array" ref="Q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25" s="2" t="str">
        <f>IF(Tabela1[[#This Row],[TEC - Tipo de Estrutura 2]]="Pórtico","Vãos Multiplos",Tabela1[[#This Row],[TEC - Tipo de Estrutura 2]])</f>
        <v>Tabuleiro simples/apoiado</v>
      </c>
      <c r="S325" s="1">
        <v>1</v>
      </c>
      <c r="T325" s="1">
        <v>14.6</v>
      </c>
      <c r="U325" s="1">
        <v>11.6</v>
      </c>
      <c r="V325" s="1">
        <v>14.6</v>
      </c>
      <c r="W325" s="9"/>
      <c r="X325" s="10"/>
      <c r="Y325" s="1" t="s">
        <v>23</v>
      </c>
      <c r="Z325" s="2" t="s">
        <v>24</v>
      </c>
      <c r="AA325" s="2" t="str" cm="1">
        <f t="array" ref="AA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5" s="2" t="str">
        <f>IF(OR(Tabela1[[#This Row],[CON - Material]]="Alvenaria de Tijolo",Tabela1[[#This Row],[CON - Material]]="Alvenaria de Pedra"),"Alvenaria",Tabela1[[#This Row],[CON - Material]])</f>
        <v>Betão Armado</v>
      </c>
      <c r="AF32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26" spans="1:32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1" t="str" cm="1">
        <f t="array" ref="O3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6" s="2" t="s">
        <v>32</v>
      </c>
      <c r="Q326" s="2" t="str" cm="1">
        <f t="array" ref="Q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26" s="2" t="str">
        <f>IF(Tabela1[[#This Row],[TEC - Tipo de Estrutura 2]]="Pórtico","Vãos Multiplos",Tabela1[[#This Row],[TEC - Tipo de Estrutura 2]])</f>
        <v>Vãos Multiplos</v>
      </c>
      <c r="S326" s="1">
        <v>3</v>
      </c>
      <c r="T326" s="1">
        <v>32.1</v>
      </c>
      <c r="U326" s="1">
        <v>11.4</v>
      </c>
      <c r="V326" s="1">
        <v>13.9</v>
      </c>
      <c r="W326" s="1">
        <v>8</v>
      </c>
      <c r="X326" s="10"/>
      <c r="Y326" s="1" t="s">
        <v>46</v>
      </c>
      <c r="Z326" s="2" t="s">
        <v>24</v>
      </c>
      <c r="AA326" s="2" t="str" cm="1">
        <f t="array" ref="AA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6" s="2" t="str">
        <f>IF(OR(Tabela1[[#This Row],[CON - Material]]="Alvenaria de Tijolo",Tabela1[[#This Row],[CON - Material]]="Alvenaria de Pedra"),"Alvenaria",Tabela1[[#This Row],[CON - Material]])</f>
        <v>Betão Armado</v>
      </c>
      <c r="AF3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7" spans="1:32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1" t="str" cm="1">
        <f t="array" ref="O3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7" s="2" t="s">
        <v>32</v>
      </c>
      <c r="Q327" s="2" t="str" cm="1">
        <f t="array" ref="Q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27" s="2" t="str">
        <f>IF(Tabela1[[#This Row],[TEC - Tipo de Estrutura 2]]="Pórtico","Vãos Multiplos",Tabela1[[#This Row],[TEC - Tipo de Estrutura 2]])</f>
        <v>Vãos Multiplos</v>
      </c>
      <c r="S327" s="1">
        <v>3</v>
      </c>
      <c r="T327" s="1">
        <v>55.4</v>
      </c>
      <c r="U327" s="1">
        <v>18.559999999999999</v>
      </c>
      <c r="V327" s="1">
        <v>29</v>
      </c>
      <c r="W327" s="1">
        <v>9.1999999999999993</v>
      </c>
      <c r="X327" s="10"/>
      <c r="Y327" s="1" t="s">
        <v>46</v>
      </c>
      <c r="Z327" s="2" t="s">
        <v>38</v>
      </c>
      <c r="AA327" s="2" t="str" cm="1">
        <f t="array" ref="AA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7" s="2" t="str">
        <f>IF(OR(Tabela1[[#This Row],[CON - Material]]="Alvenaria de Tijolo",Tabela1[[#This Row],[CON - Material]]="Alvenaria de Pedra"),"Alvenaria",Tabela1[[#This Row],[CON - Material]])</f>
        <v>Betão Armado</v>
      </c>
      <c r="AF3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8" spans="1:32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1" t="str" cm="1">
        <f t="array" ref="O3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28" s="2" t="s">
        <v>77</v>
      </c>
      <c r="Q328" s="2" t="str" cm="1">
        <f t="array" ref="Q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28" s="2" t="str">
        <f>IF(Tabela1[[#This Row],[TEC - Tipo de Estrutura 2]]="Pórtico","Vãos Multiplos",Tabela1[[#This Row],[TEC - Tipo de Estrutura 2]])</f>
        <v>Arco</v>
      </c>
      <c r="S328" s="1">
        <v>2</v>
      </c>
      <c r="T328" s="1">
        <v>7.4</v>
      </c>
      <c r="U328" s="1">
        <v>10.6</v>
      </c>
      <c r="V328" s="1">
        <v>3.7</v>
      </c>
      <c r="W328" s="1">
        <v>2</v>
      </c>
      <c r="X328" s="10"/>
      <c r="Y328" s="1" t="s">
        <v>23</v>
      </c>
      <c r="Z328" s="2" t="s">
        <v>443</v>
      </c>
      <c r="AA328" s="2" t="str" cm="1">
        <f t="array" ref="AA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328" s="2" t="str">
        <f>IF(OR(Tabela1[[#This Row],[CON - Material]]="Alvenaria de Tijolo",Tabela1[[#This Row],[CON - Material]]="Alvenaria de Pedra"),"Alvenaria",Tabela1[[#This Row],[CON - Material]])</f>
        <v>Alvenaria</v>
      </c>
      <c r="AC328" s="2" t="s">
        <v>24</v>
      </c>
      <c r="AF32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29" spans="1:32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1" t="str" cm="1">
        <f t="array" ref="O3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29" s="2" t="s">
        <v>32</v>
      </c>
      <c r="Q329" s="2" t="str" cm="1">
        <f t="array" ref="Q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29" s="2" t="str">
        <f>IF(Tabela1[[#This Row],[TEC - Tipo de Estrutura 2]]="Pórtico","Vãos Multiplos",Tabela1[[#This Row],[TEC - Tipo de Estrutura 2]])</f>
        <v>Vãos Multiplos</v>
      </c>
      <c r="S329" s="1">
        <v>3</v>
      </c>
      <c r="T329" s="1">
        <v>56.1</v>
      </c>
      <c r="U329" s="1">
        <v>11.12</v>
      </c>
      <c r="V329" s="1">
        <v>29.1</v>
      </c>
      <c r="W329" s="1">
        <v>8.5</v>
      </c>
      <c r="X329" s="10"/>
      <c r="Y329" s="1" t="s">
        <v>46</v>
      </c>
      <c r="Z329" s="2" t="s">
        <v>24</v>
      </c>
      <c r="AA329" s="2" t="str" cm="1">
        <f t="array" ref="AA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29" s="2" t="str">
        <f>IF(OR(Tabela1[[#This Row],[CON - Material]]="Alvenaria de Tijolo",Tabela1[[#This Row],[CON - Material]]="Alvenaria de Pedra"),"Alvenaria",Tabela1[[#This Row],[CON - Material]])</f>
        <v>Betão Armado</v>
      </c>
      <c r="AF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0" spans="1:32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1" t="str" cm="1">
        <f t="array" ref="O3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0" s="2" t="s">
        <v>32</v>
      </c>
      <c r="Q330" s="2" t="str" cm="1">
        <f t="array" ref="Q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0" s="2" t="str">
        <f>IF(Tabela1[[#This Row],[TEC - Tipo de Estrutura 2]]="Pórtico","Vãos Multiplos",Tabela1[[#This Row],[TEC - Tipo de Estrutura 2]])</f>
        <v>Vãos Multiplos</v>
      </c>
      <c r="S330" s="1">
        <v>3</v>
      </c>
      <c r="T330" s="1">
        <v>53.4</v>
      </c>
      <c r="U330" s="1">
        <v>11.12</v>
      </c>
      <c r="V330" s="1">
        <v>28</v>
      </c>
      <c r="W330" s="1">
        <v>6.3</v>
      </c>
      <c r="X330" s="10"/>
      <c r="Y330" s="1" t="s">
        <v>46</v>
      </c>
      <c r="Z330" s="2" t="s">
        <v>24</v>
      </c>
      <c r="AA330" s="2" t="str" cm="1">
        <f t="array" ref="AA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0" s="2" t="str">
        <f>IF(OR(Tabela1[[#This Row],[CON - Material]]="Alvenaria de Tijolo",Tabela1[[#This Row],[CON - Material]]="Alvenaria de Pedra"),"Alvenaria",Tabela1[[#This Row],[CON - Material]])</f>
        <v>Betão Armado</v>
      </c>
      <c r="AF3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1" spans="1:32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1" t="str" cm="1">
        <f t="array" ref="O3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1" s="2" t="s">
        <v>32</v>
      </c>
      <c r="Q331" s="2" t="str" cm="1">
        <f t="array" ref="Q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1" s="2" t="str">
        <f>IF(Tabela1[[#This Row],[TEC - Tipo de Estrutura 2]]="Pórtico","Vãos Multiplos",Tabela1[[#This Row],[TEC - Tipo de Estrutura 2]])</f>
        <v>Vãos Multiplos</v>
      </c>
      <c r="S331" s="1">
        <v>3</v>
      </c>
      <c r="T331" s="1">
        <v>57.1</v>
      </c>
      <c r="U331" s="1">
        <v>11</v>
      </c>
      <c r="V331" s="1">
        <v>30.34</v>
      </c>
      <c r="W331" s="1">
        <v>7.4</v>
      </c>
      <c r="X331" s="10"/>
      <c r="Y331" s="1" t="s">
        <v>46</v>
      </c>
      <c r="Z331" s="2" t="s">
        <v>38</v>
      </c>
      <c r="AA331" s="2" t="str" cm="1">
        <f t="array" ref="AA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1" s="2" t="str">
        <f>IF(OR(Tabela1[[#This Row],[CON - Material]]="Alvenaria de Tijolo",Tabela1[[#This Row],[CON - Material]]="Alvenaria de Pedra"),"Alvenaria",Tabela1[[#This Row],[CON - Material]])</f>
        <v>Betão Armado</v>
      </c>
      <c r="AF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2" spans="1:32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1" t="str" cm="1">
        <f t="array" ref="O3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2" s="2" t="s">
        <v>32</v>
      </c>
      <c r="Q332" s="2" t="str" cm="1">
        <f t="array" ref="Q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2" s="2" t="str">
        <f>IF(Tabela1[[#This Row],[TEC - Tipo de Estrutura 2]]="Pórtico","Vãos Multiplos",Tabela1[[#This Row],[TEC - Tipo de Estrutura 2]])</f>
        <v>Vãos Multiplos</v>
      </c>
      <c r="S332" s="1">
        <v>4</v>
      </c>
      <c r="T332" s="1">
        <v>150.30000000000001</v>
      </c>
      <c r="U332" s="1">
        <v>25.46</v>
      </c>
      <c r="V332" s="1">
        <v>41.95</v>
      </c>
      <c r="W332" s="1">
        <v>17.600000000000001</v>
      </c>
      <c r="X332" s="10"/>
      <c r="Y332" s="1" t="s">
        <v>46</v>
      </c>
      <c r="Z332" s="2" t="s">
        <v>24</v>
      </c>
      <c r="AA332" s="2" t="str" cm="1">
        <f t="array" ref="AA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2" s="2" t="str">
        <f>IF(OR(Tabela1[[#This Row],[CON - Material]]="Alvenaria de Tijolo",Tabela1[[#This Row],[CON - Material]]="Alvenaria de Pedra"),"Alvenaria",Tabela1[[#This Row],[CON - Material]])</f>
        <v>Betão Armado</v>
      </c>
      <c r="AF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3" spans="1:32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1" t="str" cm="1">
        <f t="array" ref="O3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3" s="2" t="s">
        <v>32</v>
      </c>
      <c r="Q333" s="2" t="str" cm="1">
        <f t="array" ref="Q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3" s="2" t="str">
        <f>IF(Tabela1[[#This Row],[TEC - Tipo de Estrutura 2]]="Pórtico","Vãos Multiplos",Tabela1[[#This Row],[TEC - Tipo de Estrutura 2]])</f>
        <v>Vãos Multiplos</v>
      </c>
      <c r="S333" s="1">
        <v>4</v>
      </c>
      <c r="T333" s="1">
        <v>95.79</v>
      </c>
      <c r="U333" s="1">
        <v>15.1</v>
      </c>
      <c r="V333" s="1">
        <v>31.56</v>
      </c>
      <c r="W333" s="1">
        <v>9.8000000000000007</v>
      </c>
      <c r="X333" s="10"/>
      <c r="Y333" s="1" t="s">
        <v>46</v>
      </c>
      <c r="Z333" s="2" t="s">
        <v>24</v>
      </c>
      <c r="AA333" s="2" t="str" cm="1">
        <f t="array" ref="AA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3" s="2" t="str">
        <f>IF(OR(Tabela1[[#This Row],[CON - Material]]="Alvenaria de Tijolo",Tabela1[[#This Row],[CON - Material]]="Alvenaria de Pedra"),"Alvenaria",Tabela1[[#This Row],[CON - Material]])</f>
        <v>Betão Armado</v>
      </c>
      <c r="AF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4" spans="1:32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1" t="str" cm="1">
        <f t="array" ref="O3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4" s="2" t="s">
        <v>65</v>
      </c>
      <c r="Q334" s="2" t="str" cm="1">
        <f t="array" ref="Q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34" s="2" t="str">
        <f>IF(Tabela1[[#This Row],[TEC - Tipo de Estrutura 2]]="Pórtico","Vãos Multiplos",Tabela1[[#This Row],[TEC - Tipo de Estrutura 2]])</f>
        <v>Vãos Multiplos</v>
      </c>
      <c r="S334" s="1">
        <v>1</v>
      </c>
      <c r="T334" s="1">
        <v>7.8</v>
      </c>
      <c r="U334" s="1">
        <v>14.4</v>
      </c>
      <c r="V334" s="1">
        <v>7.8</v>
      </c>
      <c r="W334" s="9"/>
      <c r="X334" s="10"/>
      <c r="Y334" s="1" t="s">
        <v>23</v>
      </c>
      <c r="Z334" s="2" t="s">
        <v>24</v>
      </c>
      <c r="AA334" s="2" t="str" cm="1">
        <f t="array" ref="AA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4" s="2" t="str">
        <f>IF(OR(Tabela1[[#This Row],[CON - Material]]="Alvenaria de Tijolo",Tabela1[[#This Row],[CON - Material]]="Alvenaria de Pedra"),"Alvenaria",Tabela1[[#This Row],[CON - Material]])</f>
        <v>Betão Armado</v>
      </c>
      <c r="AF334" s="2" t="str">
        <f>Tabela1[[#This Row],[TEC - Tipo de Estrutura 2]] &amp; "|" &amp; Tabela1[[#This Row],[Intervalo de Anos]] &amp; "|" &amp; Tabela1[[#This Row],[CON - Material]]</f>
        <v>Pórtico|1983-2010|Betão Armado</v>
      </c>
    </row>
    <row r="335" spans="1:32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1" t="str" cm="1">
        <f t="array" ref="O3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5" s="2" t="s">
        <v>228</v>
      </c>
      <c r="Q335" s="2" t="str" cm="1">
        <f t="array" ref="Q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35" s="2" t="str">
        <f>IF(Tabela1[[#This Row],[TEC - Tipo de Estrutura 2]]="Pórtico","Vãos Multiplos",Tabela1[[#This Row],[TEC - Tipo de Estrutura 2]])</f>
        <v>Arco</v>
      </c>
      <c r="S335" s="1">
        <v>1</v>
      </c>
      <c r="T335" s="1">
        <v>13</v>
      </c>
      <c r="U335" s="1">
        <v>25</v>
      </c>
      <c r="V335" s="1">
        <v>13</v>
      </c>
      <c r="W335" s="9"/>
      <c r="X335" s="10"/>
      <c r="Y335" s="1" t="s">
        <v>46</v>
      </c>
      <c r="Z335" s="2" t="s">
        <v>24</v>
      </c>
      <c r="AA335" s="2" t="str" cm="1">
        <f t="array" ref="AA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5" s="2" t="str">
        <f>IF(OR(Tabela1[[#This Row],[CON - Material]]="Alvenaria de Tijolo",Tabela1[[#This Row],[CON - Material]]="Alvenaria de Pedra"),"Alvenaria",Tabela1[[#This Row],[CON - Material]])</f>
        <v>Betão Armado</v>
      </c>
      <c r="AF335" s="2" t="str">
        <f>Tabela1[[#This Row],[TEC - Tipo de Estrutura 2]] &amp; "|" &amp; Tabela1[[#This Row],[Intervalo de Anos]] &amp; "|" &amp; Tabela1[[#This Row],[CON - Material]]</f>
        <v>Arco|1983-2010|Betão Armado</v>
      </c>
    </row>
    <row r="336" spans="1:32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1" t="str" cm="1">
        <f t="array" ref="O3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6" s="2" t="s">
        <v>65</v>
      </c>
      <c r="Q336" s="2" t="str" cm="1">
        <f t="array" ref="Q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36" s="2" t="str">
        <f>IF(Tabela1[[#This Row],[TEC - Tipo de Estrutura 2]]="Pórtico","Vãos Multiplos",Tabela1[[#This Row],[TEC - Tipo de Estrutura 2]])</f>
        <v>Vãos Multiplos</v>
      </c>
      <c r="S336" s="1">
        <v>1</v>
      </c>
      <c r="T336" s="1">
        <v>6.8</v>
      </c>
      <c r="U336" s="1">
        <v>19.600000000000001</v>
      </c>
      <c r="V336" s="1">
        <v>6.8</v>
      </c>
      <c r="W336" s="9"/>
      <c r="X336" s="10"/>
      <c r="Y336" s="1" t="s">
        <v>23</v>
      </c>
      <c r="Z336" s="2" t="s">
        <v>24</v>
      </c>
      <c r="AA336" s="2" t="str" cm="1">
        <f t="array" ref="AA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6" s="2" t="str">
        <f>IF(OR(Tabela1[[#This Row],[CON - Material]]="Alvenaria de Tijolo",Tabela1[[#This Row],[CON - Material]]="Alvenaria de Pedra"),"Alvenaria",Tabela1[[#This Row],[CON - Material]])</f>
        <v>Betão Armado</v>
      </c>
      <c r="AF336" s="2" t="str">
        <f>Tabela1[[#This Row],[TEC - Tipo de Estrutura 2]] &amp; "|" &amp; Tabela1[[#This Row],[Intervalo de Anos]] &amp; "|" &amp; Tabela1[[#This Row],[CON - Material]]</f>
        <v>Pórtico|1983-2010|Betão Armado</v>
      </c>
    </row>
    <row r="337" spans="1:32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1" t="str" cm="1">
        <f t="array" ref="O3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7" s="2" t="s">
        <v>32</v>
      </c>
      <c r="Q337" s="2" t="str" cm="1">
        <f t="array" ref="Q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7" s="2" t="str">
        <f>IF(Tabela1[[#This Row],[TEC - Tipo de Estrutura 2]]="Pórtico","Vãos Multiplos",Tabela1[[#This Row],[TEC - Tipo de Estrutura 2]])</f>
        <v>Vãos Multiplos</v>
      </c>
      <c r="S337" s="1">
        <v>4</v>
      </c>
      <c r="T337" s="1">
        <v>354</v>
      </c>
      <c r="U337" s="1">
        <v>12.4</v>
      </c>
      <c r="V337" s="1">
        <v>131</v>
      </c>
      <c r="W337" s="1">
        <v>30</v>
      </c>
      <c r="X337" s="10"/>
      <c r="Y337" s="1" t="s">
        <v>46</v>
      </c>
      <c r="Z337" s="2" t="s">
        <v>38</v>
      </c>
      <c r="AA337" s="2" t="str" cm="1">
        <f t="array" ref="AA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7" s="2" t="str">
        <f>IF(OR(Tabela1[[#This Row],[CON - Material]]="Alvenaria de Tijolo",Tabela1[[#This Row],[CON - Material]]="Alvenaria de Pedra"),"Alvenaria",Tabela1[[#This Row],[CON - Material]])</f>
        <v>Betão Armado</v>
      </c>
      <c r="AF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8" spans="1:32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1" t="str" cm="1">
        <f t="array" ref="O3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8" s="2" t="s">
        <v>32</v>
      </c>
      <c r="Q338" s="2" t="str" cm="1">
        <f t="array" ref="Q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8" s="2" t="str">
        <f>IF(Tabela1[[#This Row],[TEC - Tipo de Estrutura 2]]="Pórtico","Vãos Multiplos",Tabela1[[#This Row],[TEC - Tipo de Estrutura 2]])</f>
        <v>Vãos Multiplos</v>
      </c>
      <c r="S338" s="1">
        <v>3</v>
      </c>
      <c r="T338" s="1">
        <v>36</v>
      </c>
      <c r="U338" s="1">
        <v>18</v>
      </c>
      <c r="V338" s="1">
        <v>18</v>
      </c>
      <c r="W338" s="1">
        <v>5.6</v>
      </c>
      <c r="X338" s="10"/>
      <c r="Y338" s="1" t="s">
        <v>23</v>
      </c>
      <c r="Z338" s="2" t="s">
        <v>38</v>
      </c>
      <c r="AA338" s="2" t="str" cm="1">
        <f t="array" ref="AA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8" s="2" t="str">
        <f>IF(OR(Tabela1[[#This Row],[CON - Material]]="Alvenaria de Tijolo",Tabela1[[#This Row],[CON - Material]]="Alvenaria de Pedra"),"Alvenaria",Tabela1[[#This Row],[CON - Material]])</f>
        <v>Betão Armado</v>
      </c>
      <c r="AF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9" spans="1:32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1" t="str" cm="1">
        <f t="array" ref="O3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39" s="2" t="s">
        <v>32</v>
      </c>
      <c r="Q339" s="2" t="str" cm="1">
        <f t="array" ref="Q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39" s="2" t="str">
        <f>IF(Tabela1[[#This Row],[TEC - Tipo de Estrutura 2]]="Pórtico","Vãos Multiplos",Tabela1[[#This Row],[TEC - Tipo de Estrutura 2]])</f>
        <v>Vãos Multiplos</v>
      </c>
      <c r="S339" s="1">
        <v>3</v>
      </c>
      <c r="T339" s="1">
        <v>32</v>
      </c>
      <c r="U339" s="1">
        <v>11</v>
      </c>
      <c r="V339" s="1">
        <v>13</v>
      </c>
      <c r="W339" s="1">
        <v>5.6</v>
      </c>
      <c r="X339" s="10"/>
      <c r="Y339" s="1" t="s">
        <v>46</v>
      </c>
      <c r="Z339" s="2" t="s">
        <v>38</v>
      </c>
      <c r="AA339" s="2" t="str" cm="1">
        <f t="array" ref="AA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39" s="2" t="str">
        <f>IF(OR(Tabela1[[#This Row],[CON - Material]]="Alvenaria de Tijolo",Tabela1[[#This Row],[CON - Material]]="Alvenaria de Pedra"),"Alvenaria",Tabela1[[#This Row],[CON - Material]])</f>
        <v>Betão Armado</v>
      </c>
      <c r="AF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0" spans="1:32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1" t="str" cm="1">
        <f t="array" ref="O3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0" s="2" t="s">
        <v>29</v>
      </c>
      <c r="Q340" s="2" t="str" cm="1">
        <f t="array" ref="Q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40" s="2" t="str">
        <f>IF(Tabela1[[#This Row],[TEC - Tipo de Estrutura 2]]="Pórtico","Vãos Multiplos",Tabela1[[#This Row],[TEC - Tipo de Estrutura 2]])</f>
        <v>Arco</v>
      </c>
      <c r="S340" s="1">
        <v>2</v>
      </c>
      <c r="T340" s="1">
        <v>12.2</v>
      </c>
      <c r="U340" s="1">
        <v>13.7</v>
      </c>
      <c r="V340" s="1">
        <v>6.1</v>
      </c>
      <c r="W340" s="1">
        <v>2.2999999999999998</v>
      </c>
      <c r="X340" s="10"/>
      <c r="Y340" s="1" t="s">
        <v>23</v>
      </c>
      <c r="Z340" s="2" t="s">
        <v>35</v>
      </c>
      <c r="AA340" s="2" t="str" cm="1">
        <f t="array" ref="AA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40" s="2" t="str">
        <f>IF(OR(Tabela1[[#This Row],[CON - Material]]="Alvenaria de Tijolo",Tabela1[[#This Row],[CON - Material]]="Alvenaria de Pedra"),"Alvenaria",Tabela1[[#This Row],[CON - Material]])</f>
        <v>Alvenaria</v>
      </c>
      <c r="AF340" s="2" t="str">
        <f>Tabela1[[#This Row],[TEC - Tipo de Estrutura 2]] &amp; "|" &amp; Tabela1[[#This Row],[Intervalo de Anos]] &amp; "|" &amp; Tabela1[[#This Row],[CON - Material]]</f>
        <v>Arco|1983-2010|Alvenaria de Pedra</v>
      </c>
    </row>
    <row r="341" spans="1:32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1" t="str" cm="1">
        <f t="array" ref="O3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1" s="2" t="s">
        <v>65</v>
      </c>
      <c r="Q341" s="2" t="str" cm="1">
        <f t="array" ref="Q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41" s="2" t="str">
        <f>IF(Tabela1[[#This Row],[TEC - Tipo de Estrutura 2]]="Pórtico","Vãos Multiplos",Tabela1[[#This Row],[TEC - Tipo de Estrutura 2]])</f>
        <v>Vãos Multiplos</v>
      </c>
      <c r="S341" s="1">
        <v>1</v>
      </c>
      <c r="T341" s="1">
        <v>14.23</v>
      </c>
      <c r="U341" s="1">
        <v>18</v>
      </c>
      <c r="V341" s="1">
        <v>14.23</v>
      </c>
      <c r="W341" s="9"/>
      <c r="X341" s="10"/>
      <c r="Y341" s="1" t="s">
        <v>23</v>
      </c>
      <c r="Z341" s="2" t="s">
        <v>38</v>
      </c>
      <c r="AA341" s="2" t="str" cm="1">
        <f t="array" ref="AA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1" s="2" t="str">
        <f>IF(OR(Tabela1[[#This Row],[CON - Material]]="Alvenaria de Tijolo",Tabela1[[#This Row],[CON - Material]]="Alvenaria de Pedra"),"Alvenaria",Tabela1[[#This Row],[CON - Material]])</f>
        <v>Betão Armado</v>
      </c>
      <c r="AF341" s="2" t="str">
        <f>Tabela1[[#This Row],[TEC - Tipo de Estrutura 2]] &amp; "|" &amp; Tabela1[[#This Row],[Intervalo de Anos]] &amp; "|" &amp; Tabela1[[#This Row],[CON - Material]]</f>
        <v>Pórtico|1983-2010|Betão Armado</v>
      </c>
    </row>
    <row r="342" spans="1:32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1" t="str" cm="1">
        <f t="array" ref="O3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2" s="2" t="s">
        <v>65</v>
      </c>
      <c r="Q342" s="2" t="str" cm="1">
        <f t="array" ref="Q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42" s="2" t="str">
        <f>IF(Tabela1[[#This Row],[TEC - Tipo de Estrutura 2]]="Pórtico","Vãos Multiplos",Tabela1[[#This Row],[TEC - Tipo de Estrutura 2]])</f>
        <v>Vãos Multiplos</v>
      </c>
      <c r="S342" s="1">
        <v>1</v>
      </c>
      <c r="T342" s="1">
        <v>7.9</v>
      </c>
      <c r="U342" s="1">
        <v>14.42</v>
      </c>
      <c r="V342" s="1">
        <v>7.9</v>
      </c>
      <c r="W342" s="9"/>
      <c r="X342" s="10"/>
      <c r="Y342" s="1" t="s">
        <v>23</v>
      </c>
      <c r="Z342" s="2" t="s">
        <v>38</v>
      </c>
      <c r="AA342" s="2" t="str" cm="1">
        <f t="array" ref="AA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2" s="2" t="str">
        <f>IF(OR(Tabela1[[#This Row],[CON - Material]]="Alvenaria de Tijolo",Tabela1[[#This Row],[CON - Material]]="Alvenaria de Pedra"),"Alvenaria",Tabela1[[#This Row],[CON - Material]])</f>
        <v>Betão Armado</v>
      </c>
      <c r="AF342" s="2" t="str">
        <f>Tabela1[[#This Row],[TEC - Tipo de Estrutura 2]] &amp; "|" &amp; Tabela1[[#This Row],[Intervalo de Anos]] &amp; "|" &amp; Tabela1[[#This Row],[CON - Material]]</f>
        <v>Pórtico|1983-2010|Betão Armado</v>
      </c>
    </row>
    <row r="343" spans="1:32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1" t="str" cm="1">
        <f t="array" ref="O3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3" s="2" t="s">
        <v>65</v>
      </c>
      <c r="Q343" s="2" t="str" cm="1">
        <f t="array" ref="Q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43" s="2" t="str">
        <f>IF(Tabela1[[#This Row],[TEC - Tipo de Estrutura 2]]="Pórtico","Vãos Multiplos",Tabela1[[#This Row],[TEC - Tipo de Estrutura 2]])</f>
        <v>Vãos Multiplos</v>
      </c>
      <c r="S343" s="1">
        <v>1</v>
      </c>
      <c r="T343" s="1">
        <v>7.85</v>
      </c>
      <c r="U343" s="1">
        <v>14.9</v>
      </c>
      <c r="V343" s="1">
        <v>7.85</v>
      </c>
      <c r="W343" s="9"/>
      <c r="X343" s="10"/>
      <c r="Y343" s="1" t="s">
        <v>23</v>
      </c>
      <c r="Z343" s="2" t="s">
        <v>38</v>
      </c>
      <c r="AA343" s="2" t="str" cm="1">
        <f t="array" ref="AA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3" s="2" t="str">
        <f>IF(OR(Tabela1[[#This Row],[CON - Material]]="Alvenaria de Tijolo",Tabela1[[#This Row],[CON - Material]]="Alvenaria de Pedra"),"Alvenaria",Tabela1[[#This Row],[CON - Material]])</f>
        <v>Betão Armado</v>
      </c>
      <c r="AF343" s="2" t="str">
        <f>Tabela1[[#This Row],[TEC - Tipo de Estrutura 2]] &amp; "|" &amp; Tabela1[[#This Row],[Intervalo de Anos]] &amp; "|" &amp; Tabela1[[#This Row],[CON - Material]]</f>
        <v>Pórtico|1983-2010|Betão Armado</v>
      </c>
    </row>
    <row r="344" spans="1:32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1" t="str" cm="1">
        <f t="array" ref="O3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4" s="2" t="s">
        <v>65</v>
      </c>
      <c r="Q344" s="2" t="str" cm="1">
        <f t="array" ref="Q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44" s="2" t="str">
        <f>IF(Tabela1[[#This Row],[TEC - Tipo de Estrutura 2]]="Pórtico","Vãos Multiplos",Tabela1[[#This Row],[TEC - Tipo de Estrutura 2]])</f>
        <v>Vãos Multiplos</v>
      </c>
      <c r="S344" s="1">
        <v>1</v>
      </c>
      <c r="T344" s="1">
        <v>9.4</v>
      </c>
      <c r="U344" s="1">
        <v>14.15</v>
      </c>
      <c r="V344" s="1">
        <v>9.4</v>
      </c>
      <c r="W344" s="9"/>
      <c r="X344" s="10"/>
      <c r="Y344" s="1" t="s">
        <v>23</v>
      </c>
      <c r="Z344" s="2" t="s">
        <v>24</v>
      </c>
      <c r="AA344" s="2" t="str" cm="1">
        <f t="array" ref="AA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4" s="2" t="str">
        <f>IF(OR(Tabela1[[#This Row],[CON - Material]]="Alvenaria de Tijolo",Tabela1[[#This Row],[CON - Material]]="Alvenaria de Pedra"),"Alvenaria",Tabela1[[#This Row],[CON - Material]])</f>
        <v>Betão Armado</v>
      </c>
      <c r="AF344" s="2" t="str">
        <f>Tabela1[[#This Row],[TEC - Tipo de Estrutura 2]] &amp; "|" &amp; Tabela1[[#This Row],[Intervalo de Anos]] &amp; "|" &amp; Tabela1[[#This Row],[CON - Material]]</f>
        <v>Pórtico|1983-2010|Betão Armado</v>
      </c>
    </row>
    <row r="345" spans="1:32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1" t="str" cm="1">
        <f t="array" ref="O3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5" s="2" t="s">
        <v>65</v>
      </c>
      <c r="Q345" s="2" t="str" cm="1">
        <f t="array" ref="Q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45" s="2" t="str">
        <f>IF(Tabela1[[#This Row],[TEC - Tipo de Estrutura 2]]="Pórtico","Vãos Multiplos",Tabela1[[#This Row],[TEC - Tipo de Estrutura 2]])</f>
        <v>Vãos Multiplos</v>
      </c>
      <c r="S345" s="1">
        <v>1</v>
      </c>
      <c r="T345" s="1">
        <v>4.4000000000000004</v>
      </c>
      <c r="U345" s="1">
        <v>13.15</v>
      </c>
      <c r="V345" s="1">
        <v>4.4000000000000004</v>
      </c>
      <c r="W345" s="9"/>
      <c r="X345" s="10"/>
      <c r="Y345" s="1" t="s">
        <v>23</v>
      </c>
      <c r="Z345" s="2" t="s">
        <v>24</v>
      </c>
      <c r="AA345" s="2" t="str" cm="1">
        <f t="array" ref="AA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5" s="2" t="str">
        <f>IF(OR(Tabela1[[#This Row],[CON - Material]]="Alvenaria de Tijolo",Tabela1[[#This Row],[CON - Material]]="Alvenaria de Pedra"),"Alvenaria",Tabela1[[#This Row],[CON - Material]])</f>
        <v>Betão Armado</v>
      </c>
      <c r="AF345" s="2" t="str">
        <f>Tabela1[[#This Row],[TEC - Tipo de Estrutura 2]] &amp; "|" &amp; Tabela1[[#This Row],[Intervalo de Anos]] &amp; "|" &amp; Tabela1[[#This Row],[CON - Material]]</f>
        <v>Pórtico|1983-2010|Betão Armado</v>
      </c>
    </row>
    <row r="346" spans="1:32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1" t="str" cm="1">
        <f t="array" ref="O3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6" s="2" t="s">
        <v>32</v>
      </c>
      <c r="Q346" s="2" t="str" cm="1">
        <f t="array" ref="Q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46" s="2" t="str">
        <f>IF(Tabela1[[#This Row],[TEC - Tipo de Estrutura 2]]="Pórtico","Vãos Multiplos",Tabela1[[#This Row],[TEC - Tipo de Estrutura 2]])</f>
        <v>Vãos Multiplos</v>
      </c>
      <c r="S346" s="1">
        <v>5</v>
      </c>
      <c r="T346" s="1">
        <v>168.2</v>
      </c>
      <c r="U346" s="1">
        <v>12.5</v>
      </c>
      <c r="V346" s="1">
        <v>36.1</v>
      </c>
      <c r="W346" s="1">
        <v>31.5</v>
      </c>
      <c r="X346" s="10"/>
      <c r="Y346" s="1" t="s">
        <v>46</v>
      </c>
      <c r="Z346" s="2" t="s">
        <v>38</v>
      </c>
      <c r="AA346" s="2" t="str" cm="1">
        <f t="array" ref="AA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6" s="2" t="str">
        <f>IF(OR(Tabela1[[#This Row],[CON - Material]]="Alvenaria de Tijolo",Tabela1[[#This Row],[CON - Material]]="Alvenaria de Pedra"),"Alvenaria",Tabela1[[#This Row],[CON - Material]])</f>
        <v>Betão Armado</v>
      </c>
      <c r="AF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7" spans="1:32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1" t="str" cm="1">
        <f t="array" ref="O3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7" s="2" t="s">
        <v>32</v>
      </c>
      <c r="Q347" s="2" t="str" cm="1">
        <f t="array" ref="Q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47" s="2" t="str">
        <f>IF(Tabela1[[#This Row],[TEC - Tipo de Estrutura 2]]="Pórtico","Vãos Multiplos",Tabela1[[#This Row],[TEC - Tipo de Estrutura 2]])</f>
        <v>Vãos Multiplos</v>
      </c>
      <c r="S347" s="1">
        <v>5</v>
      </c>
      <c r="T347" s="1">
        <v>146</v>
      </c>
      <c r="U347" s="1">
        <v>13.2</v>
      </c>
      <c r="V347" s="1">
        <v>32</v>
      </c>
      <c r="W347" s="1">
        <v>16.8</v>
      </c>
      <c r="X347" s="10"/>
      <c r="Y347" s="1" t="s">
        <v>23</v>
      </c>
      <c r="Z347" s="2" t="s">
        <v>38</v>
      </c>
      <c r="AA347" s="2" t="str" cm="1">
        <f t="array" ref="AA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7" s="2" t="str">
        <f>IF(OR(Tabela1[[#This Row],[CON - Material]]="Alvenaria de Tijolo",Tabela1[[#This Row],[CON - Material]]="Alvenaria de Pedra"),"Alvenaria",Tabela1[[#This Row],[CON - Material]])</f>
        <v>Betão Armado</v>
      </c>
      <c r="AF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8" spans="1:32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1" t="str" cm="1">
        <f t="array" ref="O3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8" s="2" t="s">
        <v>65</v>
      </c>
      <c r="Q348" s="2" t="str" cm="1">
        <f t="array" ref="Q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48" s="2" t="str">
        <f>IF(Tabela1[[#This Row],[TEC - Tipo de Estrutura 2]]="Pórtico","Vãos Multiplos",Tabela1[[#This Row],[TEC - Tipo de Estrutura 2]])</f>
        <v>Vãos Multiplos</v>
      </c>
      <c r="S348" s="1">
        <v>1</v>
      </c>
      <c r="T348" s="1">
        <v>4.4000000000000004</v>
      </c>
      <c r="U348" s="1">
        <v>16.3</v>
      </c>
      <c r="V348" s="1">
        <v>4.4000000000000004</v>
      </c>
      <c r="W348" s="9"/>
      <c r="X348" s="10"/>
      <c r="Y348" s="1" t="s">
        <v>23</v>
      </c>
      <c r="Z348" s="2" t="s">
        <v>24</v>
      </c>
      <c r="AA348" s="2" t="str" cm="1">
        <f t="array" ref="AA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8" s="2" t="str">
        <f>IF(OR(Tabela1[[#This Row],[CON - Material]]="Alvenaria de Tijolo",Tabela1[[#This Row],[CON - Material]]="Alvenaria de Pedra"),"Alvenaria",Tabela1[[#This Row],[CON - Material]])</f>
        <v>Betão Armado</v>
      </c>
      <c r="AF348" s="2" t="str">
        <f>Tabela1[[#This Row],[TEC - Tipo de Estrutura 2]] &amp; "|" &amp; Tabela1[[#This Row],[Intervalo de Anos]] &amp; "|" &amp; Tabela1[[#This Row],[CON - Material]]</f>
        <v>Pórtico|1983-2010|Betão Armado</v>
      </c>
    </row>
    <row r="349" spans="1:32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1" t="str" cm="1">
        <f t="array" ref="O3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49" s="2" t="s">
        <v>32</v>
      </c>
      <c r="Q349" s="2" t="str" cm="1">
        <f t="array" ref="Q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49" s="2" t="str">
        <f>IF(Tabela1[[#This Row],[TEC - Tipo de Estrutura 2]]="Pórtico","Vãos Multiplos",Tabela1[[#This Row],[TEC - Tipo de Estrutura 2]])</f>
        <v>Vãos Multiplos</v>
      </c>
      <c r="S349" s="1">
        <v>3</v>
      </c>
      <c r="T349" s="1">
        <v>91</v>
      </c>
      <c r="U349" s="1">
        <v>13.2</v>
      </c>
      <c r="V349" s="1">
        <v>35</v>
      </c>
      <c r="W349" s="1">
        <v>17.5</v>
      </c>
      <c r="X349" s="10"/>
      <c r="Y349" s="1" t="s">
        <v>46</v>
      </c>
      <c r="Z349" s="2" t="s">
        <v>38</v>
      </c>
      <c r="AA349" s="2" t="str" cm="1">
        <f t="array" ref="AA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49" s="2" t="str">
        <f>IF(OR(Tabela1[[#This Row],[CON - Material]]="Alvenaria de Tijolo",Tabela1[[#This Row],[CON - Material]]="Alvenaria de Pedra"),"Alvenaria",Tabela1[[#This Row],[CON - Material]])</f>
        <v>Betão Armado</v>
      </c>
      <c r="AF3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0" spans="1:32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1" t="str" cm="1">
        <f t="array" ref="O3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50" s="2" t="s">
        <v>65</v>
      </c>
      <c r="Q350" s="2" t="str" cm="1">
        <f t="array" ref="Q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50" s="2" t="str">
        <f>IF(Tabela1[[#This Row],[TEC - Tipo de Estrutura 2]]="Pórtico","Vãos Multiplos",Tabela1[[#This Row],[TEC - Tipo de Estrutura 2]])</f>
        <v>Vãos Multiplos</v>
      </c>
      <c r="S350" s="1">
        <v>1</v>
      </c>
      <c r="T350" s="1">
        <v>11.5</v>
      </c>
      <c r="U350" s="1">
        <v>17.75</v>
      </c>
      <c r="V350" s="1">
        <v>11.5</v>
      </c>
      <c r="W350" s="9"/>
      <c r="X350" s="10"/>
      <c r="Y350" s="1" t="s">
        <v>46</v>
      </c>
      <c r="Z350" s="2" t="s">
        <v>24</v>
      </c>
      <c r="AA350" s="2" t="str" cm="1">
        <f t="array" ref="AA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0" s="2" t="str">
        <f>IF(OR(Tabela1[[#This Row],[CON - Material]]="Alvenaria de Tijolo",Tabela1[[#This Row],[CON - Material]]="Alvenaria de Pedra"),"Alvenaria",Tabela1[[#This Row],[CON - Material]])</f>
        <v>Betão Armado</v>
      </c>
      <c r="AF350" s="2" t="str">
        <f>Tabela1[[#This Row],[TEC - Tipo de Estrutura 2]] &amp; "|" &amp; Tabela1[[#This Row],[Intervalo de Anos]] &amp; "|" &amp; Tabela1[[#This Row],[CON - Material]]</f>
        <v>Pórtico|1983-2010|Betão Armado</v>
      </c>
    </row>
    <row r="351" spans="1:32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1" t="str" cm="1">
        <f t="array" ref="O3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51" s="2" t="s">
        <v>32</v>
      </c>
      <c r="Q351" s="2" t="str" cm="1">
        <f t="array" ref="Q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51" s="2" t="str">
        <f>IF(Tabela1[[#This Row],[TEC - Tipo de Estrutura 2]]="Pórtico","Vãos Multiplos",Tabela1[[#This Row],[TEC - Tipo de Estrutura 2]])</f>
        <v>Vãos Multiplos</v>
      </c>
      <c r="S351" s="1">
        <v>3</v>
      </c>
      <c r="T351" s="1">
        <v>46.6</v>
      </c>
      <c r="U351" s="1">
        <v>16.7</v>
      </c>
      <c r="V351" s="1">
        <v>24</v>
      </c>
      <c r="W351" s="1">
        <v>5.86</v>
      </c>
      <c r="X351" s="10"/>
      <c r="Y351" s="1" t="s">
        <v>23</v>
      </c>
      <c r="Z351" s="2" t="s">
        <v>38</v>
      </c>
      <c r="AA351" s="2" t="str" cm="1">
        <f t="array" ref="AA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1" s="2" t="str">
        <f>IF(OR(Tabela1[[#This Row],[CON - Material]]="Alvenaria de Tijolo",Tabela1[[#This Row],[CON - Material]]="Alvenaria de Pedra"),"Alvenaria",Tabela1[[#This Row],[CON - Material]])</f>
        <v>Betão Armado</v>
      </c>
      <c r="AF3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2" spans="1:32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1" t="str" cm="1">
        <f t="array" ref="O3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52" s="2" t="s">
        <v>32</v>
      </c>
      <c r="Q352" s="2" t="str" cm="1">
        <f t="array" ref="Q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52" s="2" t="str">
        <f>IF(Tabela1[[#This Row],[TEC - Tipo de Estrutura 2]]="Pórtico","Vãos Multiplos",Tabela1[[#This Row],[TEC - Tipo de Estrutura 2]])</f>
        <v>Vãos Multiplos</v>
      </c>
      <c r="S352" s="1">
        <v>3</v>
      </c>
      <c r="T352" s="1">
        <v>43.7</v>
      </c>
      <c r="U352" s="1">
        <v>10.8</v>
      </c>
      <c r="V352" s="1">
        <v>19</v>
      </c>
      <c r="W352" s="1">
        <v>7.3</v>
      </c>
      <c r="X352" s="10"/>
      <c r="Y352" s="1" t="s">
        <v>46</v>
      </c>
      <c r="Z352" s="2" t="s">
        <v>38</v>
      </c>
      <c r="AA352" s="2" t="str" cm="1">
        <f t="array" ref="AA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2" s="2" t="str">
        <f>IF(OR(Tabela1[[#This Row],[CON - Material]]="Alvenaria de Tijolo",Tabela1[[#This Row],[CON - Material]]="Alvenaria de Pedra"),"Alvenaria",Tabela1[[#This Row],[CON - Material]])</f>
        <v>Betão Armado</v>
      </c>
      <c r="AF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3" spans="1:32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1" t="str" cm="1">
        <f t="array" ref="O3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53" s="2" t="s">
        <v>29</v>
      </c>
      <c r="Q353" s="2" t="str" cm="1">
        <f t="array" ref="Q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53" s="2" t="str">
        <f>IF(Tabela1[[#This Row],[TEC - Tipo de Estrutura 2]]="Pórtico","Vãos Multiplos",Tabela1[[#This Row],[TEC - Tipo de Estrutura 2]])</f>
        <v>Arco</v>
      </c>
      <c r="S353" s="1">
        <v>1</v>
      </c>
      <c r="T353" s="1">
        <v>16</v>
      </c>
      <c r="U353" s="1">
        <v>15.6</v>
      </c>
      <c r="V353" s="1">
        <v>16</v>
      </c>
      <c r="W353" s="9"/>
      <c r="X353" s="10"/>
      <c r="Y353" s="1" t="s">
        <v>23</v>
      </c>
      <c r="Z353" s="2" t="s">
        <v>35</v>
      </c>
      <c r="AA353" s="2" t="str" cm="1">
        <f t="array" ref="AA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53" s="2" t="str">
        <f>IF(OR(Tabela1[[#This Row],[CON - Material]]="Alvenaria de Tijolo",Tabela1[[#This Row],[CON - Material]]="Alvenaria de Pedra"),"Alvenaria",Tabela1[[#This Row],[CON - Material]])</f>
        <v>Alvenaria</v>
      </c>
      <c r="AC353" s="2" t="s">
        <v>24</v>
      </c>
      <c r="AF353" s="2" t="str">
        <f>Tabela1[[#This Row],[TEC - Tipo de Estrutura 2]] &amp; "|" &amp; Tabela1[[#This Row],[Intervalo de Anos]] &amp; "|" &amp; Tabela1[[#This Row],[CON - Material]]</f>
        <v>Arco|1960-1983|Alvenaria de Pedra</v>
      </c>
    </row>
    <row r="354" spans="1:32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1" t="str" cm="1">
        <f t="array" ref="O3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54" s="2" t="s">
        <v>32</v>
      </c>
      <c r="Q354" s="2" t="str" cm="1">
        <f t="array" ref="Q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54" s="2" t="str">
        <f>IF(Tabela1[[#This Row],[TEC - Tipo de Estrutura 2]]="Pórtico","Vãos Multiplos",Tabela1[[#This Row],[TEC - Tipo de Estrutura 2]])</f>
        <v>Vãos Multiplos</v>
      </c>
      <c r="S354" s="1">
        <v>3</v>
      </c>
      <c r="T354" s="1">
        <v>34</v>
      </c>
      <c r="U354" s="1">
        <v>7.25</v>
      </c>
      <c r="V354" s="1">
        <v>16.149999999999999</v>
      </c>
      <c r="W354" s="1">
        <v>7</v>
      </c>
      <c r="X354" s="10"/>
      <c r="Y354" s="1" t="s">
        <v>23</v>
      </c>
      <c r="Z354" s="2" t="s">
        <v>38</v>
      </c>
      <c r="AA354" s="2" t="str" cm="1">
        <f t="array" ref="AA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4" s="2" t="str">
        <f>IF(OR(Tabela1[[#This Row],[CON - Material]]="Alvenaria de Tijolo",Tabela1[[#This Row],[CON - Material]]="Alvenaria de Pedra"),"Alvenaria",Tabela1[[#This Row],[CON - Material]])</f>
        <v>Betão Armado</v>
      </c>
      <c r="AF3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55" spans="1:32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1" t="str" cm="1">
        <f t="array" ref="O3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55" s="2" t="s">
        <v>32</v>
      </c>
      <c r="Q355" s="2" t="str" cm="1">
        <f t="array" ref="Q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55" s="2" t="str">
        <f>IF(Tabela1[[#This Row],[TEC - Tipo de Estrutura 2]]="Pórtico","Vãos Multiplos",Tabela1[[#This Row],[TEC - Tipo de Estrutura 2]])</f>
        <v>Vãos Multiplos</v>
      </c>
      <c r="S355" s="1">
        <v>3</v>
      </c>
      <c r="T355" s="1">
        <v>34</v>
      </c>
      <c r="U355" s="1">
        <v>7.78</v>
      </c>
      <c r="V355" s="1">
        <v>17.2</v>
      </c>
      <c r="W355" s="1">
        <v>7.9</v>
      </c>
      <c r="X355" s="10"/>
      <c r="Y355" s="1" t="s">
        <v>23</v>
      </c>
      <c r="Z355" s="2" t="s">
        <v>38</v>
      </c>
      <c r="AA355" s="2" t="str" cm="1">
        <f t="array" ref="AA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5" s="2" t="str">
        <f>IF(OR(Tabela1[[#This Row],[CON - Material]]="Alvenaria de Tijolo",Tabela1[[#This Row],[CON - Material]]="Alvenaria de Pedra"),"Alvenaria",Tabela1[[#This Row],[CON - Material]])</f>
        <v>Betão Armado</v>
      </c>
      <c r="AF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6" spans="1:32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1" t="str" cm="1">
        <f t="array" ref="O3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56" s="2" t="s">
        <v>22</v>
      </c>
      <c r="Q356" s="2" t="str" cm="1">
        <f t="array" ref="Q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56" s="2" t="str">
        <f>IF(Tabela1[[#This Row],[TEC - Tipo de Estrutura 2]]="Pórtico","Vãos Multiplos",Tabela1[[#This Row],[TEC - Tipo de Estrutura 2]])</f>
        <v>Tabuleiro simples/apoiado</v>
      </c>
      <c r="S356" s="1">
        <v>1</v>
      </c>
      <c r="T356" s="1">
        <v>11</v>
      </c>
      <c r="U356" s="1">
        <v>14.5</v>
      </c>
      <c r="V356" s="1">
        <v>11</v>
      </c>
      <c r="W356" s="9"/>
      <c r="X356" s="10"/>
      <c r="Y356" s="1" t="s">
        <v>23</v>
      </c>
      <c r="Z356" s="2" t="s">
        <v>24</v>
      </c>
      <c r="AA356" s="2" t="str" cm="1">
        <f t="array" ref="AA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6" s="2" t="str">
        <f>IF(OR(Tabela1[[#This Row],[CON - Material]]="Alvenaria de Tijolo",Tabela1[[#This Row],[CON - Material]]="Alvenaria de Pedra"),"Alvenaria",Tabela1[[#This Row],[CON - Material]])</f>
        <v>Betão Armado</v>
      </c>
      <c r="AF35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357" spans="1:32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1" t="str" cm="1">
        <f t="array" ref="O3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57" s="2" t="s">
        <v>22</v>
      </c>
      <c r="Q357" s="2" t="str" cm="1">
        <f t="array" ref="Q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57" s="2" t="str">
        <f>IF(Tabela1[[#This Row],[TEC - Tipo de Estrutura 2]]="Pórtico","Vãos Multiplos",Tabela1[[#This Row],[TEC - Tipo de Estrutura 2]])</f>
        <v>Tabuleiro simples/apoiado</v>
      </c>
      <c r="S357" s="1">
        <v>1</v>
      </c>
      <c r="T357" s="1">
        <v>17.7</v>
      </c>
      <c r="U357" s="1">
        <v>4.7</v>
      </c>
      <c r="V357" s="1">
        <v>17.7</v>
      </c>
      <c r="W357" s="9"/>
      <c r="X357" s="10"/>
      <c r="Y357" s="1" t="s">
        <v>41</v>
      </c>
      <c r="Z357" s="2" t="s">
        <v>38</v>
      </c>
      <c r="AA357" s="2" t="str" cm="1">
        <f t="array" ref="AA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7" s="2" t="str">
        <f>IF(OR(Tabela1[[#This Row],[CON - Material]]="Alvenaria de Tijolo",Tabela1[[#This Row],[CON - Material]]="Alvenaria de Pedra"),"Alvenaria",Tabela1[[#This Row],[CON - Material]])</f>
        <v>Betão Armado</v>
      </c>
      <c r="AF35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8" spans="1:32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1" t="str" cm="1">
        <f t="array" ref="O3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58" s="2" t="s">
        <v>22</v>
      </c>
      <c r="Q358" s="2" t="str" cm="1">
        <f t="array" ref="Q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58" s="2" t="str">
        <f>IF(Tabela1[[#This Row],[TEC - Tipo de Estrutura 2]]="Pórtico","Vãos Multiplos",Tabela1[[#This Row],[TEC - Tipo de Estrutura 2]])</f>
        <v>Tabuleiro simples/apoiado</v>
      </c>
      <c r="S358" s="1">
        <v>1</v>
      </c>
      <c r="T358" s="1">
        <v>10.85</v>
      </c>
      <c r="U358" s="1">
        <v>11.3</v>
      </c>
      <c r="V358" s="1">
        <v>10.85</v>
      </c>
      <c r="W358" s="9"/>
      <c r="X358" s="10"/>
      <c r="Y358" s="1" t="s">
        <v>41</v>
      </c>
      <c r="Z358" s="2" t="s">
        <v>24</v>
      </c>
      <c r="AA358" s="2" t="str" cm="1">
        <f t="array" ref="AA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58" s="2" t="str">
        <f>IF(OR(Tabela1[[#This Row],[CON - Material]]="Alvenaria de Tijolo",Tabela1[[#This Row],[CON - Material]]="Alvenaria de Pedra"),"Alvenaria",Tabela1[[#This Row],[CON - Material]])</f>
        <v>Betão Armado</v>
      </c>
      <c r="AF3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9" spans="1:32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1" t="str" cm="1">
        <f t="array" ref="O3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59" s="2" t="s">
        <v>29</v>
      </c>
      <c r="Q359" s="2" t="str" cm="1">
        <f t="array" ref="Q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59" s="2" t="str">
        <f>IF(Tabela1[[#This Row],[TEC - Tipo de Estrutura 2]]="Pórtico","Vãos Multiplos",Tabela1[[#This Row],[TEC - Tipo de Estrutura 2]])</f>
        <v>Arco</v>
      </c>
      <c r="S359" s="1">
        <v>2</v>
      </c>
      <c r="T359" s="1">
        <v>9</v>
      </c>
      <c r="U359" s="1">
        <v>14.6</v>
      </c>
      <c r="V359" s="1">
        <v>4.5</v>
      </c>
      <c r="W359" s="1">
        <v>3.1</v>
      </c>
      <c r="X359" s="10"/>
      <c r="Y359" s="1" t="s">
        <v>23</v>
      </c>
      <c r="Z359" s="2" t="s">
        <v>73</v>
      </c>
      <c r="AA359" s="2" t="str" cm="1">
        <f t="array" ref="AA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359" s="2" t="str">
        <f>IF(OR(Tabela1[[#This Row],[CON - Material]]="Alvenaria de Tijolo",Tabela1[[#This Row],[CON - Material]]="Alvenaria de Pedra"),"Alvenaria",Tabela1[[#This Row],[CON - Material]])</f>
        <v>Alvenaria</v>
      </c>
      <c r="AF359" s="2" t="str">
        <f>Tabela1[[#This Row],[TEC - Tipo de Estrutura 2]] &amp; "|" &amp; Tabela1[[#This Row],[Intervalo de Anos]] &amp; "|" &amp; Tabela1[[#This Row],[CON - Material]]</f>
        <v>Arco|1960-1983|Alvenaria de Tijolo</v>
      </c>
    </row>
    <row r="360" spans="1:32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1" t="str" cm="1">
        <f t="array" ref="O3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0" s="2" t="s">
        <v>32</v>
      </c>
      <c r="Q360" s="2" t="str" cm="1">
        <f t="array" ref="Q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0" s="2" t="str">
        <f>IF(Tabela1[[#This Row],[TEC - Tipo de Estrutura 2]]="Pórtico","Vãos Multiplos",Tabela1[[#This Row],[TEC - Tipo de Estrutura 2]])</f>
        <v>Vãos Multiplos</v>
      </c>
      <c r="S360" s="1">
        <v>3</v>
      </c>
      <c r="T360" s="1">
        <v>39.799999999999997</v>
      </c>
      <c r="U360" s="1">
        <v>10.65</v>
      </c>
      <c r="V360" s="1">
        <v>16.8</v>
      </c>
      <c r="W360" s="1">
        <v>6.17</v>
      </c>
      <c r="X360" s="10"/>
      <c r="Y360" s="1" t="s">
        <v>46</v>
      </c>
      <c r="Z360" s="2" t="s">
        <v>38</v>
      </c>
      <c r="AA360" s="2" t="str" cm="1">
        <f t="array" ref="AA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0" s="2" t="str">
        <f>IF(OR(Tabela1[[#This Row],[CON - Material]]="Alvenaria de Tijolo",Tabela1[[#This Row],[CON - Material]]="Alvenaria de Pedra"),"Alvenaria",Tabela1[[#This Row],[CON - Material]])</f>
        <v>Betão Armado</v>
      </c>
      <c r="AF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1" spans="1:32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1" t="str" cm="1">
        <f t="array" ref="O3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1" s="2" t="s">
        <v>32</v>
      </c>
      <c r="Q361" s="2" t="str" cm="1">
        <f t="array" ref="Q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1" s="2" t="str">
        <f>IF(Tabela1[[#This Row],[TEC - Tipo de Estrutura 2]]="Pórtico","Vãos Multiplos",Tabela1[[#This Row],[TEC - Tipo de Estrutura 2]])</f>
        <v>Vãos Multiplos</v>
      </c>
      <c r="S361" s="1">
        <v>7</v>
      </c>
      <c r="T361" s="1">
        <v>230.3</v>
      </c>
      <c r="U361" s="1">
        <v>13.6</v>
      </c>
      <c r="V361" s="1">
        <v>35</v>
      </c>
      <c r="W361" s="1">
        <v>24</v>
      </c>
      <c r="X361" s="10"/>
      <c r="Y361" s="1" t="s">
        <v>23</v>
      </c>
      <c r="Z361" s="2" t="s">
        <v>38</v>
      </c>
      <c r="AA361" s="2" t="str" cm="1">
        <f t="array" ref="AA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1" s="2" t="str">
        <f>IF(OR(Tabela1[[#This Row],[CON - Material]]="Alvenaria de Tijolo",Tabela1[[#This Row],[CON - Material]]="Alvenaria de Pedra"),"Alvenaria",Tabela1[[#This Row],[CON - Material]])</f>
        <v>Betão Armado</v>
      </c>
      <c r="AF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2" spans="1:32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1" t="str" cm="1">
        <f t="array" ref="O3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62" s="2" t="s">
        <v>29</v>
      </c>
      <c r="Q362" s="2" t="str" cm="1">
        <f t="array" ref="Q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62" s="2" t="str">
        <f>IF(Tabela1[[#This Row],[TEC - Tipo de Estrutura 2]]="Pórtico","Vãos Multiplos",Tabela1[[#This Row],[TEC - Tipo de Estrutura 2]])</f>
        <v>Arco</v>
      </c>
      <c r="S362" s="1">
        <v>1</v>
      </c>
      <c r="T362" s="1">
        <v>10.06</v>
      </c>
      <c r="U362" s="1">
        <v>5.3</v>
      </c>
      <c r="V362" s="1">
        <v>10.06</v>
      </c>
      <c r="W362" s="9"/>
      <c r="X362" s="10"/>
      <c r="Y362" s="1" t="s">
        <v>23</v>
      </c>
      <c r="Z362" s="2" t="s">
        <v>35</v>
      </c>
      <c r="AA362" s="2" t="str" cm="1">
        <f t="array" ref="AA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62" s="2" t="str">
        <f>IF(OR(Tabela1[[#This Row],[CON - Material]]="Alvenaria de Tijolo",Tabela1[[#This Row],[CON - Material]]="Alvenaria de Pedra"),"Alvenaria",Tabela1[[#This Row],[CON - Material]])</f>
        <v>Alvenaria</v>
      </c>
      <c r="AF362" s="2" t="str">
        <f>Tabela1[[#This Row],[TEC - Tipo de Estrutura 2]] &amp; "|" &amp; Tabela1[[#This Row],[Intervalo de Anos]] &amp; "|" &amp; Tabela1[[#This Row],[CON - Material]]</f>
        <v>Arco|1960-1983|Alvenaria de Pedra</v>
      </c>
    </row>
    <row r="363" spans="1:32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1" t="str" cm="1">
        <f t="array" ref="O3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3" s="2" t="s">
        <v>32</v>
      </c>
      <c r="Q363" s="2" t="str" cm="1">
        <f t="array" ref="Q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3" s="2" t="str">
        <f>IF(Tabela1[[#This Row],[TEC - Tipo de Estrutura 2]]="Pórtico","Vãos Multiplos",Tabela1[[#This Row],[TEC - Tipo de Estrutura 2]])</f>
        <v>Vãos Multiplos</v>
      </c>
      <c r="S363" s="1">
        <v>5</v>
      </c>
      <c r="T363" s="1">
        <v>110</v>
      </c>
      <c r="U363" s="1">
        <v>12.5</v>
      </c>
      <c r="V363" s="1">
        <v>24</v>
      </c>
      <c r="W363" s="1">
        <v>11</v>
      </c>
      <c r="X363" s="10"/>
      <c r="Y363" s="1" t="s">
        <v>46</v>
      </c>
      <c r="Z363" s="2" t="s">
        <v>38</v>
      </c>
      <c r="AA363" s="2" t="str" cm="1">
        <f t="array" ref="AA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3" s="2" t="str">
        <f>IF(OR(Tabela1[[#This Row],[CON - Material]]="Alvenaria de Tijolo",Tabela1[[#This Row],[CON - Material]]="Alvenaria de Pedra"),"Alvenaria",Tabela1[[#This Row],[CON - Material]])</f>
        <v>Betão Armado</v>
      </c>
      <c r="AF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4" spans="1:32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1" t="str" cm="1">
        <f t="array" ref="O3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4" s="2" t="s">
        <v>32</v>
      </c>
      <c r="Q364" s="2" t="str" cm="1">
        <f t="array" ref="Q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4" s="2" t="str">
        <f>IF(Tabela1[[#This Row],[TEC - Tipo de Estrutura 2]]="Pórtico","Vãos Multiplos",Tabela1[[#This Row],[TEC - Tipo de Estrutura 2]])</f>
        <v>Vãos Multiplos</v>
      </c>
      <c r="S364" s="1">
        <v>3</v>
      </c>
      <c r="T364" s="1">
        <v>33.700000000000003</v>
      </c>
      <c r="U364" s="1">
        <v>11.8</v>
      </c>
      <c r="V364" s="1">
        <v>16.100000000000001</v>
      </c>
      <c r="W364" s="1">
        <v>5.47</v>
      </c>
      <c r="X364" s="10"/>
      <c r="Y364" s="1" t="s">
        <v>23</v>
      </c>
      <c r="Z364" s="2" t="s">
        <v>38</v>
      </c>
      <c r="AA364" s="2" t="str" cm="1">
        <f t="array" ref="AA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4" s="2" t="str">
        <f>IF(OR(Tabela1[[#This Row],[CON - Material]]="Alvenaria de Tijolo",Tabela1[[#This Row],[CON - Material]]="Alvenaria de Pedra"),"Alvenaria",Tabela1[[#This Row],[CON - Material]])</f>
        <v>Betão Armado</v>
      </c>
      <c r="AF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5" spans="1:32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1" t="str" cm="1">
        <f t="array" ref="O3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5" s="2" t="s">
        <v>32</v>
      </c>
      <c r="Q365" s="2" t="str" cm="1">
        <f t="array" ref="Q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5" s="2" t="str">
        <f>IF(Tabela1[[#This Row],[TEC - Tipo de Estrutura 2]]="Pórtico","Vãos Multiplos",Tabela1[[#This Row],[TEC - Tipo de Estrutura 2]])</f>
        <v>Vãos Multiplos</v>
      </c>
      <c r="S365" s="1">
        <v>3</v>
      </c>
      <c r="T365" s="1">
        <v>52.25</v>
      </c>
      <c r="U365" s="1">
        <v>13.45</v>
      </c>
      <c r="V365" s="1">
        <v>21</v>
      </c>
      <c r="W365" s="1">
        <v>9.5</v>
      </c>
      <c r="X365" s="10"/>
      <c r="Y365" s="1" t="s">
        <v>46</v>
      </c>
      <c r="Z365" s="2" t="s">
        <v>38</v>
      </c>
      <c r="AA365" s="2" t="str" cm="1">
        <f t="array" ref="AA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5" s="2" t="str">
        <f>IF(OR(Tabela1[[#This Row],[CON - Material]]="Alvenaria de Tijolo",Tabela1[[#This Row],[CON - Material]]="Alvenaria de Pedra"),"Alvenaria",Tabela1[[#This Row],[CON - Material]])</f>
        <v>Betão Armado</v>
      </c>
      <c r="AF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6" spans="1:32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1" t="str" cm="1">
        <f t="array" ref="O3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6" s="2" t="s">
        <v>32</v>
      </c>
      <c r="Q366" s="2" t="str" cm="1">
        <f t="array" ref="Q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6" s="2" t="str">
        <f>IF(Tabela1[[#This Row],[TEC - Tipo de Estrutura 2]]="Pórtico","Vãos Multiplos",Tabela1[[#This Row],[TEC - Tipo de Estrutura 2]])</f>
        <v>Vãos Multiplos</v>
      </c>
      <c r="S366" s="1">
        <v>3</v>
      </c>
      <c r="T366" s="1">
        <v>52.45</v>
      </c>
      <c r="U366" s="1">
        <v>10.4</v>
      </c>
      <c r="V366" s="1">
        <v>25.25</v>
      </c>
      <c r="W366" s="1">
        <v>7.02</v>
      </c>
      <c r="X366" s="10"/>
      <c r="Y366" s="1" t="s">
        <v>46</v>
      </c>
      <c r="Z366" s="2" t="s">
        <v>38</v>
      </c>
      <c r="AA366" s="2" t="str" cm="1">
        <f t="array" ref="AA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6" s="2" t="str">
        <f>IF(OR(Tabela1[[#This Row],[CON - Material]]="Alvenaria de Tijolo",Tabela1[[#This Row],[CON - Material]]="Alvenaria de Pedra"),"Alvenaria",Tabela1[[#This Row],[CON - Material]])</f>
        <v>Betão Armado</v>
      </c>
      <c r="AF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7" spans="1:32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1" t="str" cm="1">
        <f t="array" ref="O3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7" s="2" t="s">
        <v>32</v>
      </c>
      <c r="Q367" s="2" t="str" cm="1">
        <f t="array" ref="Q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7" s="2" t="str">
        <f>IF(Tabela1[[#This Row],[TEC - Tipo de Estrutura 2]]="Pórtico","Vãos Multiplos",Tabela1[[#This Row],[TEC - Tipo de Estrutura 2]])</f>
        <v>Vãos Multiplos</v>
      </c>
      <c r="S367" s="1">
        <v>5</v>
      </c>
      <c r="T367" s="1">
        <v>69</v>
      </c>
      <c r="U367" s="1">
        <v>14.6</v>
      </c>
      <c r="V367" s="1">
        <v>15</v>
      </c>
      <c r="W367" s="1">
        <v>9.1</v>
      </c>
      <c r="X367" s="10"/>
      <c r="Y367" s="1" t="s">
        <v>23</v>
      </c>
      <c r="Z367" s="2" t="s">
        <v>24</v>
      </c>
      <c r="AA367" s="2" t="str" cm="1">
        <f t="array" ref="AA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7" s="2" t="str">
        <f>IF(OR(Tabela1[[#This Row],[CON - Material]]="Alvenaria de Tijolo",Tabela1[[#This Row],[CON - Material]]="Alvenaria de Pedra"),"Alvenaria",Tabela1[[#This Row],[CON - Material]])</f>
        <v>Betão Armado</v>
      </c>
      <c r="AF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8" spans="1:32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1" t="str" cm="1">
        <f t="array" ref="O3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8" s="2" t="s">
        <v>32</v>
      </c>
      <c r="Q368" s="2" t="str" cm="1">
        <f t="array" ref="Q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68" s="2" t="str">
        <f>IF(Tabela1[[#This Row],[TEC - Tipo de Estrutura 2]]="Pórtico","Vãos Multiplos",Tabela1[[#This Row],[TEC - Tipo de Estrutura 2]])</f>
        <v>Vãos Multiplos</v>
      </c>
      <c r="S368" s="1">
        <v>3</v>
      </c>
      <c r="T368" s="1">
        <v>55</v>
      </c>
      <c r="U368" s="1">
        <v>10.45</v>
      </c>
      <c r="V368" s="1">
        <v>27.1</v>
      </c>
      <c r="W368" s="1">
        <v>7.3</v>
      </c>
      <c r="X368" s="10"/>
      <c r="Y368" s="1" t="s">
        <v>41</v>
      </c>
      <c r="Z368" s="2" t="s">
        <v>38</v>
      </c>
      <c r="AA368" s="2" t="str" cm="1">
        <f t="array" ref="AA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8" s="2" t="str">
        <f>IF(OR(Tabela1[[#This Row],[CON - Material]]="Alvenaria de Tijolo",Tabela1[[#This Row],[CON - Material]]="Alvenaria de Pedra"),"Alvenaria",Tabela1[[#This Row],[CON - Material]])</f>
        <v>Betão Armado</v>
      </c>
      <c r="AF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9" spans="1:32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1" t="str" cm="1">
        <f t="array" ref="O3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69" s="2" t="s">
        <v>65</v>
      </c>
      <c r="Q369" s="2" t="str" cm="1">
        <f t="array" ref="Q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69" s="2" t="str">
        <f>IF(Tabela1[[#This Row],[TEC - Tipo de Estrutura 2]]="Pórtico","Vãos Multiplos",Tabela1[[#This Row],[TEC - Tipo de Estrutura 2]])</f>
        <v>Vãos Multiplos</v>
      </c>
      <c r="S369" s="1">
        <v>1</v>
      </c>
      <c r="T369" s="1">
        <v>5.4</v>
      </c>
      <c r="U369" s="1">
        <v>17.7</v>
      </c>
      <c r="V369" s="1">
        <v>5.4</v>
      </c>
      <c r="W369" s="9"/>
      <c r="X369" s="10"/>
      <c r="Y369" s="1" t="s">
        <v>23</v>
      </c>
      <c r="Z369" s="2" t="s">
        <v>24</v>
      </c>
      <c r="AA369" s="2" t="str" cm="1">
        <f t="array" ref="AA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69" s="2" t="str">
        <f>IF(OR(Tabela1[[#This Row],[CON - Material]]="Alvenaria de Tijolo",Tabela1[[#This Row],[CON - Material]]="Alvenaria de Pedra"),"Alvenaria",Tabela1[[#This Row],[CON - Material]])</f>
        <v>Betão Armado</v>
      </c>
      <c r="AF369" s="2" t="str">
        <f>Tabela1[[#This Row],[TEC - Tipo de Estrutura 2]] &amp; "|" &amp; Tabela1[[#This Row],[Intervalo de Anos]] &amp; "|" &amp; Tabela1[[#This Row],[CON - Material]]</f>
        <v>Pórtico|1983-2010|Betão Armado</v>
      </c>
    </row>
    <row r="370" spans="1:32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1" t="str" cm="1">
        <f t="array" ref="O3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0" s="2" t="s">
        <v>32</v>
      </c>
      <c r="Q370" s="2" t="str" cm="1">
        <f t="array" ref="Q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0" s="2" t="str">
        <f>IF(Tabela1[[#This Row],[TEC - Tipo de Estrutura 2]]="Pórtico","Vãos Multiplos",Tabela1[[#This Row],[TEC - Tipo de Estrutura 2]])</f>
        <v>Vãos Multiplos</v>
      </c>
      <c r="S370" s="1">
        <v>8</v>
      </c>
      <c r="T370" s="1">
        <v>336</v>
      </c>
      <c r="U370" s="1">
        <v>28.25</v>
      </c>
      <c r="V370" s="1">
        <v>42</v>
      </c>
      <c r="W370" s="1">
        <v>9.5</v>
      </c>
      <c r="X370" s="10"/>
      <c r="Y370" s="1" t="s">
        <v>23</v>
      </c>
      <c r="Z370" s="2" t="s">
        <v>38</v>
      </c>
      <c r="AA370" s="2" t="str" cm="1">
        <f t="array" ref="AA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0" s="2" t="str">
        <f>IF(OR(Tabela1[[#This Row],[CON - Material]]="Alvenaria de Tijolo",Tabela1[[#This Row],[CON - Material]]="Alvenaria de Pedra"),"Alvenaria",Tabela1[[#This Row],[CON - Material]])</f>
        <v>Betão Armado</v>
      </c>
      <c r="AF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1" spans="1:32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1" t="str" cm="1">
        <f t="array" ref="O3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1" s="2" t="s">
        <v>32</v>
      </c>
      <c r="Q371" s="2" t="str" cm="1">
        <f t="array" ref="Q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1" s="2" t="str">
        <f>IF(Tabela1[[#This Row],[TEC - Tipo de Estrutura 2]]="Pórtico","Vãos Multiplos",Tabela1[[#This Row],[TEC - Tipo de Estrutura 2]])</f>
        <v>Vãos Multiplos</v>
      </c>
      <c r="S371" s="1">
        <v>8</v>
      </c>
      <c r="T371" s="1">
        <v>336</v>
      </c>
      <c r="U371" s="1">
        <v>28.25</v>
      </c>
      <c r="V371" s="1">
        <v>42</v>
      </c>
      <c r="W371" s="1">
        <v>7.5</v>
      </c>
      <c r="X371" s="10"/>
      <c r="Y371" s="1" t="s">
        <v>23</v>
      </c>
      <c r="Z371" s="2" t="s">
        <v>38</v>
      </c>
      <c r="AA371" s="2" t="str" cm="1">
        <f t="array" ref="AA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1" s="2" t="str">
        <f>IF(OR(Tabela1[[#This Row],[CON - Material]]="Alvenaria de Tijolo",Tabela1[[#This Row],[CON - Material]]="Alvenaria de Pedra"),"Alvenaria",Tabela1[[#This Row],[CON - Material]])</f>
        <v>Betão Armado</v>
      </c>
      <c r="AF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2" spans="1:32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1" t="str" cm="1">
        <f t="array" ref="O3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2" s="2" t="s">
        <v>32</v>
      </c>
      <c r="Q372" s="2" t="str" cm="1">
        <f t="array" ref="Q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2" s="2" t="str">
        <f>IF(Tabela1[[#This Row],[TEC - Tipo de Estrutura 2]]="Pórtico","Vãos Multiplos",Tabela1[[#This Row],[TEC - Tipo de Estrutura 2]])</f>
        <v>Vãos Multiplos</v>
      </c>
      <c r="S372" s="1">
        <v>3</v>
      </c>
      <c r="T372" s="1">
        <v>42</v>
      </c>
      <c r="U372" s="1">
        <v>9.1999999999999993</v>
      </c>
      <c r="V372" s="1">
        <v>20.8</v>
      </c>
      <c r="W372" s="1">
        <v>8.9</v>
      </c>
      <c r="X372" s="10"/>
      <c r="Y372" s="1" t="s">
        <v>23</v>
      </c>
      <c r="Z372" s="2" t="s">
        <v>38</v>
      </c>
      <c r="AA372" s="2" t="str" cm="1">
        <f t="array" ref="AA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2" s="2" t="str">
        <f>IF(OR(Tabela1[[#This Row],[CON - Material]]="Alvenaria de Tijolo",Tabela1[[#This Row],[CON - Material]]="Alvenaria de Pedra"),"Alvenaria",Tabela1[[#This Row],[CON - Material]])</f>
        <v>Betão Armado</v>
      </c>
      <c r="AF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3" spans="1:32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1" t="str" cm="1">
        <f t="array" ref="O3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3" s="2" t="s">
        <v>32</v>
      </c>
      <c r="Q373" s="2" t="str" cm="1">
        <f t="array" ref="Q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3" s="2" t="str">
        <f>IF(Tabela1[[#This Row],[TEC - Tipo de Estrutura 2]]="Pórtico","Vãos Multiplos",Tabela1[[#This Row],[TEC - Tipo de Estrutura 2]])</f>
        <v>Vãos Multiplos</v>
      </c>
      <c r="S373" s="1">
        <v>4</v>
      </c>
      <c r="T373" s="1">
        <v>96.88</v>
      </c>
      <c r="U373" s="1">
        <v>7.9</v>
      </c>
      <c r="V373" s="1">
        <v>25.21</v>
      </c>
      <c r="W373" s="1">
        <v>6</v>
      </c>
      <c r="X373" s="10"/>
      <c r="Y373" s="1" t="s">
        <v>30</v>
      </c>
      <c r="Z373" s="2" t="s">
        <v>38</v>
      </c>
      <c r="AA373" s="2" t="str" cm="1">
        <f t="array" ref="AA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3" s="2" t="str">
        <f>IF(OR(Tabela1[[#This Row],[CON - Material]]="Alvenaria de Tijolo",Tabela1[[#This Row],[CON - Material]]="Alvenaria de Pedra"),"Alvenaria",Tabela1[[#This Row],[CON - Material]])</f>
        <v>Betão Armado</v>
      </c>
      <c r="AF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4" spans="1:32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1" t="str" cm="1">
        <f t="array" ref="O3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4" s="2" t="s">
        <v>32</v>
      </c>
      <c r="Q374" s="2" t="str" cm="1">
        <f t="array" ref="Q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4" s="2" t="str">
        <f>IF(Tabela1[[#This Row],[TEC - Tipo de Estrutura 2]]="Pórtico","Vãos Multiplos",Tabela1[[#This Row],[TEC - Tipo de Estrutura 2]])</f>
        <v>Vãos Multiplos</v>
      </c>
      <c r="S374" s="1">
        <v>10</v>
      </c>
      <c r="T374" s="1">
        <v>219.6</v>
      </c>
      <c r="U374" s="1">
        <v>20.6</v>
      </c>
      <c r="V374" s="1">
        <v>24</v>
      </c>
      <c r="W374" s="1">
        <v>6</v>
      </c>
      <c r="X374" s="10"/>
      <c r="Y374" s="1" t="s">
        <v>30</v>
      </c>
      <c r="Z374" s="2" t="s">
        <v>38</v>
      </c>
      <c r="AA374" s="2" t="str" cm="1">
        <f t="array" ref="AA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4" s="2" t="str">
        <f>IF(OR(Tabela1[[#This Row],[CON - Material]]="Alvenaria de Tijolo",Tabela1[[#This Row],[CON - Material]]="Alvenaria de Pedra"),"Alvenaria",Tabela1[[#This Row],[CON - Material]])</f>
        <v>Betão Armado</v>
      </c>
      <c r="AF3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5" spans="1:32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1" t="str" cm="1">
        <f t="array" ref="O3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5" s="2" t="s">
        <v>32</v>
      </c>
      <c r="Q375" s="2" t="str" cm="1">
        <f t="array" ref="Q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5" s="2" t="str">
        <f>IF(Tabela1[[#This Row],[TEC - Tipo de Estrutura 2]]="Pórtico","Vãos Multiplos",Tabela1[[#This Row],[TEC - Tipo de Estrutura 2]])</f>
        <v>Vãos Multiplos</v>
      </c>
      <c r="S375" s="1">
        <v>2</v>
      </c>
      <c r="T375" s="1">
        <v>39.81</v>
      </c>
      <c r="U375" s="1">
        <v>7.85</v>
      </c>
      <c r="V375" s="1">
        <v>23.38</v>
      </c>
      <c r="W375" s="1">
        <v>4.8499999999999996</v>
      </c>
      <c r="X375" s="10"/>
      <c r="Y375" s="1" t="s">
        <v>30</v>
      </c>
      <c r="Z375" s="2" t="s">
        <v>38</v>
      </c>
      <c r="AA375" s="2" t="str" cm="1">
        <f t="array" ref="AA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5" s="2" t="str">
        <f>IF(OR(Tabela1[[#This Row],[CON - Material]]="Alvenaria de Tijolo",Tabela1[[#This Row],[CON - Material]]="Alvenaria de Pedra"),"Alvenaria",Tabela1[[#This Row],[CON - Material]])</f>
        <v>Betão Armado</v>
      </c>
      <c r="AF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6" spans="1:32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1" t="str" cm="1">
        <f t="array" ref="O3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6" s="2" t="s">
        <v>32</v>
      </c>
      <c r="Q376" s="2" t="str" cm="1">
        <f t="array" ref="Q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6" s="2" t="str">
        <f>IF(Tabela1[[#This Row],[TEC - Tipo de Estrutura 2]]="Pórtico","Vãos Multiplos",Tabela1[[#This Row],[TEC - Tipo de Estrutura 2]])</f>
        <v>Vãos Multiplos</v>
      </c>
      <c r="S376" s="1">
        <v>3</v>
      </c>
      <c r="T376" s="1">
        <v>52.36</v>
      </c>
      <c r="U376" s="1">
        <v>9.5</v>
      </c>
      <c r="V376" s="1">
        <v>29.06</v>
      </c>
      <c r="W376" s="1">
        <v>6</v>
      </c>
      <c r="X376" s="10"/>
      <c r="Y376" s="1" t="s">
        <v>23</v>
      </c>
      <c r="Z376" s="2" t="s">
        <v>38</v>
      </c>
      <c r="AA376" s="2" t="str" cm="1">
        <f t="array" ref="AA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6" s="2" t="str">
        <f>IF(OR(Tabela1[[#This Row],[CON - Material]]="Alvenaria de Tijolo",Tabela1[[#This Row],[CON - Material]]="Alvenaria de Pedra"),"Alvenaria",Tabela1[[#This Row],[CON - Material]])</f>
        <v>Betão Armado</v>
      </c>
      <c r="AF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7" spans="1:32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1" t="str" cm="1">
        <f t="array" ref="O3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7" s="2" t="s">
        <v>65</v>
      </c>
      <c r="Q377" s="2" t="str" cm="1">
        <f t="array" ref="Q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77" s="2" t="str">
        <f>IF(Tabela1[[#This Row],[TEC - Tipo de Estrutura 2]]="Pórtico","Vãos Multiplos",Tabela1[[#This Row],[TEC - Tipo de Estrutura 2]])</f>
        <v>Vãos Multiplos</v>
      </c>
      <c r="S377" s="1">
        <v>1</v>
      </c>
      <c r="T377" s="1">
        <v>12.55</v>
      </c>
      <c r="U377" s="1">
        <v>24.31</v>
      </c>
      <c r="V377" s="1">
        <v>12.55</v>
      </c>
      <c r="W377" s="9"/>
      <c r="X377" s="10"/>
      <c r="Y377" s="1" t="s">
        <v>23</v>
      </c>
      <c r="Z377" s="2" t="s">
        <v>24</v>
      </c>
      <c r="AA377" s="2" t="str" cm="1">
        <f t="array" ref="AA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7" s="2" t="str">
        <f>IF(OR(Tabela1[[#This Row],[CON - Material]]="Alvenaria de Tijolo",Tabela1[[#This Row],[CON - Material]]="Alvenaria de Pedra"),"Alvenaria",Tabela1[[#This Row],[CON - Material]])</f>
        <v>Betão Armado</v>
      </c>
      <c r="AF377" s="2" t="str">
        <f>Tabela1[[#This Row],[TEC - Tipo de Estrutura 2]] &amp; "|" &amp; Tabela1[[#This Row],[Intervalo de Anos]] &amp; "|" &amp; Tabela1[[#This Row],[CON - Material]]</f>
        <v>Pórtico|1983-2010|Betão Armado</v>
      </c>
    </row>
    <row r="378" spans="1:32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1" t="str" cm="1">
        <f t="array" ref="O3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8" s="2" t="s">
        <v>65</v>
      </c>
      <c r="Q378" s="2" t="str" cm="1">
        <f t="array" ref="Q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78" s="2" t="str">
        <f>IF(Tabela1[[#This Row],[TEC - Tipo de Estrutura 2]]="Pórtico","Vãos Multiplos",Tabela1[[#This Row],[TEC - Tipo de Estrutura 2]])</f>
        <v>Vãos Multiplos</v>
      </c>
      <c r="S378" s="1">
        <v>1</v>
      </c>
      <c r="T378" s="1">
        <v>10</v>
      </c>
      <c r="U378" s="1">
        <v>17.52</v>
      </c>
      <c r="V378" s="1">
        <v>10</v>
      </c>
      <c r="W378" s="9"/>
      <c r="X378" s="10"/>
      <c r="Y378" s="1" t="s">
        <v>23</v>
      </c>
      <c r="Z378" s="2" t="s">
        <v>24</v>
      </c>
      <c r="AA378" s="2" t="str" cm="1">
        <f t="array" ref="AA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8" s="2" t="str">
        <f>IF(OR(Tabela1[[#This Row],[CON - Material]]="Alvenaria de Tijolo",Tabela1[[#This Row],[CON - Material]]="Alvenaria de Pedra"),"Alvenaria",Tabela1[[#This Row],[CON - Material]])</f>
        <v>Betão Armado</v>
      </c>
      <c r="AF378" s="2" t="str">
        <f>Tabela1[[#This Row],[TEC - Tipo de Estrutura 2]] &amp; "|" &amp; Tabela1[[#This Row],[Intervalo de Anos]] &amp; "|" &amp; Tabela1[[#This Row],[CON - Material]]</f>
        <v>Pórtico|1983-2010|Betão Armado</v>
      </c>
    </row>
    <row r="379" spans="1:32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1" t="str" cm="1">
        <f t="array" ref="O3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79" s="2" t="s">
        <v>32</v>
      </c>
      <c r="Q379" s="2" t="str" cm="1">
        <f t="array" ref="Q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79" s="2" t="str">
        <f>IF(Tabela1[[#This Row],[TEC - Tipo de Estrutura 2]]="Pórtico","Vãos Multiplos",Tabela1[[#This Row],[TEC - Tipo de Estrutura 2]])</f>
        <v>Vãos Multiplos</v>
      </c>
      <c r="S379" s="1">
        <v>3</v>
      </c>
      <c r="T379" s="1">
        <v>39.299999999999997</v>
      </c>
      <c r="U379" s="1">
        <v>9</v>
      </c>
      <c r="V379" s="1">
        <v>18.399999999999999</v>
      </c>
      <c r="W379" s="1">
        <v>5.55</v>
      </c>
      <c r="X379" s="10"/>
      <c r="Y379" s="1" t="s">
        <v>23</v>
      </c>
      <c r="Z379" s="2" t="s">
        <v>38</v>
      </c>
      <c r="AA379" s="2" t="str" cm="1">
        <f t="array" ref="AA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79" s="2" t="str">
        <f>IF(OR(Tabela1[[#This Row],[CON - Material]]="Alvenaria de Tijolo",Tabela1[[#This Row],[CON - Material]]="Alvenaria de Pedra"),"Alvenaria",Tabela1[[#This Row],[CON - Material]])</f>
        <v>Betão Armado</v>
      </c>
      <c r="AF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0" spans="1:32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1" t="str" cm="1">
        <f t="array" ref="O3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0" s="2" t="s">
        <v>65</v>
      </c>
      <c r="Q380" s="2" t="str" cm="1">
        <f t="array" ref="Q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80" s="2" t="str">
        <f>IF(Tabela1[[#This Row],[TEC - Tipo de Estrutura 2]]="Pórtico","Vãos Multiplos",Tabela1[[#This Row],[TEC - Tipo de Estrutura 2]])</f>
        <v>Vãos Multiplos</v>
      </c>
      <c r="S380" s="1">
        <v>1</v>
      </c>
      <c r="T380" s="1">
        <v>7.3</v>
      </c>
      <c r="U380" s="1">
        <v>14.45</v>
      </c>
      <c r="V380" s="1">
        <v>7.3</v>
      </c>
      <c r="W380" s="9"/>
      <c r="X380" s="10"/>
      <c r="Y380" s="1" t="s">
        <v>23</v>
      </c>
      <c r="Z380" s="2" t="s">
        <v>24</v>
      </c>
      <c r="AA380" s="2" t="str" cm="1">
        <f t="array" ref="AA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0" s="2" t="str">
        <f>IF(OR(Tabela1[[#This Row],[CON - Material]]="Alvenaria de Tijolo",Tabela1[[#This Row],[CON - Material]]="Alvenaria de Pedra"),"Alvenaria",Tabela1[[#This Row],[CON - Material]])</f>
        <v>Betão Armado</v>
      </c>
      <c r="AF380" s="2" t="str">
        <f>Tabela1[[#This Row],[TEC - Tipo de Estrutura 2]] &amp; "|" &amp; Tabela1[[#This Row],[Intervalo de Anos]] &amp; "|" &amp; Tabela1[[#This Row],[CON - Material]]</f>
        <v>Pórtico|1983-2010|Betão Armado</v>
      </c>
    </row>
    <row r="381" spans="1:32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1" t="str" cm="1">
        <f t="array" ref="O3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81" s="2" t="s">
        <v>29</v>
      </c>
      <c r="Q381" s="2" t="str" cm="1">
        <f t="array" ref="Q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81" s="2" t="str">
        <f>IF(Tabela1[[#This Row],[TEC - Tipo de Estrutura 2]]="Pórtico","Vãos Multiplos",Tabela1[[#This Row],[TEC - Tipo de Estrutura 2]])</f>
        <v>Arco</v>
      </c>
      <c r="S381" s="1">
        <v>6</v>
      </c>
      <c r="T381" s="1">
        <v>75</v>
      </c>
      <c r="U381" s="1">
        <v>7.2</v>
      </c>
      <c r="V381" s="1">
        <v>13</v>
      </c>
      <c r="W381" s="1">
        <v>3.2</v>
      </c>
      <c r="X381" s="10"/>
      <c r="Y381" s="1" t="s">
        <v>46</v>
      </c>
      <c r="Z381" s="2" t="s">
        <v>35</v>
      </c>
      <c r="AA381" s="2" t="str" cm="1">
        <f t="array" ref="AA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81" s="2" t="str">
        <f>IF(OR(Tabela1[[#This Row],[CON - Material]]="Alvenaria de Tijolo",Tabela1[[#This Row],[CON - Material]]="Alvenaria de Pedra"),"Alvenaria",Tabela1[[#This Row],[CON - Material]])</f>
        <v>Alvenaria</v>
      </c>
      <c r="AF38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2" spans="1:32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1" t="str" cm="1">
        <f t="array" ref="O3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82" s="2" t="s">
        <v>29</v>
      </c>
      <c r="Q382" s="2" t="str" cm="1">
        <f t="array" ref="Q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82" s="2" t="str">
        <f>IF(Tabela1[[#This Row],[TEC - Tipo de Estrutura 2]]="Pórtico","Vãos Multiplos",Tabela1[[#This Row],[TEC - Tipo de Estrutura 2]])</f>
        <v>Arco</v>
      </c>
      <c r="S382" s="1">
        <v>1</v>
      </c>
      <c r="T382" s="1">
        <v>15</v>
      </c>
      <c r="U382" s="1">
        <v>7.3</v>
      </c>
      <c r="W382" s="9"/>
      <c r="X382" s="10"/>
      <c r="Y382" s="1" t="s">
        <v>41</v>
      </c>
      <c r="Z382" s="2" t="s">
        <v>35</v>
      </c>
      <c r="AA382" s="2" t="str" cm="1">
        <f t="array" ref="AA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82" s="2" t="str">
        <f>IF(OR(Tabela1[[#This Row],[CON - Material]]="Alvenaria de Tijolo",Tabela1[[#This Row],[CON - Material]]="Alvenaria de Pedra"),"Alvenaria",Tabela1[[#This Row],[CON - Material]])</f>
        <v>Alvenaria</v>
      </c>
      <c r="AF3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3" spans="1:32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1" t="str" cm="1">
        <f t="array" ref="O3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3" s="2" t="s">
        <v>65</v>
      </c>
      <c r="Q383" s="2" t="str" cm="1">
        <f t="array" ref="Q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83" s="2" t="str">
        <f>IF(Tabela1[[#This Row],[TEC - Tipo de Estrutura 2]]="Pórtico","Vãos Multiplos",Tabela1[[#This Row],[TEC - Tipo de Estrutura 2]])</f>
        <v>Vãos Multiplos</v>
      </c>
      <c r="S383" s="1">
        <v>1</v>
      </c>
      <c r="T383" s="1">
        <v>7.5</v>
      </c>
      <c r="U383" s="1">
        <v>15.5</v>
      </c>
      <c r="V383" s="1">
        <v>7.5</v>
      </c>
      <c r="W383" s="9"/>
      <c r="X383" s="10"/>
      <c r="Y383" s="1" t="s">
        <v>23</v>
      </c>
      <c r="Z383" s="2" t="s">
        <v>24</v>
      </c>
      <c r="AA383" s="2" t="str" cm="1">
        <f t="array" ref="AA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3" s="2" t="str">
        <f>IF(OR(Tabela1[[#This Row],[CON - Material]]="Alvenaria de Tijolo",Tabela1[[#This Row],[CON - Material]]="Alvenaria de Pedra"),"Alvenaria",Tabela1[[#This Row],[CON - Material]])</f>
        <v>Betão Armado</v>
      </c>
      <c r="AF383" s="2" t="str">
        <f>Tabela1[[#This Row],[TEC - Tipo de Estrutura 2]] &amp; "|" &amp; Tabela1[[#This Row],[Intervalo de Anos]] &amp; "|" &amp; Tabela1[[#This Row],[CON - Material]]</f>
        <v>Pórtico|1983-2010|Betão Armado</v>
      </c>
    </row>
    <row r="384" spans="1:32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1" t="str" cm="1">
        <f t="array" ref="O3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4" s="2" t="s">
        <v>32</v>
      </c>
      <c r="Q384" s="2" t="str" cm="1">
        <f t="array" ref="Q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84" s="2" t="str">
        <f>IF(Tabela1[[#This Row],[TEC - Tipo de Estrutura 2]]="Pórtico","Vãos Multiplos",Tabela1[[#This Row],[TEC - Tipo de Estrutura 2]])</f>
        <v>Vãos Multiplos</v>
      </c>
      <c r="S384" s="1">
        <v>3</v>
      </c>
      <c r="T384" s="1">
        <v>36.5</v>
      </c>
      <c r="U384" s="1">
        <v>10.8</v>
      </c>
      <c r="V384" s="1">
        <v>18.5</v>
      </c>
      <c r="W384" s="1">
        <v>6</v>
      </c>
      <c r="X384" s="10"/>
      <c r="Y384" s="1" t="s">
        <v>23</v>
      </c>
      <c r="Z384" s="2" t="s">
        <v>38</v>
      </c>
      <c r="AA384" s="2" t="str" cm="1">
        <f t="array" ref="AA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4" s="2" t="str">
        <f>IF(OR(Tabela1[[#This Row],[CON - Material]]="Alvenaria de Tijolo",Tabela1[[#This Row],[CON - Material]]="Alvenaria de Pedra"),"Alvenaria",Tabela1[[#This Row],[CON - Material]])</f>
        <v>Betão Armado</v>
      </c>
      <c r="AF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5" spans="1:32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1" t="str" cm="1">
        <f t="array" ref="O3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5" s="2" t="s">
        <v>32</v>
      </c>
      <c r="Q385" s="2" t="str" cm="1">
        <f t="array" ref="Q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85" s="2" t="str">
        <f>IF(Tabela1[[#This Row],[TEC - Tipo de Estrutura 2]]="Pórtico","Vãos Multiplos",Tabela1[[#This Row],[TEC - Tipo de Estrutura 2]])</f>
        <v>Vãos Multiplos</v>
      </c>
      <c r="S385" s="1">
        <v>3</v>
      </c>
      <c r="T385" s="1">
        <v>31.5</v>
      </c>
      <c r="U385" s="1">
        <v>9</v>
      </c>
      <c r="V385" s="1">
        <v>16.899999999999999</v>
      </c>
      <c r="W385" s="1">
        <v>5.64</v>
      </c>
      <c r="X385" s="10"/>
      <c r="Y385" s="1" t="s">
        <v>23</v>
      </c>
      <c r="Z385" s="2" t="s">
        <v>24</v>
      </c>
      <c r="AA385" s="2" t="str" cm="1">
        <f t="array" ref="AA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5" s="2" t="str">
        <f>IF(OR(Tabela1[[#This Row],[CON - Material]]="Alvenaria de Tijolo",Tabela1[[#This Row],[CON - Material]]="Alvenaria de Pedra"),"Alvenaria",Tabela1[[#This Row],[CON - Material]])</f>
        <v>Betão Armado</v>
      </c>
      <c r="AF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6" spans="1:32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1" t="str" cm="1">
        <f t="array" ref="O3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6" s="2" t="s">
        <v>228</v>
      </c>
      <c r="Q386" s="2" t="str" cm="1">
        <f t="array" ref="Q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86" s="2" t="str">
        <f>IF(Tabela1[[#This Row],[TEC - Tipo de Estrutura 2]]="Pórtico","Vãos Multiplos",Tabela1[[#This Row],[TEC - Tipo de Estrutura 2]])</f>
        <v>Arco</v>
      </c>
      <c r="S386" s="1">
        <v>1</v>
      </c>
      <c r="T386" s="1">
        <v>5.9</v>
      </c>
      <c r="U386" s="1">
        <v>20</v>
      </c>
      <c r="V386" s="1">
        <v>5.9</v>
      </c>
      <c r="W386" s="9"/>
      <c r="X386" s="10"/>
      <c r="Y386" s="1" t="s">
        <v>23</v>
      </c>
      <c r="Z386" s="2" t="s">
        <v>24</v>
      </c>
      <c r="AA386" s="2" t="str" cm="1">
        <f t="array" ref="AA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6" s="2" t="str">
        <f>IF(OR(Tabela1[[#This Row],[CON - Material]]="Alvenaria de Tijolo",Tabela1[[#This Row],[CON - Material]]="Alvenaria de Pedra"),"Alvenaria",Tabela1[[#This Row],[CON - Material]])</f>
        <v>Betão Armado</v>
      </c>
      <c r="AF386" s="2" t="str">
        <f>Tabela1[[#This Row],[TEC - Tipo de Estrutura 2]] &amp; "|" &amp; Tabela1[[#This Row],[Intervalo de Anos]] &amp; "|" &amp; Tabela1[[#This Row],[CON - Material]]</f>
        <v>Arco|1983-2010|Betão Armado</v>
      </c>
    </row>
    <row r="387" spans="1:32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1" t="str" cm="1">
        <f t="array" ref="O3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7" s="2" t="s">
        <v>133</v>
      </c>
      <c r="Q387" s="2" t="str" cm="1">
        <f t="array" ref="Q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87" s="2" t="str">
        <f>IF(Tabela1[[#This Row],[TEC - Tipo de Estrutura 2]]="Pórtico","Vãos Multiplos",Tabela1[[#This Row],[TEC - Tipo de Estrutura 2]])</f>
        <v>Vãos Multiplos</v>
      </c>
      <c r="S387" s="1">
        <v>2</v>
      </c>
      <c r="T387" s="1">
        <v>4.5</v>
      </c>
      <c r="U387" s="1">
        <v>22</v>
      </c>
      <c r="V387" s="1">
        <v>2.25</v>
      </c>
      <c r="W387" s="1">
        <v>2</v>
      </c>
      <c r="X387" s="10"/>
      <c r="Y387" s="1" t="s">
        <v>23</v>
      </c>
      <c r="Z387" s="2" t="s">
        <v>24</v>
      </c>
      <c r="AA387" s="2" t="str" cm="1">
        <f t="array" ref="AA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7" s="2" t="str">
        <f>IF(OR(Tabela1[[#This Row],[CON - Material]]="Alvenaria de Tijolo",Tabela1[[#This Row],[CON - Material]]="Alvenaria de Pedra"),"Alvenaria",Tabela1[[#This Row],[CON - Material]])</f>
        <v>Betão Armado</v>
      </c>
      <c r="AF387" s="2" t="str">
        <f>Tabela1[[#This Row],[TEC - Tipo de Estrutura 2]] &amp; "|" &amp; Tabela1[[#This Row],[Intervalo de Anos]] &amp; "|" &amp; Tabela1[[#This Row],[CON - Material]]</f>
        <v>Pórtico|1983-2010|Betão Armado</v>
      </c>
    </row>
    <row r="388" spans="1:32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1" t="str" cm="1">
        <f t="array" ref="O3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8" s="2" t="s">
        <v>29</v>
      </c>
      <c r="Q388" s="2" t="str" cm="1">
        <f t="array" ref="Q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88" s="2" t="str">
        <f>IF(Tabela1[[#This Row],[TEC - Tipo de Estrutura 2]]="Pórtico","Vãos Multiplos",Tabela1[[#This Row],[TEC - Tipo de Estrutura 2]])</f>
        <v>Arco</v>
      </c>
      <c r="S388" s="1">
        <v>2</v>
      </c>
      <c r="T388" s="1">
        <v>17</v>
      </c>
      <c r="U388" s="1">
        <v>6.8</v>
      </c>
      <c r="W388" s="1">
        <v>3</v>
      </c>
      <c r="X388" s="10"/>
      <c r="Y388" s="1" t="s">
        <v>23</v>
      </c>
      <c r="Z388" s="2" t="s">
        <v>35</v>
      </c>
      <c r="AA388" s="2" t="str" cm="1">
        <f t="array" ref="AA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88" s="2" t="str">
        <f>IF(OR(Tabela1[[#This Row],[CON - Material]]="Alvenaria de Tijolo",Tabela1[[#This Row],[CON - Material]]="Alvenaria de Pedra"),"Alvenaria",Tabela1[[#This Row],[CON - Material]])</f>
        <v>Alvenaria</v>
      </c>
      <c r="AF388" s="2" t="str">
        <f>Tabela1[[#This Row],[TEC - Tipo de Estrutura 2]] &amp; "|" &amp; Tabela1[[#This Row],[Intervalo de Anos]] &amp; "|" &amp; Tabela1[[#This Row],[CON - Material]]</f>
        <v>Arco|1983-2010|Alvenaria de Pedra</v>
      </c>
    </row>
    <row r="389" spans="1:32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1" t="str" cm="1">
        <f t="array" ref="O3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89" s="2" t="s">
        <v>32</v>
      </c>
      <c r="Q389" s="2" t="str" cm="1">
        <f t="array" ref="Q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89" s="2" t="str">
        <f>IF(Tabela1[[#This Row],[TEC - Tipo de Estrutura 2]]="Pórtico","Vãos Multiplos",Tabela1[[#This Row],[TEC - Tipo de Estrutura 2]])</f>
        <v>Vãos Multiplos</v>
      </c>
      <c r="S389" s="1">
        <v>3</v>
      </c>
      <c r="T389" s="1">
        <v>39.5</v>
      </c>
      <c r="U389" s="1">
        <v>12.85</v>
      </c>
      <c r="V389" s="1">
        <v>20.8</v>
      </c>
      <c r="W389" s="1">
        <v>8.1999999999999993</v>
      </c>
      <c r="X389" s="10"/>
      <c r="Y389" s="1" t="s">
        <v>23</v>
      </c>
      <c r="Z389" s="2" t="s">
        <v>38</v>
      </c>
      <c r="AA389" s="2" t="str" cm="1">
        <f t="array" ref="AA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89" s="2" t="str">
        <f>IF(OR(Tabela1[[#This Row],[CON - Material]]="Alvenaria de Tijolo",Tabela1[[#This Row],[CON - Material]]="Alvenaria de Pedra"),"Alvenaria",Tabela1[[#This Row],[CON - Material]])</f>
        <v>Betão Armado</v>
      </c>
      <c r="AF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0" spans="1:32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1" t="str" cm="1">
        <f t="array" ref="O3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0" s="2" t="s">
        <v>32</v>
      </c>
      <c r="Q390" s="2" t="str" cm="1">
        <f t="array" ref="Q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90" s="2" t="str">
        <f>IF(Tabela1[[#This Row],[TEC - Tipo de Estrutura 2]]="Pórtico","Vãos Multiplos",Tabela1[[#This Row],[TEC - Tipo de Estrutura 2]])</f>
        <v>Vãos Multiplos</v>
      </c>
      <c r="S390" s="1">
        <v>3</v>
      </c>
      <c r="T390" s="1">
        <v>52.36</v>
      </c>
      <c r="U390" s="1">
        <v>19.149999999999999</v>
      </c>
      <c r="V390" s="1">
        <v>27.8</v>
      </c>
      <c r="W390" s="1">
        <v>5.5</v>
      </c>
      <c r="X390" s="10"/>
      <c r="Y390" s="1" t="s">
        <v>23</v>
      </c>
      <c r="Z390" s="2" t="s">
        <v>38</v>
      </c>
      <c r="AA390" s="2" t="str" cm="1">
        <f t="array" ref="AA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0" s="2" t="str">
        <f>IF(OR(Tabela1[[#This Row],[CON - Material]]="Alvenaria de Tijolo",Tabela1[[#This Row],[CON - Material]]="Alvenaria de Pedra"),"Alvenaria",Tabela1[[#This Row],[CON - Material]])</f>
        <v>Betão Armado</v>
      </c>
      <c r="AF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1" spans="1:32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1" t="str" cm="1">
        <f t="array" ref="O3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91" s="2" t="s">
        <v>133</v>
      </c>
      <c r="Q391" s="2" t="str" cm="1">
        <f t="array" ref="Q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91" s="2" t="str">
        <f>IF(Tabela1[[#This Row],[TEC - Tipo de Estrutura 2]]="Pórtico","Vãos Multiplos",Tabela1[[#This Row],[TEC - Tipo de Estrutura 2]])</f>
        <v>Vãos Multiplos</v>
      </c>
      <c r="S391" s="1">
        <v>2</v>
      </c>
      <c r="T391" s="1">
        <v>4.5199999999999996</v>
      </c>
      <c r="U391" s="1">
        <v>28</v>
      </c>
      <c r="V391" s="1">
        <v>2.2599999999999998</v>
      </c>
      <c r="W391" s="1">
        <v>2.56</v>
      </c>
      <c r="X391" s="10"/>
      <c r="Y391" s="1" t="s">
        <v>23</v>
      </c>
      <c r="Z391" s="2" t="s">
        <v>24</v>
      </c>
      <c r="AA391" s="2" t="str" cm="1">
        <f t="array" ref="AA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1" s="2" t="str">
        <f>IF(OR(Tabela1[[#This Row],[CON - Material]]="Alvenaria de Tijolo",Tabela1[[#This Row],[CON - Material]]="Alvenaria de Pedra"),"Alvenaria",Tabela1[[#This Row],[CON - Material]])</f>
        <v>Betão Armado</v>
      </c>
      <c r="AF391" s="2" t="str">
        <f>Tabela1[[#This Row],[TEC - Tipo de Estrutura 2]] &amp; "|" &amp; Tabela1[[#This Row],[Intervalo de Anos]] &amp; "|" &amp; Tabela1[[#This Row],[CON - Material]]</f>
        <v>Pórtico|1960-1983|Betão Armado</v>
      </c>
    </row>
    <row r="392" spans="1:32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1" t="str" cm="1">
        <f t="array" ref="O3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2" s="2" t="s">
        <v>22</v>
      </c>
      <c r="Q392" s="2" t="str" cm="1">
        <f t="array" ref="Q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392" s="2" t="str">
        <f>IF(Tabela1[[#This Row],[TEC - Tipo de Estrutura 2]]="Pórtico","Vãos Multiplos",Tabela1[[#This Row],[TEC - Tipo de Estrutura 2]])</f>
        <v>Tabuleiro simples/apoiado</v>
      </c>
      <c r="S392" s="1">
        <v>1</v>
      </c>
      <c r="T392" s="1">
        <v>25</v>
      </c>
      <c r="U392" s="1">
        <v>13</v>
      </c>
      <c r="V392" s="1">
        <v>25</v>
      </c>
      <c r="W392" s="9"/>
      <c r="X392" s="10"/>
      <c r="Y392" s="1" t="s">
        <v>23</v>
      </c>
      <c r="Z392" s="2" t="s">
        <v>24</v>
      </c>
      <c r="AA392" s="2" t="str" cm="1">
        <f t="array" ref="AA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2" s="2" t="str">
        <f>IF(OR(Tabela1[[#This Row],[CON - Material]]="Alvenaria de Tijolo",Tabela1[[#This Row],[CON - Material]]="Alvenaria de Pedra"),"Alvenaria",Tabela1[[#This Row],[CON - Material]])</f>
        <v>Betão Armado</v>
      </c>
      <c r="AF39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93" spans="1:32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1" t="str" cm="1">
        <f t="array" ref="O3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3" s="2" t="s">
        <v>65</v>
      </c>
      <c r="Q393" s="2" t="str" cm="1">
        <f t="array" ref="Q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93" s="2" t="str">
        <f>IF(Tabela1[[#This Row],[TEC - Tipo de Estrutura 2]]="Pórtico","Vãos Multiplos",Tabela1[[#This Row],[TEC - Tipo de Estrutura 2]])</f>
        <v>Vãos Multiplos</v>
      </c>
      <c r="S393" s="1">
        <v>1</v>
      </c>
      <c r="T393" s="1">
        <v>9.5</v>
      </c>
      <c r="U393" s="1">
        <v>14.25</v>
      </c>
      <c r="V393" s="1">
        <v>9.5</v>
      </c>
      <c r="W393" s="9"/>
      <c r="X393" s="10"/>
      <c r="Y393" s="1" t="s">
        <v>23</v>
      </c>
      <c r="Z393" s="2" t="s">
        <v>24</v>
      </c>
      <c r="AA393" s="2" t="str" cm="1">
        <f t="array" ref="AA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3" s="2" t="str">
        <f>IF(OR(Tabela1[[#This Row],[CON - Material]]="Alvenaria de Tijolo",Tabela1[[#This Row],[CON - Material]]="Alvenaria de Pedra"),"Alvenaria",Tabela1[[#This Row],[CON - Material]])</f>
        <v>Betão Armado</v>
      </c>
      <c r="AF393" s="2" t="str">
        <f>Tabela1[[#This Row],[TEC - Tipo de Estrutura 2]] &amp; "|" &amp; Tabela1[[#This Row],[Intervalo de Anos]] &amp; "|" &amp; Tabela1[[#This Row],[CON - Material]]</f>
        <v>Pórtico|1983-2010|Betão Armado</v>
      </c>
    </row>
    <row r="394" spans="1:32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1" t="str" cm="1">
        <f t="array" ref="O3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94" s="2" t="s">
        <v>29</v>
      </c>
      <c r="Q394" s="2" t="str" cm="1">
        <f t="array" ref="Q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394" s="2" t="str">
        <f>IF(Tabela1[[#This Row],[TEC - Tipo de Estrutura 2]]="Pórtico","Vãos Multiplos",Tabela1[[#This Row],[TEC - Tipo de Estrutura 2]])</f>
        <v>Arco</v>
      </c>
      <c r="S394" s="1">
        <v>8</v>
      </c>
      <c r="T394" s="1">
        <v>85.4</v>
      </c>
      <c r="U394" s="1">
        <v>4.2</v>
      </c>
      <c r="V394" s="1">
        <v>15.5</v>
      </c>
      <c r="W394" s="1">
        <v>2</v>
      </c>
      <c r="X394" s="10"/>
      <c r="Y394" s="1" t="s">
        <v>46</v>
      </c>
      <c r="Z394" s="2" t="s">
        <v>35</v>
      </c>
      <c r="AA394" s="2" t="str" cm="1">
        <f t="array" ref="AA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394" s="2" t="str">
        <f>IF(OR(Tabela1[[#This Row],[CON - Material]]="Alvenaria de Tijolo",Tabela1[[#This Row],[CON - Material]]="Alvenaria de Pedra"),"Alvenaria",Tabela1[[#This Row],[CON - Material]])</f>
        <v>Alvenaria</v>
      </c>
      <c r="AF3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95" spans="1:32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1" t="str" cm="1">
        <f t="array" ref="O3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95" s="2" t="s">
        <v>32</v>
      </c>
      <c r="Q395" s="2" t="str" cm="1">
        <f t="array" ref="Q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95" s="2" t="str">
        <f>IF(Tabela1[[#This Row],[TEC - Tipo de Estrutura 2]]="Pórtico","Vãos Multiplos",Tabela1[[#This Row],[TEC - Tipo de Estrutura 2]])</f>
        <v>Vãos Multiplos</v>
      </c>
      <c r="S395" s="1">
        <v>3</v>
      </c>
      <c r="T395" s="1">
        <v>64.900000000000006</v>
      </c>
      <c r="U395" s="1">
        <v>10.4</v>
      </c>
      <c r="V395" s="1">
        <v>22.4</v>
      </c>
      <c r="W395" s="1">
        <v>4</v>
      </c>
      <c r="X395" s="10"/>
      <c r="Y395" s="1" t="s">
        <v>46</v>
      </c>
      <c r="Z395" s="2" t="s">
        <v>38</v>
      </c>
      <c r="AA395" s="2" t="str" cm="1">
        <f t="array" ref="AA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5" s="2" t="str">
        <f>IF(OR(Tabela1[[#This Row],[CON - Material]]="Alvenaria de Tijolo",Tabela1[[#This Row],[CON - Material]]="Alvenaria de Pedra"),"Alvenaria",Tabela1[[#This Row],[CON - Material]])</f>
        <v>Betão Armado</v>
      </c>
      <c r="AF3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96" spans="1:32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1" t="str" cm="1">
        <f t="array" ref="O3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6" s="2" t="s">
        <v>32</v>
      </c>
      <c r="Q396" s="2" t="str" cm="1">
        <f t="array" ref="Q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96" s="2" t="str">
        <f>IF(Tabela1[[#This Row],[TEC - Tipo de Estrutura 2]]="Pórtico","Vãos Multiplos",Tabela1[[#This Row],[TEC - Tipo de Estrutura 2]])</f>
        <v>Vãos Multiplos</v>
      </c>
      <c r="S396" s="1">
        <v>6</v>
      </c>
      <c r="T396" s="1">
        <v>224</v>
      </c>
      <c r="U396" s="1">
        <v>16.5</v>
      </c>
      <c r="V396" s="1">
        <v>40</v>
      </c>
      <c r="W396" s="1">
        <v>42</v>
      </c>
      <c r="X396" s="10"/>
      <c r="Y396" s="1" t="s">
        <v>23</v>
      </c>
      <c r="Z396" s="2" t="s">
        <v>38</v>
      </c>
      <c r="AA396" s="2" t="str" cm="1">
        <f t="array" ref="AA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6" s="2" t="str">
        <f>IF(OR(Tabela1[[#This Row],[CON - Material]]="Alvenaria de Tijolo",Tabela1[[#This Row],[CON - Material]]="Alvenaria de Pedra"),"Alvenaria",Tabela1[[#This Row],[CON - Material]])</f>
        <v>Betão Armado</v>
      </c>
      <c r="AF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7" spans="1:32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1" t="str" cm="1">
        <f t="array" ref="O3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7" s="2" t="s">
        <v>32</v>
      </c>
      <c r="Q397" s="2" t="str" cm="1">
        <f t="array" ref="Q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97" s="2" t="str">
        <f>IF(Tabela1[[#This Row],[TEC - Tipo de Estrutura 2]]="Pórtico","Vãos Multiplos",Tabela1[[#This Row],[TEC - Tipo de Estrutura 2]])</f>
        <v>Vãos Multiplos</v>
      </c>
      <c r="S397" s="1">
        <v>3</v>
      </c>
      <c r="T397" s="1">
        <v>31.5</v>
      </c>
      <c r="U397" s="1">
        <v>9</v>
      </c>
      <c r="V397" s="1">
        <v>17.2</v>
      </c>
      <c r="W397" s="1">
        <v>5.05</v>
      </c>
      <c r="X397" s="10"/>
      <c r="Y397" s="1" t="s">
        <v>23</v>
      </c>
      <c r="Z397" s="2" t="s">
        <v>38</v>
      </c>
      <c r="AA397" s="2" t="str" cm="1">
        <f t="array" ref="AA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7" s="2" t="str">
        <f>IF(OR(Tabela1[[#This Row],[CON - Material]]="Alvenaria de Tijolo",Tabela1[[#This Row],[CON - Material]]="Alvenaria de Pedra"),"Alvenaria",Tabela1[[#This Row],[CON - Material]])</f>
        <v>Betão Armado</v>
      </c>
      <c r="AF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8" spans="1:32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1" t="str" cm="1">
        <f t="array" ref="O3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398" s="2" t="s">
        <v>65</v>
      </c>
      <c r="Q398" s="2" t="str" cm="1">
        <f t="array" ref="Q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398" s="2" t="str">
        <f>IF(Tabela1[[#This Row],[TEC - Tipo de Estrutura 2]]="Pórtico","Vãos Multiplos",Tabela1[[#This Row],[TEC - Tipo de Estrutura 2]])</f>
        <v>Vãos Multiplos</v>
      </c>
      <c r="S398" s="1">
        <v>1</v>
      </c>
      <c r="T398" s="1">
        <v>10.3</v>
      </c>
      <c r="U398" s="1">
        <v>10.5</v>
      </c>
      <c r="V398" s="1">
        <v>10.3</v>
      </c>
      <c r="W398" s="9"/>
      <c r="X398" s="10"/>
      <c r="Y398" s="1" t="s">
        <v>46</v>
      </c>
      <c r="Z398" s="2" t="s">
        <v>24</v>
      </c>
      <c r="AA398" s="2" t="str" cm="1">
        <f t="array" ref="AA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8" s="2" t="str">
        <f>IF(OR(Tabela1[[#This Row],[CON - Material]]="Alvenaria de Tijolo",Tabela1[[#This Row],[CON - Material]]="Alvenaria de Pedra"),"Alvenaria",Tabela1[[#This Row],[CON - Material]])</f>
        <v>Betão Armado</v>
      </c>
      <c r="AF398" s="2" t="str">
        <f>Tabela1[[#This Row],[TEC - Tipo de Estrutura 2]] &amp; "|" &amp; Tabela1[[#This Row],[Intervalo de Anos]] &amp; "|" &amp; Tabela1[[#This Row],[CON - Material]]</f>
        <v>Pórtico|1983-2010|Betão Armado</v>
      </c>
    </row>
    <row r="399" spans="1:32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1" t="str" cm="1">
        <f t="array" ref="O3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399" s="2" t="s">
        <v>32</v>
      </c>
      <c r="Q399" s="2" t="str" cm="1">
        <f t="array" ref="Q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399" s="2" t="str">
        <f>IF(Tabela1[[#This Row],[TEC - Tipo de Estrutura 2]]="Pórtico","Vãos Multiplos",Tabela1[[#This Row],[TEC - Tipo de Estrutura 2]])</f>
        <v>Vãos Multiplos</v>
      </c>
      <c r="S399" s="1">
        <v>3</v>
      </c>
      <c r="T399" s="1">
        <v>51.2</v>
      </c>
      <c r="U399" s="1">
        <v>23</v>
      </c>
      <c r="V399" s="1">
        <v>24.5</v>
      </c>
      <c r="W399" s="1">
        <v>6</v>
      </c>
      <c r="X399" s="10"/>
      <c r="Y399" s="1" t="s">
        <v>46</v>
      </c>
      <c r="Z399" s="2" t="s">
        <v>38</v>
      </c>
      <c r="AA399" s="2" t="str" cm="1">
        <f t="array" ref="AA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399" s="2" t="str">
        <f>IF(OR(Tabela1[[#This Row],[CON - Material]]="Alvenaria de Tijolo",Tabela1[[#This Row],[CON - Material]]="Alvenaria de Pedra"),"Alvenaria",Tabela1[[#This Row],[CON - Material]])</f>
        <v>Betão Armado</v>
      </c>
      <c r="AF39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00" spans="1:32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1" t="str" cm="1">
        <f t="array" ref="O4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0" s="2" t="s">
        <v>65</v>
      </c>
      <c r="Q400" s="2" t="str" cm="1">
        <f t="array" ref="Q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400" s="2" t="str">
        <f>IF(Tabela1[[#This Row],[TEC - Tipo de Estrutura 2]]="Pórtico","Vãos Multiplos",Tabela1[[#This Row],[TEC - Tipo de Estrutura 2]])</f>
        <v>Vãos Multiplos</v>
      </c>
      <c r="S400" s="1">
        <v>1</v>
      </c>
      <c r="T400" s="1">
        <v>9.5</v>
      </c>
      <c r="U400" s="1">
        <v>16.8</v>
      </c>
      <c r="V400" s="1">
        <v>9.5</v>
      </c>
      <c r="W400" s="9"/>
      <c r="X400" s="10"/>
      <c r="Y400" s="1" t="s">
        <v>23</v>
      </c>
      <c r="Z400" s="2" t="s">
        <v>24</v>
      </c>
      <c r="AA400" s="2" t="str" cm="1">
        <f t="array" ref="AA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0" s="2" t="str">
        <f>IF(OR(Tabela1[[#This Row],[CON - Material]]="Alvenaria de Tijolo",Tabela1[[#This Row],[CON - Material]]="Alvenaria de Pedra"),"Alvenaria",Tabela1[[#This Row],[CON - Material]])</f>
        <v>Betão Armado</v>
      </c>
      <c r="AF400" s="2" t="str">
        <f>Tabela1[[#This Row],[TEC - Tipo de Estrutura 2]] &amp; "|" &amp; Tabela1[[#This Row],[Intervalo de Anos]] &amp; "|" &amp; Tabela1[[#This Row],[CON - Material]]</f>
        <v>Pórtico|1983-2010|Betão Armado</v>
      </c>
    </row>
    <row r="401" spans="1:32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1" t="str" cm="1">
        <f t="array" ref="O4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1" s="2" t="s">
        <v>32</v>
      </c>
      <c r="Q401" s="2" t="str" cm="1">
        <f t="array" ref="Q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1" s="2" t="str">
        <f>IF(Tabela1[[#This Row],[TEC - Tipo de Estrutura 2]]="Pórtico","Vãos Multiplos",Tabela1[[#This Row],[TEC - Tipo de Estrutura 2]])</f>
        <v>Vãos Multiplos</v>
      </c>
      <c r="S401" s="1">
        <v>4</v>
      </c>
      <c r="T401" s="1">
        <v>74.2</v>
      </c>
      <c r="U401" s="1">
        <v>24.6</v>
      </c>
      <c r="V401" s="1">
        <v>21.8</v>
      </c>
      <c r="W401" s="1">
        <v>5.8</v>
      </c>
      <c r="X401" s="10"/>
      <c r="Y401" s="1" t="s">
        <v>46</v>
      </c>
      <c r="Z401" s="2" t="s">
        <v>38</v>
      </c>
      <c r="AA401" s="2" t="str" cm="1">
        <f t="array" ref="AA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1" s="2" t="str">
        <f>IF(OR(Tabela1[[#This Row],[CON - Material]]="Alvenaria de Tijolo",Tabela1[[#This Row],[CON - Material]]="Alvenaria de Pedra"),"Alvenaria",Tabela1[[#This Row],[CON - Material]])</f>
        <v>Betão Armado</v>
      </c>
      <c r="AF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2" spans="1:32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1" t="str" cm="1">
        <f t="array" ref="O4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2" s="2" t="s">
        <v>32</v>
      </c>
      <c r="Q402" s="2" t="str" cm="1">
        <f t="array" ref="Q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2" s="2" t="str">
        <f>IF(Tabela1[[#This Row],[TEC - Tipo de Estrutura 2]]="Pórtico","Vãos Multiplos",Tabela1[[#This Row],[TEC - Tipo de Estrutura 2]])</f>
        <v>Vãos Multiplos</v>
      </c>
      <c r="S402" s="1">
        <v>8</v>
      </c>
      <c r="T402" s="1">
        <v>336</v>
      </c>
      <c r="U402" s="1">
        <v>27.96</v>
      </c>
      <c r="V402" s="1">
        <v>42</v>
      </c>
      <c r="W402" s="1">
        <v>13.5</v>
      </c>
      <c r="X402" s="10"/>
      <c r="Y402" s="1" t="s">
        <v>23</v>
      </c>
      <c r="Z402" s="2" t="s">
        <v>38</v>
      </c>
      <c r="AA402" s="2" t="str" cm="1">
        <f t="array" ref="AA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2" s="2" t="str">
        <f>IF(OR(Tabela1[[#This Row],[CON - Material]]="Alvenaria de Tijolo",Tabela1[[#This Row],[CON - Material]]="Alvenaria de Pedra"),"Alvenaria",Tabela1[[#This Row],[CON - Material]])</f>
        <v>Betão Armado</v>
      </c>
      <c r="AF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3" spans="1:32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1" t="str" cm="1">
        <f t="array" ref="O4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3" s="2" t="s">
        <v>32</v>
      </c>
      <c r="Q403" s="2" t="str" cm="1">
        <f t="array" ref="Q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3" s="2" t="str">
        <f>IF(Tabela1[[#This Row],[TEC - Tipo de Estrutura 2]]="Pórtico","Vãos Multiplos",Tabela1[[#This Row],[TEC - Tipo de Estrutura 2]])</f>
        <v>Vãos Multiplos</v>
      </c>
      <c r="S403" s="1">
        <v>9</v>
      </c>
      <c r="T403" s="1">
        <v>378</v>
      </c>
      <c r="U403" s="1">
        <v>27.96</v>
      </c>
      <c r="V403" s="1">
        <v>42</v>
      </c>
      <c r="W403" s="1">
        <v>9</v>
      </c>
      <c r="X403" s="10"/>
      <c r="Y403" s="1" t="s">
        <v>23</v>
      </c>
      <c r="Z403" s="2" t="s">
        <v>38</v>
      </c>
      <c r="AA403" s="2" t="str" cm="1">
        <f t="array" ref="AA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3" s="2" t="str">
        <f>IF(OR(Tabela1[[#This Row],[CON - Material]]="Alvenaria de Tijolo",Tabela1[[#This Row],[CON - Material]]="Alvenaria de Pedra"),"Alvenaria",Tabela1[[#This Row],[CON - Material]])</f>
        <v>Betão Armado</v>
      </c>
      <c r="AF4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4" spans="1:32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1" t="str" cm="1">
        <f t="array" ref="O4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4" s="2" t="s">
        <v>32</v>
      </c>
      <c r="Q404" s="2" t="str" cm="1">
        <f t="array" ref="Q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4" s="2" t="str">
        <f>IF(Tabela1[[#This Row],[TEC - Tipo de Estrutura 2]]="Pórtico","Vãos Multiplos",Tabela1[[#This Row],[TEC - Tipo de Estrutura 2]])</f>
        <v>Vãos Multiplos</v>
      </c>
      <c r="S404" s="1">
        <v>9</v>
      </c>
      <c r="T404" s="1">
        <v>378</v>
      </c>
      <c r="U404" s="1">
        <v>27.96</v>
      </c>
      <c r="V404" s="1">
        <v>42</v>
      </c>
      <c r="W404" s="1">
        <v>11</v>
      </c>
      <c r="X404" s="10"/>
      <c r="Y404" s="1" t="s">
        <v>23</v>
      </c>
      <c r="Z404" s="2" t="s">
        <v>38</v>
      </c>
      <c r="AA404" s="2" t="str" cm="1">
        <f t="array" ref="AA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4" s="2" t="str">
        <f>IF(OR(Tabela1[[#This Row],[CON - Material]]="Alvenaria de Tijolo",Tabela1[[#This Row],[CON - Material]]="Alvenaria de Pedra"),"Alvenaria",Tabela1[[#This Row],[CON - Material]])</f>
        <v>Betão Armado</v>
      </c>
      <c r="AF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5" spans="1:32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1" t="str" cm="1">
        <f t="array" ref="O4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5" s="2" t="s">
        <v>32</v>
      </c>
      <c r="Q405" s="2" t="str" cm="1">
        <f t="array" ref="Q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5" s="2" t="str">
        <f>IF(Tabela1[[#This Row],[TEC - Tipo de Estrutura 2]]="Pórtico","Vãos Multiplos",Tabela1[[#This Row],[TEC - Tipo de Estrutura 2]])</f>
        <v>Vãos Multiplos</v>
      </c>
      <c r="S405" s="1">
        <v>9</v>
      </c>
      <c r="T405" s="1">
        <v>378</v>
      </c>
      <c r="U405" s="1">
        <v>27.96</v>
      </c>
      <c r="V405" s="1">
        <v>42</v>
      </c>
      <c r="W405" s="1">
        <v>12</v>
      </c>
      <c r="X405" s="10"/>
      <c r="Y405" s="1" t="s">
        <v>23</v>
      </c>
      <c r="Z405" s="2" t="s">
        <v>38</v>
      </c>
      <c r="AA405" s="2" t="str" cm="1">
        <f t="array" ref="AA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5" s="2" t="str">
        <f>IF(OR(Tabela1[[#This Row],[CON - Material]]="Alvenaria de Tijolo",Tabela1[[#This Row],[CON - Material]]="Alvenaria de Pedra"),"Alvenaria",Tabela1[[#This Row],[CON - Material]])</f>
        <v>Betão Armado</v>
      </c>
      <c r="AF4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6" spans="1:32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1" t="str" cm="1">
        <f t="array" ref="O4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6" s="2" t="s">
        <v>526</v>
      </c>
      <c r="Q406" s="2" t="str" cm="1">
        <f t="array" ref="Q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406" s="2" t="str">
        <f>IF(Tabela1[[#This Row],[TEC - Tipo de Estrutura 2]]="Pórtico","Vãos Multiplos",Tabela1[[#This Row],[TEC - Tipo de Estrutura 2]])</f>
        <v>Outro</v>
      </c>
      <c r="S406" s="1">
        <v>7</v>
      </c>
      <c r="T406" s="1">
        <v>570</v>
      </c>
      <c r="U406" s="1">
        <v>27.96</v>
      </c>
      <c r="V406" s="1">
        <v>246</v>
      </c>
      <c r="W406" s="1">
        <v>17.5</v>
      </c>
      <c r="X406" s="10"/>
      <c r="Y406" s="1" t="s">
        <v>23</v>
      </c>
      <c r="Z406" s="2" t="s">
        <v>321</v>
      </c>
      <c r="AA406" s="2" t="str" cm="1">
        <f t="array" ref="AA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406" s="2" t="str">
        <f>IF(OR(Tabela1[[#This Row],[CON - Material]]="Alvenaria de Tijolo",Tabela1[[#This Row],[CON - Material]]="Alvenaria de Pedra"),"Alvenaria",Tabela1[[#This Row],[CON - Material]])</f>
        <v>Aço</v>
      </c>
      <c r="AC406" s="2" t="s">
        <v>24</v>
      </c>
      <c r="AD406" s="2" t="s">
        <v>38</v>
      </c>
      <c r="AF406" s="2" t="str">
        <f>Tabela1[[#This Row],[TEC - Tipo de Estrutura 2]] &amp; "|" &amp; Tabela1[[#This Row],[Intervalo de Anos]] &amp; "|" &amp; Tabela1[[#This Row],[CON - Material]]</f>
        <v>Outro|1983-2010|Aço</v>
      </c>
    </row>
    <row r="407" spans="1:32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1" t="str" cm="1">
        <f t="array" ref="O4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7" s="2" t="s">
        <v>32</v>
      </c>
      <c r="Q407" s="2" t="str" cm="1">
        <f t="array" ref="Q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7" s="2" t="str">
        <f>IF(Tabela1[[#This Row],[TEC - Tipo de Estrutura 2]]="Pórtico","Vãos Multiplos",Tabela1[[#This Row],[TEC - Tipo de Estrutura 2]])</f>
        <v>Vãos Multiplos</v>
      </c>
      <c r="S407" s="1">
        <v>9</v>
      </c>
      <c r="T407" s="1">
        <v>378</v>
      </c>
      <c r="U407" s="1">
        <v>27.96</v>
      </c>
      <c r="V407" s="1">
        <v>42</v>
      </c>
      <c r="W407" s="1">
        <v>14</v>
      </c>
      <c r="X407" s="10"/>
      <c r="Y407" s="1" t="s">
        <v>23</v>
      </c>
      <c r="Z407" s="2" t="s">
        <v>38</v>
      </c>
      <c r="AA407" s="2" t="str" cm="1">
        <f t="array" ref="AA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7" s="2" t="str">
        <f>IF(OR(Tabela1[[#This Row],[CON - Material]]="Alvenaria de Tijolo",Tabela1[[#This Row],[CON - Material]]="Alvenaria de Pedra"),"Alvenaria",Tabela1[[#This Row],[CON - Material]])</f>
        <v>Betão Armado</v>
      </c>
      <c r="AF4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8" spans="1:32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1" t="str" cm="1">
        <f t="array" ref="O4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8" s="2" t="s">
        <v>32</v>
      </c>
      <c r="Q408" s="2" t="str" cm="1">
        <f t="array" ref="Q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8" s="2" t="str">
        <f>IF(Tabela1[[#This Row],[TEC - Tipo de Estrutura 2]]="Pórtico","Vãos Multiplos",Tabela1[[#This Row],[TEC - Tipo de Estrutura 2]])</f>
        <v>Vãos Multiplos</v>
      </c>
      <c r="S408" s="1">
        <v>9</v>
      </c>
      <c r="T408" s="1">
        <v>378</v>
      </c>
      <c r="U408" s="1">
        <v>27.96</v>
      </c>
      <c r="V408" s="1">
        <v>42</v>
      </c>
      <c r="W408" s="1">
        <v>11.5</v>
      </c>
      <c r="X408" s="10"/>
      <c r="Y408" s="1" t="s">
        <v>23</v>
      </c>
      <c r="Z408" s="2" t="s">
        <v>38</v>
      </c>
      <c r="AA408" s="2" t="str" cm="1">
        <f t="array" ref="AA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8" s="2" t="str">
        <f>IF(OR(Tabela1[[#This Row],[CON - Material]]="Alvenaria de Tijolo",Tabela1[[#This Row],[CON - Material]]="Alvenaria de Pedra"),"Alvenaria",Tabela1[[#This Row],[CON - Material]])</f>
        <v>Betão Armado</v>
      </c>
      <c r="AF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9" spans="1:32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1" t="str" cm="1">
        <f t="array" ref="O4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09" s="2" t="s">
        <v>32</v>
      </c>
      <c r="Q409" s="2" t="str" cm="1">
        <f t="array" ref="Q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09" s="2" t="str">
        <f>IF(Tabela1[[#This Row],[TEC - Tipo de Estrutura 2]]="Pórtico","Vãos Multiplos",Tabela1[[#This Row],[TEC - Tipo de Estrutura 2]])</f>
        <v>Vãos Multiplos</v>
      </c>
      <c r="S409" s="1">
        <v>9</v>
      </c>
      <c r="T409" s="1">
        <v>378</v>
      </c>
      <c r="U409" s="1">
        <v>27.96</v>
      </c>
      <c r="V409" s="1">
        <v>42</v>
      </c>
      <c r="W409" s="1">
        <v>9</v>
      </c>
      <c r="X409" s="10"/>
      <c r="Y409" s="1" t="s">
        <v>23</v>
      </c>
      <c r="Z409" s="2" t="s">
        <v>38</v>
      </c>
      <c r="AA409" s="2" t="str" cm="1">
        <f t="array" ref="AA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09" s="2" t="str">
        <f>IF(OR(Tabela1[[#This Row],[CON - Material]]="Alvenaria de Tijolo",Tabela1[[#This Row],[CON - Material]]="Alvenaria de Pedra"),"Alvenaria",Tabela1[[#This Row],[CON - Material]])</f>
        <v>Betão Armado</v>
      </c>
      <c r="AF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0" spans="1:32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1" t="str" cm="1">
        <f t="array" ref="O4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10" s="2" t="s">
        <v>32</v>
      </c>
      <c r="Q410" s="2" t="str" cm="1">
        <f t="array" ref="Q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10" s="2" t="str">
        <f>IF(Tabela1[[#This Row],[TEC - Tipo de Estrutura 2]]="Pórtico","Vãos Multiplos",Tabela1[[#This Row],[TEC - Tipo de Estrutura 2]])</f>
        <v>Vãos Multiplos</v>
      </c>
      <c r="S410" s="1">
        <v>9</v>
      </c>
      <c r="T410" s="1">
        <v>378</v>
      </c>
      <c r="U410" s="1">
        <v>27.96</v>
      </c>
      <c r="V410" s="1">
        <v>42</v>
      </c>
      <c r="W410" s="1">
        <v>8</v>
      </c>
      <c r="X410" s="10"/>
      <c r="Y410" s="1" t="s">
        <v>23</v>
      </c>
      <c r="Z410" s="2" t="s">
        <v>38</v>
      </c>
      <c r="AA410" s="2" t="str" cm="1">
        <f t="array" ref="AA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0" s="2" t="str">
        <f>IF(OR(Tabela1[[#This Row],[CON - Material]]="Alvenaria de Tijolo",Tabela1[[#This Row],[CON - Material]]="Alvenaria de Pedra"),"Alvenaria",Tabela1[[#This Row],[CON - Material]])</f>
        <v>Betão Armado</v>
      </c>
      <c r="AF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1" spans="1:32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1" t="str" cm="1">
        <f t="array" ref="O4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11" s="2" t="s">
        <v>32</v>
      </c>
      <c r="Q411" s="2" t="str" cm="1">
        <f t="array" ref="Q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11" s="2" t="str">
        <f>IF(Tabela1[[#This Row],[TEC - Tipo de Estrutura 2]]="Pórtico","Vãos Multiplos",Tabela1[[#This Row],[TEC - Tipo de Estrutura 2]])</f>
        <v>Vãos Multiplos</v>
      </c>
      <c r="S411" s="1">
        <v>9</v>
      </c>
      <c r="T411" s="1">
        <v>378</v>
      </c>
      <c r="U411" s="1">
        <v>27.96</v>
      </c>
      <c r="V411" s="1">
        <v>42</v>
      </c>
      <c r="W411" s="1">
        <v>8</v>
      </c>
      <c r="X411" s="10"/>
      <c r="Y411" s="1" t="s">
        <v>23</v>
      </c>
      <c r="Z411" s="2" t="s">
        <v>38</v>
      </c>
      <c r="AA411" s="2" t="str" cm="1">
        <f t="array" ref="AA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1" s="2" t="str">
        <f>IF(OR(Tabela1[[#This Row],[CON - Material]]="Alvenaria de Tijolo",Tabela1[[#This Row],[CON - Material]]="Alvenaria de Pedra"),"Alvenaria",Tabela1[[#This Row],[CON - Material]])</f>
        <v>Betão Armado</v>
      </c>
      <c r="AF4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2" spans="1:32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1" t="str" cm="1">
        <f t="array" ref="O4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12" s="2" t="s">
        <v>32</v>
      </c>
      <c r="Q412" s="2" t="str" cm="1">
        <f t="array" ref="Q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12" s="2" t="str">
        <f>IF(Tabela1[[#This Row],[TEC - Tipo de Estrutura 2]]="Pórtico","Vãos Multiplos",Tabela1[[#This Row],[TEC - Tipo de Estrutura 2]])</f>
        <v>Vãos Multiplos</v>
      </c>
      <c r="S412" s="1">
        <v>9</v>
      </c>
      <c r="T412" s="1">
        <v>378</v>
      </c>
      <c r="U412" s="1">
        <v>27.96</v>
      </c>
      <c r="V412" s="1">
        <v>42</v>
      </c>
      <c r="W412" s="1">
        <v>8</v>
      </c>
      <c r="X412" s="10"/>
      <c r="Y412" s="1" t="s">
        <v>23</v>
      </c>
      <c r="Z412" s="2" t="s">
        <v>38</v>
      </c>
      <c r="AA412" s="2" t="str" cm="1">
        <f t="array" ref="AA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2" s="2" t="str">
        <f>IF(OR(Tabela1[[#This Row],[CON - Material]]="Alvenaria de Tijolo",Tabela1[[#This Row],[CON - Material]]="Alvenaria de Pedra"),"Alvenaria",Tabela1[[#This Row],[CON - Material]])</f>
        <v>Betão Armado</v>
      </c>
      <c r="AF4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3" spans="1:32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1" t="str" cm="1">
        <f t="array" ref="O4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13" s="2" t="s">
        <v>32</v>
      </c>
      <c r="Q413" s="2" t="str" cm="1">
        <f t="array" ref="Q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13" s="2" t="str">
        <f>IF(Tabela1[[#This Row],[TEC - Tipo de Estrutura 2]]="Pórtico","Vãos Multiplos",Tabela1[[#This Row],[TEC - Tipo de Estrutura 2]])</f>
        <v>Vãos Multiplos</v>
      </c>
      <c r="S413" s="1">
        <v>3</v>
      </c>
      <c r="T413" s="1">
        <v>40.4</v>
      </c>
      <c r="U413" s="1">
        <v>7.78</v>
      </c>
      <c r="V413" s="1">
        <v>21.3</v>
      </c>
      <c r="W413" s="1">
        <v>8.6</v>
      </c>
      <c r="X413" s="10"/>
      <c r="Y413" s="1" t="s">
        <v>23</v>
      </c>
      <c r="Z413" s="2" t="s">
        <v>38</v>
      </c>
      <c r="AA413" s="2" t="str" cm="1">
        <f t="array" ref="AA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3" s="2" t="str">
        <f>IF(OR(Tabela1[[#This Row],[CON - Material]]="Alvenaria de Tijolo",Tabela1[[#This Row],[CON - Material]]="Alvenaria de Pedra"),"Alvenaria",Tabela1[[#This Row],[CON - Material]])</f>
        <v>Betão Armado</v>
      </c>
      <c r="AF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4" spans="1:32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1" t="str" cm="1">
        <f t="array" ref="O4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14" s="2" t="s">
        <v>32</v>
      </c>
      <c r="Q414" s="2" t="str" cm="1">
        <f t="array" ref="Q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14" s="2" t="str">
        <f>IF(Tabela1[[#This Row],[TEC - Tipo de Estrutura 2]]="Pórtico","Vãos Multiplos",Tabela1[[#This Row],[TEC - Tipo de Estrutura 2]])</f>
        <v>Vãos Multiplos</v>
      </c>
      <c r="S414" s="1">
        <v>3</v>
      </c>
      <c r="T414" s="1">
        <v>63.88</v>
      </c>
      <c r="U414" s="1">
        <v>22.28</v>
      </c>
      <c r="V414" s="1">
        <v>32.200000000000003</v>
      </c>
      <c r="W414" s="1">
        <v>7</v>
      </c>
      <c r="X414" s="10"/>
      <c r="Y414" s="1" t="s">
        <v>23</v>
      </c>
      <c r="Z414" s="2" t="s">
        <v>38</v>
      </c>
      <c r="AA414" s="2" t="str" cm="1">
        <f t="array" ref="AA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4" s="2" t="str">
        <f>IF(OR(Tabela1[[#This Row],[CON - Material]]="Alvenaria de Tijolo",Tabela1[[#This Row],[CON - Material]]="Alvenaria de Pedra"),"Alvenaria",Tabela1[[#This Row],[CON - Material]])</f>
        <v>Betão Armado</v>
      </c>
      <c r="AF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5" spans="1:32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1" t="str" cm="1">
        <f t="array" ref="O4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15" s="2" t="s">
        <v>32</v>
      </c>
      <c r="Q415" s="2" t="str" cm="1">
        <f t="array" ref="Q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15" s="2" t="str">
        <f>IF(Tabela1[[#This Row],[TEC - Tipo de Estrutura 2]]="Pórtico","Vãos Multiplos",Tabela1[[#This Row],[TEC - Tipo de Estrutura 2]])</f>
        <v>Vãos Multiplos</v>
      </c>
      <c r="S415" s="1">
        <v>3</v>
      </c>
      <c r="T415" s="1">
        <v>42.71</v>
      </c>
      <c r="U415" s="1">
        <v>12.7</v>
      </c>
      <c r="V415" s="1">
        <v>21.45</v>
      </c>
      <c r="W415" s="1">
        <v>4.9000000000000004</v>
      </c>
      <c r="X415" s="10"/>
      <c r="Y415" s="1" t="s">
        <v>23</v>
      </c>
      <c r="Z415" s="2" t="s">
        <v>38</v>
      </c>
      <c r="AA415" s="2" t="str" cm="1">
        <f t="array" ref="AA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5" s="2" t="str">
        <f>IF(OR(Tabela1[[#This Row],[CON - Material]]="Alvenaria de Tijolo",Tabela1[[#This Row],[CON - Material]]="Alvenaria de Pedra"),"Alvenaria",Tabela1[[#This Row],[CON - Material]])</f>
        <v>Betão Armado</v>
      </c>
      <c r="AF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6" spans="1:32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1" t="str" cm="1">
        <f t="array" ref="O4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16" s="2" t="s">
        <v>65</v>
      </c>
      <c r="Q416" s="2" t="str" cm="1">
        <f t="array" ref="Q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416" s="2" t="str">
        <f>IF(Tabela1[[#This Row],[TEC - Tipo de Estrutura 2]]="Pórtico","Vãos Multiplos",Tabela1[[#This Row],[TEC - Tipo de Estrutura 2]])</f>
        <v>Vãos Multiplos</v>
      </c>
      <c r="S416" s="1">
        <v>1</v>
      </c>
      <c r="T416" s="1">
        <v>10.3</v>
      </c>
      <c r="U416" s="1">
        <v>15</v>
      </c>
      <c r="V416" s="1">
        <v>10.3</v>
      </c>
      <c r="W416" s="9"/>
      <c r="X416" s="10"/>
      <c r="Y416" s="1" t="s">
        <v>41</v>
      </c>
      <c r="Z416" s="2" t="s">
        <v>24</v>
      </c>
      <c r="AA416" s="2" t="str" cm="1">
        <f t="array" ref="AA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6" s="2" t="str">
        <f>IF(OR(Tabela1[[#This Row],[CON - Material]]="Alvenaria de Tijolo",Tabela1[[#This Row],[CON - Material]]="Alvenaria de Pedra"),"Alvenaria",Tabela1[[#This Row],[CON - Material]])</f>
        <v>Betão Armado</v>
      </c>
      <c r="AF416" s="2" t="str">
        <f>Tabela1[[#This Row],[TEC - Tipo de Estrutura 2]] &amp; "|" &amp; Tabela1[[#This Row],[Intervalo de Anos]] &amp; "|" &amp; Tabela1[[#This Row],[CON - Material]]</f>
        <v>Pórtico|1960-1983|Betão Armado</v>
      </c>
    </row>
    <row r="417" spans="1:32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1" t="str" cm="1">
        <f t="array" ref="O4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17" s="2" t="s">
        <v>29</v>
      </c>
      <c r="Q417" s="2" t="str" cm="1">
        <f t="array" ref="Q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17" s="2" t="str">
        <f>IF(Tabela1[[#This Row],[TEC - Tipo de Estrutura 2]]="Pórtico","Vãos Multiplos",Tabela1[[#This Row],[TEC - Tipo de Estrutura 2]])</f>
        <v>Arco</v>
      </c>
      <c r="S417" s="1">
        <v>2</v>
      </c>
      <c r="T417" s="1">
        <v>28.6</v>
      </c>
      <c r="U417" s="1">
        <v>6</v>
      </c>
      <c r="V417" s="1">
        <v>14.3</v>
      </c>
      <c r="W417" s="1">
        <v>2.4</v>
      </c>
      <c r="X417" s="10"/>
      <c r="Y417" s="1" t="s">
        <v>41</v>
      </c>
      <c r="Z417" s="2" t="s">
        <v>35</v>
      </c>
      <c r="AA417" s="2" t="str" cm="1">
        <f t="array" ref="AA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17" s="2" t="str">
        <f>IF(OR(Tabela1[[#This Row],[CON - Material]]="Alvenaria de Tijolo",Tabela1[[#This Row],[CON - Material]]="Alvenaria de Pedra"),"Alvenaria",Tabela1[[#This Row],[CON - Material]])</f>
        <v>Alvenaria</v>
      </c>
      <c r="AF4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8" spans="1:32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1" t="str" cm="1">
        <f t="array" ref="O4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18" s="2" t="s">
        <v>29</v>
      </c>
      <c r="Q418" s="2" t="str" cm="1">
        <f t="array" ref="Q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18" s="2" t="str">
        <f>IF(Tabela1[[#This Row],[TEC - Tipo de Estrutura 2]]="Pórtico","Vãos Multiplos",Tabela1[[#This Row],[TEC - Tipo de Estrutura 2]])</f>
        <v>Arco</v>
      </c>
      <c r="S418" s="1">
        <v>1</v>
      </c>
      <c r="T418" s="1">
        <v>25</v>
      </c>
      <c r="U418" s="1">
        <v>8.5</v>
      </c>
      <c r="W418" s="9"/>
      <c r="X418" s="10"/>
      <c r="Y418" s="1" t="s">
        <v>41</v>
      </c>
      <c r="Z418" s="2" t="s">
        <v>35</v>
      </c>
      <c r="AA418" s="2" t="str" cm="1">
        <f t="array" ref="AA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18" s="2" t="str">
        <f>IF(OR(Tabela1[[#This Row],[CON - Material]]="Alvenaria de Tijolo",Tabela1[[#This Row],[CON - Material]]="Alvenaria de Pedra"),"Alvenaria",Tabela1[[#This Row],[CON - Material]])</f>
        <v>Alvenaria</v>
      </c>
      <c r="AF4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9" spans="1:32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1" t="str" cm="1">
        <f t="array" ref="O4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19" s="2" t="s">
        <v>22</v>
      </c>
      <c r="Q419" s="2" t="str" cm="1">
        <f t="array" ref="Q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19" s="2" t="str">
        <f>IF(Tabela1[[#This Row],[TEC - Tipo de Estrutura 2]]="Pórtico","Vãos Multiplos",Tabela1[[#This Row],[TEC - Tipo de Estrutura 2]])</f>
        <v>Tabuleiro simples/apoiado</v>
      </c>
      <c r="S419" s="1">
        <v>1</v>
      </c>
      <c r="T419" s="1">
        <v>8.6999999999999993</v>
      </c>
      <c r="U419" s="1">
        <v>20.2</v>
      </c>
      <c r="V419" s="1">
        <v>8.6999999999999993</v>
      </c>
      <c r="W419" s="9"/>
      <c r="X419" s="10"/>
      <c r="Y419" s="1" t="s">
        <v>41</v>
      </c>
      <c r="Z419" s="2" t="s">
        <v>24</v>
      </c>
      <c r="AA419" s="2" t="str" cm="1">
        <f t="array" ref="AA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19" s="2" t="str">
        <f>IF(OR(Tabela1[[#This Row],[CON - Material]]="Alvenaria de Tijolo",Tabela1[[#This Row],[CON - Material]]="Alvenaria de Pedra"),"Alvenaria",Tabela1[[#This Row],[CON - Material]])</f>
        <v>Betão Armado</v>
      </c>
      <c r="AF41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20" spans="1:32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1" t="str" cm="1">
        <f t="array" ref="O4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0" s="2" t="s">
        <v>29</v>
      </c>
      <c r="Q420" s="2" t="str" cm="1">
        <f t="array" ref="Q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20" s="2" t="str">
        <f>IF(Tabela1[[#This Row],[TEC - Tipo de Estrutura 2]]="Pórtico","Vãos Multiplos",Tabela1[[#This Row],[TEC - Tipo de Estrutura 2]])</f>
        <v>Arco</v>
      </c>
      <c r="S420" s="1">
        <v>2</v>
      </c>
      <c r="T420" s="1">
        <v>51.3</v>
      </c>
      <c r="U420" s="1">
        <v>6.9</v>
      </c>
      <c r="V420" s="1">
        <v>32.65</v>
      </c>
      <c r="W420" s="1">
        <v>0.1</v>
      </c>
      <c r="X420" s="10"/>
      <c r="Y420" s="1" t="s">
        <v>41</v>
      </c>
      <c r="Z420" s="2" t="s">
        <v>35</v>
      </c>
      <c r="AA420" s="2" t="str" cm="1">
        <f t="array" ref="AA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20" s="2" t="str">
        <f>IF(OR(Tabela1[[#This Row],[CON - Material]]="Alvenaria de Tijolo",Tabela1[[#This Row],[CON - Material]]="Alvenaria de Pedra"),"Alvenaria",Tabela1[[#This Row],[CON - Material]])</f>
        <v>Alvenaria</v>
      </c>
      <c r="AF4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1" spans="1:32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1" t="str" cm="1">
        <f t="array" ref="O4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1" s="2" t="s">
        <v>32</v>
      </c>
      <c r="Q421" s="2" t="str" cm="1">
        <f t="array" ref="Q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21" s="2" t="str">
        <f>IF(Tabela1[[#This Row],[TEC - Tipo de Estrutura 2]]="Pórtico","Vãos Multiplos",Tabela1[[#This Row],[TEC - Tipo de Estrutura 2]])</f>
        <v>Vãos Multiplos</v>
      </c>
      <c r="S421" s="1">
        <v>3</v>
      </c>
      <c r="T421" s="1">
        <v>45</v>
      </c>
      <c r="U421" s="1">
        <v>18.100000000000001</v>
      </c>
      <c r="V421" s="1">
        <v>35</v>
      </c>
      <c r="W421" s="1">
        <v>8</v>
      </c>
      <c r="X421" s="10"/>
      <c r="Y421" s="1" t="s">
        <v>41</v>
      </c>
      <c r="Z421" s="2" t="s">
        <v>38</v>
      </c>
      <c r="AA421" s="2" t="str" cm="1">
        <f t="array" ref="AA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21" s="2" t="str">
        <f>IF(OR(Tabela1[[#This Row],[CON - Material]]="Alvenaria de Tijolo",Tabela1[[#This Row],[CON - Material]]="Alvenaria de Pedra"),"Alvenaria",Tabela1[[#This Row],[CON - Material]])</f>
        <v>Betão Armado</v>
      </c>
      <c r="AF42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22" spans="1:32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1" t="str" cm="1">
        <f t="array" ref="O4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2" s="2" t="s">
        <v>29</v>
      </c>
      <c r="Q422" s="2" t="str" cm="1">
        <f t="array" ref="Q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22" s="2" t="str">
        <f>IF(Tabela1[[#This Row],[TEC - Tipo de Estrutura 2]]="Pórtico","Vãos Multiplos",Tabela1[[#This Row],[TEC - Tipo de Estrutura 2]])</f>
        <v>Arco</v>
      </c>
      <c r="S422" s="1">
        <v>1</v>
      </c>
      <c r="T422" s="1">
        <v>14</v>
      </c>
      <c r="U422" s="1">
        <v>8.9</v>
      </c>
      <c r="W422" s="9"/>
      <c r="X422" s="10"/>
      <c r="Y422" s="1" t="s">
        <v>41</v>
      </c>
      <c r="Z422" s="2" t="s">
        <v>35</v>
      </c>
      <c r="AA422" s="2" t="str" cm="1">
        <f t="array" ref="AA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22" s="2" t="str">
        <f>IF(OR(Tabela1[[#This Row],[CON - Material]]="Alvenaria de Tijolo",Tabela1[[#This Row],[CON - Material]]="Alvenaria de Pedra"),"Alvenaria",Tabela1[[#This Row],[CON - Material]])</f>
        <v>Alvenaria</v>
      </c>
      <c r="AF42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3" spans="1:32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1" t="str" cm="1">
        <f t="array" ref="O4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3" s="2" t="s">
        <v>29</v>
      </c>
      <c r="Q423" s="2" t="str" cm="1">
        <f t="array" ref="Q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23" s="2" t="str">
        <f>IF(Tabela1[[#This Row],[TEC - Tipo de Estrutura 2]]="Pórtico","Vãos Multiplos",Tabela1[[#This Row],[TEC - Tipo de Estrutura 2]])</f>
        <v>Arco</v>
      </c>
      <c r="S423" s="1">
        <v>1</v>
      </c>
      <c r="T423" s="1">
        <v>14</v>
      </c>
      <c r="U423" s="1">
        <v>8.65</v>
      </c>
      <c r="W423" s="9"/>
      <c r="X423" s="10"/>
      <c r="Y423" s="1" t="s">
        <v>41</v>
      </c>
      <c r="Z423" s="2" t="s">
        <v>35</v>
      </c>
      <c r="AA423" s="2" t="str" cm="1">
        <f t="array" ref="AA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23" s="2" t="str">
        <f>IF(OR(Tabela1[[#This Row],[CON - Material]]="Alvenaria de Tijolo",Tabela1[[#This Row],[CON - Material]]="Alvenaria de Pedra"),"Alvenaria",Tabela1[[#This Row],[CON - Material]])</f>
        <v>Alvenaria</v>
      </c>
      <c r="AF42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4" spans="1:32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1" t="str" cm="1">
        <f t="array" ref="O4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4" s="2" t="s">
        <v>32</v>
      </c>
      <c r="Q424" s="2" t="str" cm="1">
        <f t="array" ref="Q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24" s="2" t="str">
        <f>IF(Tabela1[[#This Row],[TEC - Tipo de Estrutura 2]]="Pórtico","Vãos Multiplos",Tabela1[[#This Row],[TEC - Tipo de Estrutura 2]])</f>
        <v>Vãos Multiplos</v>
      </c>
      <c r="S424" s="1">
        <v>6</v>
      </c>
      <c r="T424" s="1">
        <v>224</v>
      </c>
      <c r="U424" s="1">
        <v>10.5</v>
      </c>
      <c r="V424" s="1">
        <v>40</v>
      </c>
      <c r="W424" s="9"/>
      <c r="X424" s="10"/>
      <c r="Y424" s="1" t="s">
        <v>46</v>
      </c>
      <c r="Z424" s="2" t="s">
        <v>38</v>
      </c>
      <c r="AA424" s="2" t="str" cm="1">
        <f t="array" ref="AA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24" s="2" t="str">
        <f>IF(OR(Tabela1[[#This Row],[CON - Material]]="Alvenaria de Tijolo",Tabela1[[#This Row],[CON - Material]]="Alvenaria de Pedra"),"Alvenaria",Tabela1[[#This Row],[CON - Material]])</f>
        <v>Betão Armado</v>
      </c>
      <c r="AF42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5" spans="1:32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1" t="str" cm="1">
        <f t="array" ref="O4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5" s="2" t="s">
        <v>77</v>
      </c>
      <c r="Q425" s="2" t="str" cm="1">
        <f t="array" ref="Q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25" s="2" t="str">
        <f>IF(Tabela1[[#This Row],[TEC - Tipo de Estrutura 2]]="Pórtico","Vãos Multiplos",Tabela1[[#This Row],[TEC - Tipo de Estrutura 2]])</f>
        <v>Arco</v>
      </c>
      <c r="S425" s="1">
        <v>3</v>
      </c>
      <c r="T425" s="1">
        <v>43.2</v>
      </c>
      <c r="U425" s="1">
        <v>11.8</v>
      </c>
      <c r="V425" s="1">
        <v>20</v>
      </c>
      <c r="W425" s="1">
        <v>1.5</v>
      </c>
      <c r="X425" s="10"/>
      <c r="Y425" s="1" t="s">
        <v>41</v>
      </c>
      <c r="Z425" s="2" t="s">
        <v>35</v>
      </c>
      <c r="AA425" s="2" t="str" cm="1">
        <f t="array" ref="AA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25" s="2" t="str">
        <f>IF(OR(Tabela1[[#This Row],[CON - Material]]="Alvenaria de Tijolo",Tabela1[[#This Row],[CON - Material]]="Alvenaria de Pedra"),"Alvenaria",Tabela1[[#This Row],[CON - Material]])</f>
        <v>Alvenaria</v>
      </c>
      <c r="AC425" s="2" t="s">
        <v>24</v>
      </c>
      <c r="AF4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6" spans="1:32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1" t="str" cm="1">
        <f t="array" ref="O4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26" s="2" t="s">
        <v>32</v>
      </c>
      <c r="Q426" s="2" t="str" cm="1">
        <f t="array" ref="Q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26" s="2" t="str">
        <f>IF(Tabela1[[#This Row],[TEC - Tipo de Estrutura 2]]="Pórtico","Vãos Multiplos",Tabela1[[#This Row],[TEC - Tipo de Estrutura 2]])</f>
        <v>Vãos Multiplos</v>
      </c>
      <c r="S426" s="1">
        <v>3</v>
      </c>
      <c r="T426" s="1">
        <v>50.5</v>
      </c>
      <c r="U426" s="1">
        <v>23</v>
      </c>
      <c r="V426" s="1">
        <v>24.5</v>
      </c>
      <c r="W426" s="1">
        <v>6.2</v>
      </c>
      <c r="X426" s="10"/>
      <c r="Y426" s="1" t="s">
        <v>46</v>
      </c>
      <c r="Z426" s="2" t="s">
        <v>38</v>
      </c>
      <c r="AA426" s="2" t="str" cm="1">
        <f t="array" ref="AA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26" s="2" t="str">
        <f>IF(OR(Tabela1[[#This Row],[CON - Material]]="Alvenaria de Tijolo",Tabela1[[#This Row],[CON - Material]]="Alvenaria de Pedra"),"Alvenaria",Tabela1[[#This Row],[CON - Material]])</f>
        <v>Betão Armado</v>
      </c>
      <c r="AF4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27" spans="1:32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1" t="str" cm="1">
        <f t="array" ref="O4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7" s="2" t="s">
        <v>29</v>
      </c>
      <c r="Q427" s="2" t="str" cm="1">
        <f t="array" ref="Q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27" s="2" t="str">
        <f>IF(Tabela1[[#This Row],[TEC - Tipo de Estrutura 2]]="Pórtico","Vãos Multiplos",Tabela1[[#This Row],[TEC - Tipo de Estrutura 2]])</f>
        <v>Arco</v>
      </c>
      <c r="S427" s="1">
        <v>1</v>
      </c>
      <c r="T427" s="1">
        <v>12</v>
      </c>
      <c r="U427" s="1">
        <v>8.3800000000000008</v>
      </c>
      <c r="V427" s="1">
        <v>12</v>
      </c>
      <c r="W427" s="9"/>
      <c r="X427" s="10"/>
      <c r="Y427" s="1" t="s">
        <v>41</v>
      </c>
      <c r="Z427" s="2" t="s">
        <v>35</v>
      </c>
      <c r="AA427" s="2" t="str" cm="1">
        <f t="array" ref="AA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27" s="2" t="str">
        <f>IF(OR(Tabela1[[#This Row],[CON - Material]]="Alvenaria de Tijolo",Tabela1[[#This Row],[CON - Material]]="Alvenaria de Pedra"),"Alvenaria",Tabela1[[#This Row],[CON - Material]])</f>
        <v>Alvenaria</v>
      </c>
      <c r="AF427" s="2" t="str">
        <f>Tabela1[[#This Row],[TEC - Tipo de Estrutura 2]] &amp; "|" &amp; Tabela1[[#This Row],[Intervalo de Anos]] &amp; "|" &amp; Tabela1[[#This Row],[CON - Material]]</f>
        <v>Arco|1960-1983|Alvenaria de Pedra</v>
      </c>
    </row>
    <row r="428" spans="1:32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1" t="str" cm="1">
        <f t="array" ref="O4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8" s="2" t="s">
        <v>32</v>
      </c>
      <c r="Q428" s="2" t="str" cm="1">
        <f t="array" ref="Q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28" s="2" t="str">
        <f>IF(Tabela1[[#This Row],[TEC - Tipo de Estrutura 2]]="Pórtico","Vãos Multiplos",Tabela1[[#This Row],[TEC - Tipo de Estrutura 2]])</f>
        <v>Vãos Multiplos</v>
      </c>
      <c r="S428" s="1">
        <v>6</v>
      </c>
      <c r="T428" s="1">
        <v>113.12</v>
      </c>
      <c r="U428" s="1">
        <v>10.9</v>
      </c>
      <c r="V428" s="1">
        <v>20.079999999999998</v>
      </c>
      <c r="W428" s="1">
        <v>14</v>
      </c>
      <c r="X428" s="10"/>
      <c r="Y428" s="1" t="s">
        <v>41</v>
      </c>
      <c r="Z428" s="2" t="s">
        <v>38</v>
      </c>
      <c r="AA428" s="2" t="str" cm="1">
        <f t="array" ref="AA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28" s="2" t="str">
        <f>IF(OR(Tabela1[[#This Row],[CON - Material]]="Alvenaria de Tijolo",Tabela1[[#This Row],[CON - Material]]="Alvenaria de Pedra"),"Alvenaria",Tabela1[[#This Row],[CON - Material]])</f>
        <v>Betão Armado</v>
      </c>
      <c r="AF4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9" spans="1:32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1" t="str" cm="1">
        <f t="array" ref="O4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29" s="2" t="s">
        <v>77</v>
      </c>
      <c r="Q429" s="2" t="str" cm="1">
        <f t="array" ref="Q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29" s="2" t="str">
        <f>IF(Tabela1[[#This Row],[TEC - Tipo de Estrutura 2]]="Pórtico","Vãos Multiplos",Tabela1[[#This Row],[TEC - Tipo de Estrutura 2]])</f>
        <v>Arco</v>
      </c>
      <c r="S429" s="1">
        <v>1</v>
      </c>
      <c r="T429" s="1">
        <v>10</v>
      </c>
      <c r="U429" s="1">
        <v>6.6</v>
      </c>
      <c r="W429" s="9"/>
      <c r="X429" s="10"/>
      <c r="Y429" s="1" t="s">
        <v>23</v>
      </c>
      <c r="Z429" s="2" t="s">
        <v>35</v>
      </c>
      <c r="AA429" s="2" t="str" cm="1">
        <f t="array" ref="AA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29" s="2" t="str">
        <f>IF(OR(Tabela1[[#This Row],[CON - Material]]="Alvenaria de Tijolo",Tabela1[[#This Row],[CON - Material]]="Alvenaria de Pedra"),"Alvenaria",Tabela1[[#This Row],[CON - Material]])</f>
        <v>Alvenaria</v>
      </c>
      <c r="AF4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0" spans="1:32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1" t="str" cm="1">
        <f t="array" ref="O4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30" s="2" t="s">
        <v>32</v>
      </c>
      <c r="Q430" s="2" t="str" cm="1">
        <f t="array" ref="Q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30" s="2" t="str">
        <f>IF(Tabela1[[#This Row],[TEC - Tipo de Estrutura 2]]="Pórtico","Vãos Multiplos",Tabela1[[#This Row],[TEC - Tipo de Estrutura 2]])</f>
        <v>Vãos Multiplos</v>
      </c>
      <c r="S430" s="1">
        <v>3</v>
      </c>
      <c r="T430" s="1">
        <v>40.5</v>
      </c>
      <c r="U430" s="1">
        <v>33</v>
      </c>
      <c r="V430" s="1">
        <v>17.899999999999999</v>
      </c>
      <c r="W430" s="1">
        <v>5.6</v>
      </c>
      <c r="X430" s="10"/>
      <c r="Y430" s="1" t="s">
        <v>23</v>
      </c>
      <c r="Z430" s="2" t="s">
        <v>38</v>
      </c>
      <c r="AA430" s="2" t="str" cm="1">
        <f t="array" ref="AA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0" s="2" t="str">
        <f>IF(OR(Tabela1[[#This Row],[CON - Material]]="Alvenaria de Tijolo",Tabela1[[#This Row],[CON - Material]]="Alvenaria de Pedra"),"Alvenaria",Tabela1[[#This Row],[CON - Material]])</f>
        <v>Betão Armado</v>
      </c>
      <c r="AF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1" spans="1:32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1" t="str" cm="1">
        <f t="array" ref="O4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31" s="2" t="s">
        <v>32</v>
      </c>
      <c r="Q431" s="2" t="str" cm="1">
        <f t="array" ref="Q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31" s="2" t="str">
        <f>IF(Tabela1[[#This Row],[TEC - Tipo de Estrutura 2]]="Pórtico","Vãos Multiplos",Tabela1[[#This Row],[TEC - Tipo de Estrutura 2]])</f>
        <v>Vãos Multiplos</v>
      </c>
      <c r="S431" s="1">
        <v>15</v>
      </c>
      <c r="T431" s="1">
        <v>508.5</v>
      </c>
      <c r="U431" s="1">
        <v>29.9</v>
      </c>
      <c r="V431" s="1">
        <v>34</v>
      </c>
      <c r="W431" s="1">
        <v>44</v>
      </c>
      <c r="X431" s="10"/>
      <c r="Y431" s="1" t="s">
        <v>23</v>
      </c>
      <c r="Z431" s="2" t="s">
        <v>38</v>
      </c>
      <c r="AA431" s="2" t="str" cm="1">
        <f t="array" ref="AA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1" s="2" t="str">
        <f>IF(OR(Tabela1[[#This Row],[CON - Material]]="Alvenaria de Tijolo",Tabela1[[#This Row],[CON - Material]]="Alvenaria de Pedra"),"Alvenaria",Tabela1[[#This Row],[CON - Material]])</f>
        <v>Betão Armado</v>
      </c>
      <c r="AF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2" spans="1:32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1" t="str" cm="1">
        <f t="array" ref="O4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32" s="2" t="s">
        <v>32</v>
      </c>
      <c r="Q432" s="2" t="str" cm="1">
        <f t="array" ref="Q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32" s="2" t="str">
        <f>IF(Tabela1[[#This Row],[TEC - Tipo de Estrutura 2]]="Pórtico","Vãos Multiplos",Tabela1[[#This Row],[TEC - Tipo de Estrutura 2]])</f>
        <v>Vãos Multiplos</v>
      </c>
      <c r="S432" s="1">
        <v>2</v>
      </c>
      <c r="T432" s="1">
        <v>34.6</v>
      </c>
      <c r="U432" s="1">
        <v>8</v>
      </c>
      <c r="V432" s="1">
        <v>17.3</v>
      </c>
      <c r="W432" s="1">
        <v>3.6</v>
      </c>
      <c r="X432" s="10"/>
      <c r="Y432" s="1" t="s">
        <v>41</v>
      </c>
      <c r="Z432" s="2" t="s">
        <v>24</v>
      </c>
      <c r="AA432" s="2" t="str" cm="1">
        <f t="array" ref="AA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2" s="2" t="str">
        <f>IF(OR(Tabela1[[#This Row],[CON - Material]]="Alvenaria de Tijolo",Tabela1[[#This Row],[CON - Material]]="Alvenaria de Pedra"),"Alvenaria",Tabela1[[#This Row],[CON - Material]])</f>
        <v>Betão Armado</v>
      </c>
      <c r="AF4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3" spans="1:32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1" t="str" cm="1">
        <f t="array" ref="O4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33" s="2" t="s">
        <v>65</v>
      </c>
      <c r="Q433" s="2" t="str" cm="1">
        <f t="array" ref="Q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433" s="2" t="str">
        <f>IF(Tabela1[[#This Row],[TEC - Tipo de Estrutura 2]]="Pórtico","Vãos Multiplos",Tabela1[[#This Row],[TEC - Tipo de Estrutura 2]])</f>
        <v>Vãos Multiplos</v>
      </c>
      <c r="S433" s="1">
        <v>1</v>
      </c>
      <c r="T433" s="1">
        <v>11.7</v>
      </c>
      <c r="U433" s="1">
        <v>33.78</v>
      </c>
      <c r="W433" s="9"/>
      <c r="X433" s="10"/>
      <c r="Y433" s="1" t="s">
        <v>23</v>
      </c>
      <c r="Z433" s="2" t="s">
        <v>24</v>
      </c>
      <c r="AA433" s="2" t="str" cm="1">
        <f t="array" ref="AA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3" s="2" t="str">
        <f>IF(OR(Tabela1[[#This Row],[CON - Material]]="Alvenaria de Tijolo",Tabela1[[#This Row],[CON - Material]]="Alvenaria de Pedra"),"Alvenaria",Tabela1[[#This Row],[CON - Material]])</f>
        <v>Betão Armado</v>
      </c>
      <c r="AF433" s="2" t="str">
        <f>Tabela1[[#This Row],[TEC - Tipo de Estrutura 2]] &amp; "|" &amp; Tabela1[[#This Row],[Intervalo de Anos]] &amp; "|" &amp; Tabela1[[#This Row],[CON - Material]]</f>
        <v>Pórtico|1983-2010|Betão Armado</v>
      </c>
    </row>
    <row r="434" spans="1:32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1" t="str" cm="1">
        <f t="array" ref="O4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34" s="2" t="s">
        <v>32</v>
      </c>
      <c r="Q434" s="2" t="str" cm="1">
        <f t="array" ref="Q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34" s="2" t="str">
        <f>IF(Tabela1[[#This Row],[TEC - Tipo de Estrutura 2]]="Pórtico","Vãos Multiplos",Tabela1[[#This Row],[TEC - Tipo de Estrutura 2]])</f>
        <v>Vãos Multiplos</v>
      </c>
      <c r="S434" s="1">
        <v>28</v>
      </c>
      <c r="T434" s="1">
        <v>369.5</v>
      </c>
      <c r="U434" s="1">
        <v>7.6</v>
      </c>
      <c r="V434" s="1">
        <v>14.8</v>
      </c>
      <c r="W434" s="1">
        <v>2.4</v>
      </c>
      <c r="X434" s="10"/>
      <c r="Y434" s="1" t="s">
        <v>41</v>
      </c>
      <c r="Z434" s="2" t="s">
        <v>38</v>
      </c>
      <c r="AA434" s="2" t="str" cm="1">
        <f t="array" ref="AA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4" s="2" t="str">
        <f>IF(OR(Tabela1[[#This Row],[CON - Material]]="Alvenaria de Tijolo",Tabela1[[#This Row],[CON - Material]]="Alvenaria de Pedra"),"Alvenaria",Tabela1[[#This Row],[CON - Material]])</f>
        <v>Betão Armado</v>
      </c>
      <c r="AF4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5" spans="1:32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1" t="str" cm="1">
        <f t="array" ref="O4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35" s="2" t="s">
        <v>32</v>
      </c>
      <c r="Q435" s="2" t="str" cm="1">
        <f t="array" ref="Q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35" s="2" t="str">
        <f>IF(Tabela1[[#This Row],[TEC - Tipo de Estrutura 2]]="Pórtico","Vãos Multiplos",Tabela1[[#This Row],[TEC - Tipo de Estrutura 2]])</f>
        <v>Vãos Multiplos</v>
      </c>
      <c r="S435" s="1">
        <v>4</v>
      </c>
      <c r="T435" s="1">
        <v>56</v>
      </c>
      <c r="U435" s="1">
        <v>20.309999999999999</v>
      </c>
      <c r="V435" s="1">
        <v>17</v>
      </c>
      <c r="W435" s="1">
        <v>8.1999999999999993</v>
      </c>
      <c r="X435" s="10"/>
      <c r="Y435" s="1" t="s">
        <v>23</v>
      </c>
      <c r="Z435" s="2" t="s">
        <v>38</v>
      </c>
      <c r="AA435" s="2" t="str" cm="1">
        <f t="array" ref="AA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5" s="2" t="str">
        <f>IF(OR(Tabela1[[#This Row],[CON - Material]]="Alvenaria de Tijolo",Tabela1[[#This Row],[CON - Material]]="Alvenaria de Pedra"),"Alvenaria",Tabela1[[#This Row],[CON - Material]])</f>
        <v>Betão Armado</v>
      </c>
      <c r="AF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6" spans="1:32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1" t="str" cm="1">
        <f t="array" ref="O4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36" s="2" t="s">
        <v>29</v>
      </c>
      <c r="Q436" s="2" t="str" cm="1">
        <f t="array" ref="Q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36" s="2" t="str">
        <f>IF(Tabela1[[#This Row],[TEC - Tipo de Estrutura 2]]="Pórtico","Vãos Multiplos",Tabela1[[#This Row],[TEC - Tipo de Estrutura 2]])</f>
        <v>Arco</v>
      </c>
      <c r="S436" s="1">
        <v>2</v>
      </c>
      <c r="T436" s="1">
        <v>26.3</v>
      </c>
      <c r="U436" s="1">
        <v>5.4</v>
      </c>
      <c r="V436" s="1">
        <v>13.35</v>
      </c>
      <c r="W436" s="1">
        <v>2</v>
      </c>
      <c r="X436" s="10"/>
      <c r="Y436" s="1" t="s">
        <v>41</v>
      </c>
      <c r="Z436" s="2" t="s">
        <v>35</v>
      </c>
      <c r="AA436" s="2" t="str" cm="1">
        <f t="array" ref="AA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36" s="2" t="str">
        <f>IF(OR(Tabela1[[#This Row],[CON - Material]]="Alvenaria de Tijolo",Tabela1[[#This Row],[CON - Material]]="Alvenaria de Pedra"),"Alvenaria",Tabela1[[#This Row],[CON - Material]])</f>
        <v>Alvenaria</v>
      </c>
      <c r="AC436" s="2" t="s">
        <v>181</v>
      </c>
      <c r="AF4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7" spans="1:32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1" t="str" cm="1">
        <f t="array" ref="O4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37" s="2" t="s">
        <v>32</v>
      </c>
      <c r="Q437" s="2" t="str" cm="1">
        <f t="array" ref="Q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37" s="2" t="str">
        <f>IF(Tabela1[[#This Row],[TEC - Tipo de Estrutura 2]]="Pórtico","Vãos Multiplos",Tabela1[[#This Row],[TEC - Tipo de Estrutura 2]])</f>
        <v>Vãos Multiplos</v>
      </c>
      <c r="S437" s="1">
        <v>4</v>
      </c>
      <c r="T437" s="1">
        <v>50</v>
      </c>
      <c r="U437" s="1">
        <v>11.32</v>
      </c>
      <c r="V437" s="1">
        <v>15.2</v>
      </c>
      <c r="W437" s="1">
        <v>5.28</v>
      </c>
      <c r="X437" s="10"/>
      <c r="Y437" s="1" t="s">
        <v>23</v>
      </c>
      <c r="Z437" s="2" t="s">
        <v>38</v>
      </c>
      <c r="AA437" s="2" t="str" cm="1">
        <f t="array" ref="AA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7" s="2" t="str">
        <f>IF(OR(Tabela1[[#This Row],[CON - Material]]="Alvenaria de Tijolo",Tabela1[[#This Row],[CON - Material]]="Alvenaria de Pedra"),"Alvenaria",Tabela1[[#This Row],[CON - Material]])</f>
        <v>Betão Armado</v>
      </c>
      <c r="AF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8" spans="1:32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1" t="str" cm="1">
        <f t="array" ref="O4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38" s="2" t="s">
        <v>22</v>
      </c>
      <c r="Q438" s="2" t="str" cm="1">
        <f t="array" ref="Q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38" s="2" t="str">
        <f>IF(Tabela1[[#This Row],[TEC - Tipo de Estrutura 2]]="Pórtico","Vãos Multiplos",Tabela1[[#This Row],[TEC - Tipo de Estrutura 2]])</f>
        <v>Tabuleiro simples/apoiado</v>
      </c>
      <c r="S438" s="1">
        <v>1</v>
      </c>
      <c r="T438" s="1">
        <v>18</v>
      </c>
      <c r="U438" s="1">
        <v>14</v>
      </c>
      <c r="V438" s="1">
        <v>18</v>
      </c>
      <c r="W438" s="9"/>
      <c r="X438" s="10"/>
      <c r="Y438" s="1" t="s">
        <v>41</v>
      </c>
      <c r="Z438" s="2" t="s">
        <v>24</v>
      </c>
      <c r="AA438" s="2" t="str" cm="1">
        <f t="array" ref="AA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38" s="2" t="str">
        <f>IF(OR(Tabela1[[#This Row],[CON - Material]]="Alvenaria de Tijolo",Tabela1[[#This Row],[CON - Material]]="Alvenaria de Pedra"),"Alvenaria",Tabela1[[#This Row],[CON - Material]])</f>
        <v>Betão Armado</v>
      </c>
      <c r="AF43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39" spans="1:32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1" t="str" cm="1">
        <f t="array" ref="O4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39" s="2" t="s">
        <v>29</v>
      </c>
      <c r="Q439" s="2" t="str" cm="1">
        <f t="array" ref="Q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39" s="2" t="str">
        <f>IF(Tabela1[[#This Row],[TEC - Tipo de Estrutura 2]]="Pórtico","Vãos Multiplos",Tabela1[[#This Row],[TEC - Tipo de Estrutura 2]])</f>
        <v>Arco</v>
      </c>
      <c r="S439" s="1">
        <v>1</v>
      </c>
      <c r="T439" s="1">
        <v>2.5</v>
      </c>
      <c r="U439" s="1">
        <v>15</v>
      </c>
      <c r="V439" s="1">
        <v>2.5</v>
      </c>
      <c r="W439" s="9"/>
      <c r="X439" s="10"/>
      <c r="Y439" s="1" t="s">
        <v>41</v>
      </c>
      <c r="Z439" s="2" t="s">
        <v>35</v>
      </c>
      <c r="AA439" s="2" t="str" cm="1">
        <f t="array" ref="AA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39" s="2" t="str">
        <f>IF(OR(Tabela1[[#This Row],[CON - Material]]="Alvenaria de Tijolo",Tabela1[[#This Row],[CON - Material]]="Alvenaria de Pedra"),"Alvenaria",Tabela1[[#This Row],[CON - Material]])</f>
        <v>Alvenaria</v>
      </c>
      <c r="AF4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0" spans="1:32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1" t="str" cm="1">
        <f t="array" ref="O4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0" s="2" t="s">
        <v>32</v>
      </c>
      <c r="Q440" s="2" t="str" cm="1">
        <f t="array" ref="Q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0" s="2" t="str">
        <f>IF(Tabela1[[#This Row],[TEC - Tipo de Estrutura 2]]="Pórtico","Vãos Multiplos",Tabela1[[#This Row],[TEC - Tipo de Estrutura 2]])</f>
        <v>Vãos Multiplos</v>
      </c>
      <c r="S440" s="1">
        <v>4</v>
      </c>
      <c r="T440" s="1">
        <v>51.3</v>
      </c>
      <c r="U440" s="1">
        <v>9.8000000000000007</v>
      </c>
      <c r="V440" s="1">
        <v>15.2</v>
      </c>
      <c r="W440" s="1">
        <v>7</v>
      </c>
      <c r="X440" s="10"/>
      <c r="Y440" s="1" t="s">
        <v>23</v>
      </c>
      <c r="Z440" s="2" t="s">
        <v>38</v>
      </c>
      <c r="AA440" s="2" t="str" cm="1">
        <f t="array" ref="AA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0" s="2" t="str">
        <f>IF(OR(Tabela1[[#This Row],[CON - Material]]="Alvenaria de Tijolo",Tabela1[[#This Row],[CON - Material]]="Alvenaria de Pedra"),"Alvenaria",Tabela1[[#This Row],[CON - Material]])</f>
        <v>Betão Armado</v>
      </c>
      <c r="AF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1" spans="1:32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1" t="str" cm="1">
        <f t="array" ref="O4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1" s="2" t="s">
        <v>32</v>
      </c>
      <c r="Q441" s="2" t="str" cm="1">
        <f t="array" ref="Q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1" s="2" t="str">
        <f>IF(Tabela1[[#This Row],[TEC - Tipo de Estrutura 2]]="Pórtico","Vãos Multiplos",Tabela1[[#This Row],[TEC - Tipo de Estrutura 2]])</f>
        <v>Vãos Multiplos</v>
      </c>
      <c r="S441" s="1">
        <v>4</v>
      </c>
      <c r="T441" s="1">
        <v>56.93</v>
      </c>
      <c r="U441" s="1">
        <v>11.25</v>
      </c>
      <c r="V441" s="1">
        <v>17.600000000000001</v>
      </c>
      <c r="W441" s="1">
        <v>6.5</v>
      </c>
      <c r="X441" s="10"/>
      <c r="Y441" s="1" t="s">
        <v>23</v>
      </c>
      <c r="Z441" s="2" t="s">
        <v>38</v>
      </c>
      <c r="AA441" s="2" t="str" cm="1">
        <f t="array" ref="AA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1" s="2" t="str">
        <f>IF(OR(Tabela1[[#This Row],[CON - Material]]="Alvenaria de Tijolo",Tabela1[[#This Row],[CON - Material]]="Alvenaria de Pedra"),"Alvenaria",Tabela1[[#This Row],[CON - Material]])</f>
        <v>Betão Armado</v>
      </c>
      <c r="AF4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2" spans="1:32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1" t="str" cm="1">
        <f t="array" ref="O4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42" s="2" t="s">
        <v>22</v>
      </c>
      <c r="Q442" s="2" t="str" cm="1">
        <f t="array" ref="Q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42" s="2" t="str">
        <f>IF(Tabela1[[#This Row],[TEC - Tipo de Estrutura 2]]="Pórtico","Vãos Multiplos",Tabela1[[#This Row],[TEC - Tipo de Estrutura 2]])</f>
        <v>Tabuleiro simples/apoiado</v>
      </c>
      <c r="S442" s="1">
        <v>2</v>
      </c>
      <c r="T442" s="1">
        <v>43.1</v>
      </c>
      <c r="U442" s="1">
        <v>6.75</v>
      </c>
      <c r="V442" s="1">
        <v>24.4</v>
      </c>
      <c r="W442" s="1">
        <v>5.27</v>
      </c>
      <c r="X442" s="10"/>
      <c r="Y442" s="1" t="s">
        <v>41</v>
      </c>
      <c r="Z442" s="2" t="s">
        <v>24</v>
      </c>
      <c r="AA442" s="2" t="str" cm="1">
        <f t="array" ref="AA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2" s="2" t="str">
        <f>IF(OR(Tabela1[[#This Row],[CON - Material]]="Alvenaria de Tijolo",Tabela1[[#This Row],[CON - Material]]="Alvenaria de Pedra"),"Alvenaria",Tabela1[[#This Row],[CON - Material]])</f>
        <v>Betão Armado</v>
      </c>
      <c r="AF44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3" spans="1:32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1" t="str" cm="1">
        <f t="array" ref="O4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3" s="2" t="s">
        <v>32</v>
      </c>
      <c r="Q443" s="2" t="str" cm="1">
        <f t="array" ref="Q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3" s="2" t="str">
        <f>IF(Tabela1[[#This Row],[TEC - Tipo de Estrutura 2]]="Pórtico","Vãos Multiplos",Tabela1[[#This Row],[TEC - Tipo de Estrutura 2]])</f>
        <v>Vãos Multiplos</v>
      </c>
      <c r="S443" s="1">
        <v>4</v>
      </c>
      <c r="T443" s="1">
        <v>55.48</v>
      </c>
      <c r="U443" s="1">
        <v>18.11</v>
      </c>
      <c r="V443" s="1">
        <v>15.6</v>
      </c>
      <c r="W443" s="1">
        <v>7.6</v>
      </c>
      <c r="X443" s="10"/>
      <c r="Y443" s="1" t="s">
        <v>23</v>
      </c>
      <c r="Z443" s="2" t="s">
        <v>38</v>
      </c>
      <c r="AA443" s="2" t="str" cm="1">
        <f t="array" ref="AA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3" s="2" t="str">
        <f>IF(OR(Tabela1[[#This Row],[CON - Material]]="Alvenaria de Tijolo",Tabela1[[#This Row],[CON - Material]]="Alvenaria de Pedra"),"Alvenaria",Tabela1[[#This Row],[CON - Material]])</f>
        <v>Betão Armado</v>
      </c>
      <c r="AF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4" spans="1:32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1" t="str" cm="1">
        <f t="array" ref="O4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44" s="2" t="s">
        <v>29</v>
      </c>
      <c r="Q444" s="2" t="str" cm="1">
        <f t="array" ref="Q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44" s="2" t="str">
        <f>IF(Tabela1[[#This Row],[TEC - Tipo de Estrutura 2]]="Pórtico","Vãos Multiplos",Tabela1[[#This Row],[TEC - Tipo de Estrutura 2]])</f>
        <v>Arco</v>
      </c>
      <c r="S444" s="1">
        <v>7</v>
      </c>
      <c r="T444" s="1">
        <v>48.25</v>
      </c>
      <c r="U444" s="1">
        <v>4.5999999999999996</v>
      </c>
      <c r="V444" s="1">
        <v>10.050000000000001</v>
      </c>
      <c r="W444" s="1">
        <v>3</v>
      </c>
      <c r="X444" s="10"/>
      <c r="Y444" s="1" t="s">
        <v>46</v>
      </c>
      <c r="Z444" s="2" t="s">
        <v>35</v>
      </c>
      <c r="AA444" s="2" t="str" cm="1">
        <f t="array" ref="AA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44" s="2" t="str">
        <f>IF(OR(Tabela1[[#This Row],[CON - Material]]="Alvenaria de Tijolo",Tabela1[[#This Row],[CON - Material]]="Alvenaria de Pedra"),"Alvenaria",Tabela1[[#This Row],[CON - Material]])</f>
        <v>Alvenaria</v>
      </c>
      <c r="AF4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5" spans="1:32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1" t="str" cm="1">
        <f t="array" ref="O4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45" s="2" t="s">
        <v>22</v>
      </c>
      <c r="Q445" s="2" t="str" cm="1">
        <f t="array" ref="Q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45" s="2" t="str">
        <f>IF(Tabela1[[#This Row],[TEC - Tipo de Estrutura 2]]="Pórtico","Vãos Multiplos",Tabela1[[#This Row],[TEC - Tipo de Estrutura 2]])</f>
        <v>Tabuleiro simples/apoiado</v>
      </c>
      <c r="S445" s="1">
        <v>1</v>
      </c>
      <c r="T445" s="1">
        <v>16.600000000000001</v>
      </c>
      <c r="U445" s="1">
        <v>10.5</v>
      </c>
      <c r="V445" s="1">
        <v>16.600000000000001</v>
      </c>
      <c r="W445" s="9"/>
      <c r="X445" s="10"/>
      <c r="Y445" s="1" t="s">
        <v>46</v>
      </c>
      <c r="Z445" s="2" t="s">
        <v>24</v>
      </c>
      <c r="AA445" s="2" t="str" cm="1">
        <f t="array" ref="AA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5" s="2" t="str">
        <f>IF(OR(Tabela1[[#This Row],[CON - Material]]="Alvenaria de Tijolo",Tabela1[[#This Row],[CON - Material]]="Alvenaria de Pedra"),"Alvenaria",Tabela1[[#This Row],[CON - Material]])</f>
        <v>Betão Armado</v>
      </c>
      <c r="AF4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6" spans="1:32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1" t="str" cm="1">
        <f t="array" ref="O4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6" s="2" t="s">
        <v>32</v>
      </c>
      <c r="Q446" s="2" t="str" cm="1">
        <f t="array" ref="Q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6" s="2" t="str">
        <f>IF(Tabela1[[#This Row],[TEC - Tipo de Estrutura 2]]="Pórtico","Vãos Multiplos",Tabela1[[#This Row],[TEC - Tipo de Estrutura 2]])</f>
        <v>Vãos Multiplos</v>
      </c>
      <c r="S446" s="1">
        <v>4</v>
      </c>
      <c r="T446" s="1">
        <v>58.76</v>
      </c>
      <c r="U446" s="1">
        <v>11.75</v>
      </c>
      <c r="V446" s="1">
        <v>18.149999999999999</v>
      </c>
      <c r="W446" s="1">
        <v>7.4</v>
      </c>
      <c r="X446" s="10"/>
      <c r="Y446" s="1" t="s">
        <v>23</v>
      </c>
      <c r="Z446" s="2" t="s">
        <v>38</v>
      </c>
      <c r="AA446" s="2" t="str" cm="1">
        <f t="array" ref="AA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6" s="2" t="str">
        <f>IF(OR(Tabela1[[#This Row],[CON - Material]]="Alvenaria de Tijolo",Tabela1[[#This Row],[CON - Material]]="Alvenaria de Pedra"),"Alvenaria",Tabela1[[#This Row],[CON - Material]])</f>
        <v>Betão Armado</v>
      </c>
      <c r="AF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7" spans="1:32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1" t="str" cm="1">
        <f t="array" ref="O4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7" s="2" t="s">
        <v>32</v>
      </c>
      <c r="Q447" s="2" t="str" cm="1">
        <f t="array" ref="Q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7" s="2" t="str">
        <f>IF(Tabela1[[#This Row],[TEC - Tipo de Estrutura 2]]="Pórtico","Vãos Multiplos",Tabela1[[#This Row],[TEC - Tipo de Estrutura 2]])</f>
        <v>Vãos Multiplos</v>
      </c>
      <c r="S447" s="1">
        <v>10</v>
      </c>
      <c r="T447" s="1">
        <v>329.83</v>
      </c>
      <c r="U447" s="1">
        <v>29.9</v>
      </c>
      <c r="V447" s="1">
        <v>34</v>
      </c>
      <c r="W447" s="1">
        <v>34</v>
      </c>
      <c r="X447" s="10"/>
      <c r="Y447" s="1" t="s">
        <v>23</v>
      </c>
      <c r="Z447" s="2" t="s">
        <v>38</v>
      </c>
      <c r="AA447" s="2" t="str" cm="1">
        <f t="array" ref="AA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7" s="2" t="str">
        <f>IF(OR(Tabela1[[#This Row],[CON - Material]]="Alvenaria de Tijolo",Tabela1[[#This Row],[CON - Material]]="Alvenaria de Pedra"),"Alvenaria",Tabela1[[#This Row],[CON - Material]])</f>
        <v>Betão Armado</v>
      </c>
      <c r="AF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8" spans="1:32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1" t="str" cm="1">
        <f t="array" ref="O4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8" s="2" t="s">
        <v>32</v>
      </c>
      <c r="Q448" s="2" t="str" cm="1">
        <f t="array" ref="Q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48" s="2" t="str">
        <f>IF(Tabela1[[#This Row],[TEC - Tipo de Estrutura 2]]="Pórtico","Vãos Multiplos",Tabela1[[#This Row],[TEC - Tipo de Estrutura 2]])</f>
        <v>Vãos Multiplos</v>
      </c>
      <c r="S448" s="1">
        <v>3</v>
      </c>
      <c r="T448" s="1">
        <v>40.71</v>
      </c>
      <c r="U448" s="1">
        <v>32.4</v>
      </c>
      <c r="V448" s="1">
        <v>18.09</v>
      </c>
      <c r="W448" s="1">
        <v>6.17</v>
      </c>
      <c r="X448" s="10"/>
      <c r="Y448" s="1" t="s">
        <v>23</v>
      </c>
      <c r="Z448" s="2" t="s">
        <v>38</v>
      </c>
      <c r="AA448" s="2" t="str" cm="1">
        <f t="array" ref="AA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8" s="2" t="str">
        <f>IF(OR(Tabela1[[#This Row],[CON - Material]]="Alvenaria de Tijolo",Tabela1[[#This Row],[CON - Material]]="Alvenaria de Pedra"),"Alvenaria",Tabela1[[#This Row],[CON - Material]])</f>
        <v>Betão Armado</v>
      </c>
      <c r="AF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9" spans="1:32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1" t="str" cm="1">
        <f t="array" ref="O4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49" s="2" t="s">
        <v>228</v>
      </c>
      <c r="Q449" s="2" t="str" cm="1">
        <f t="array" ref="Q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49" s="2" t="str">
        <f>IF(Tabela1[[#This Row],[TEC - Tipo de Estrutura 2]]="Pórtico","Vãos Multiplos",Tabela1[[#This Row],[TEC - Tipo de Estrutura 2]])</f>
        <v>Arco</v>
      </c>
      <c r="S449" s="1">
        <v>1</v>
      </c>
      <c r="T449" s="1">
        <v>12.73</v>
      </c>
      <c r="U449" s="1">
        <v>31.2</v>
      </c>
      <c r="W449" s="9"/>
      <c r="X449" s="10"/>
      <c r="Y449" s="1" t="s">
        <v>23</v>
      </c>
      <c r="Z449" s="2" t="s">
        <v>24</v>
      </c>
      <c r="AA449" s="2" t="str" cm="1">
        <f t="array" ref="AA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49" s="2" t="str">
        <f>IF(OR(Tabela1[[#This Row],[CON - Material]]="Alvenaria de Tijolo",Tabela1[[#This Row],[CON - Material]]="Alvenaria de Pedra"),"Alvenaria",Tabela1[[#This Row],[CON - Material]])</f>
        <v>Betão Armado</v>
      </c>
      <c r="AF449" s="2" t="str">
        <f>Tabela1[[#This Row],[TEC - Tipo de Estrutura 2]] &amp; "|" &amp; Tabela1[[#This Row],[Intervalo de Anos]] &amp; "|" &amp; Tabela1[[#This Row],[CON - Material]]</f>
        <v>Arco|1983-2010|Betão Armado</v>
      </c>
    </row>
    <row r="450" spans="1:32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1" t="str" cm="1">
        <f t="array" ref="O4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0" s="2" t="s">
        <v>22</v>
      </c>
      <c r="Q450" s="2" t="str" cm="1">
        <f t="array" ref="Q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50" s="2" t="str">
        <f>IF(Tabela1[[#This Row],[TEC - Tipo de Estrutura 2]]="Pórtico","Vãos Multiplos",Tabela1[[#This Row],[TEC - Tipo de Estrutura 2]])</f>
        <v>Tabuleiro simples/apoiado</v>
      </c>
      <c r="S450" s="1">
        <v>1</v>
      </c>
      <c r="T450" s="1">
        <v>13.82</v>
      </c>
      <c r="U450" s="1">
        <v>8.6999999999999993</v>
      </c>
      <c r="V450" s="1">
        <v>13.82</v>
      </c>
      <c r="W450" s="9"/>
      <c r="X450" s="10"/>
      <c r="Y450" s="1" t="s">
        <v>30</v>
      </c>
      <c r="Z450" s="2" t="s">
        <v>24</v>
      </c>
      <c r="AA450" s="2" t="str" cm="1">
        <f t="array" ref="AA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0" s="2" t="str">
        <f>IF(OR(Tabela1[[#This Row],[CON - Material]]="Alvenaria de Tijolo",Tabela1[[#This Row],[CON - Material]]="Alvenaria de Pedra"),"Alvenaria",Tabela1[[#This Row],[CON - Material]])</f>
        <v>Betão Armado</v>
      </c>
      <c r="AF45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1" spans="1:32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1" t="str" cm="1">
        <f t="array" ref="O4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1" s="2" t="s">
        <v>22</v>
      </c>
      <c r="Q451" s="2" t="str" cm="1">
        <f t="array" ref="Q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51" s="2" t="str">
        <f>IF(Tabela1[[#This Row],[TEC - Tipo de Estrutura 2]]="Pórtico","Vãos Multiplos",Tabela1[[#This Row],[TEC - Tipo de Estrutura 2]])</f>
        <v>Tabuleiro simples/apoiado</v>
      </c>
      <c r="S451" s="1">
        <v>1</v>
      </c>
      <c r="T451" s="1">
        <v>16.5</v>
      </c>
      <c r="U451" s="1">
        <v>7.84</v>
      </c>
      <c r="V451" s="1">
        <v>16.5</v>
      </c>
      <c r="W451" s="9"/>
      <c r="X451" s="10"/>
      <c r="Y451" s="1" t="s">
        <v>46</v>
      </c>
      <c r="Z451" s="2" t="s">
        <v>24</v>
      </c>
      <c r="AA451" s="2" t="str" cm="1">
        <f t="array" ref="AA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1" s="2" t="str">
        <f>IF(OR(Tabela1[[#This Row],[CON - Material]]="Alvenaria de Tijolo",Tabela1[[#This Row],[CON - Material]]="Alvenaria de Pedra"),"Alvenaria",Tabela1[[#This Row],[CON - Material]])</f>
        <v>Betão Armado</v>
      </c>
      <c r="AF4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2" spans="1:32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1" t="str" cm="1">
        <f t="array" ref="O4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2" s="2" t="s">
        <v>32</v>
      </c>
      <c r="Q452" s="2" t="str" cm="1">
        <f t="array" ref="Q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52" s="2" t="str">
        <f>IF(Tabela1[[#This Row],[TEC - Tipo de Estrutura 2]]="Pórtico","Vãos Multiplos",Tabela1[[#This Row],[TEC - Tipo de Estrutura 2]])</f>
        <v>Vãos Multiplos</v>
      </c>
      <c r="S452" s="1">
        <v>5</v>
      </c>
      <c r="T452" s="1">
        <v>95</v>
      </c>
      <c r="U452" s="1">
        <v>11.8</v>
      </c>
      <c r="V452" s="1">
        <v>21</v>
      </c>
      <c r="W452" s="1">
        <v>20</v>
      </c>
      <c r="X452" s="10"/>
      <c r="Y452" s="1" t="s">
        <v>23</v>
      </c>
      <c r="Z452" s="2" t="s">
        <v>38</v>
      </c>
      <c r="AA452" s="2" t="str" cm="1">
        <f t="array" ref="AA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2" s="2" t="str">
        <f>IF(OR(Tabela1[[#This Row],[CON - Material]]="Alvenaria de Tijolo",Tabela1[[#This Row],[CON - Material]]="Alvenaria de Pedra"),"Alvenaria",Tabela1[[#This Row],[CON - Material]])</f>
        <v>Betão Armado</v>
      </c>
      <c r="AF4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53" spans="1:32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1" t="str" cm="1">
        <f t="array" ref="O4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53" s="2" t="s">
        <v>32</v>
      </c>
      <c r="Q453" s="2" t="str" cm="1">
        <f t="array" ref="Q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53" s="2" t="str">
        <f>IF(Tabela1[[#This Row],[TEC - Tipo de Estrutura 2]]="Pórtico","Vãos Multiplos",Tabela1[[#This Row],[TEC - Tipo de Estrutura 2]])</f>
        <v>Vãos Multiplos</v>
      </c>
      <c r="S453" s="1">
        <v>7</v>
      </c>
      <c r="T453" s="1">
        <v>200</v>
      </c>
      <c r="U453" s="1">
        <v>17.54</v>
      </c>
      <c r="V453" s="1">
        <v>32</v>
      </c>
      <c r="W453" s="1">
        <v>14.67</v>
      </c>
      <c r="X453" s="10"/>
      <c r="Y453" s="1" t="s">
        <v>46</v>
      </c>
      <c r="Z453" s="2" t="s">
        <v>38</v>
      </c>
      <c r="AA453" s="2" t="str" cm="1">
        <f t="array" ref="AA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3" s="2" t="str">
        <f>IF(OR(Tabela1[[#This Row],[CON - Material]]="Alvenaria de Tijolo",Tabela1[[#This Row],[CON - Material]]="Alvenaria de Pedra"),"Alvenaria",Tabela1[[#This Row],[CON - Material]])</f>
        <v>Betão Armado</v>
      </c>
      <c r="AF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4" spans="1:32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1" t="str" cm="1">
        <f t="array" ref="O4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4" s="2" t="s">
        <v>29</v>
      </c>
      <c r="Q454" s="2" t="str" cm="1">
        <f t="array" ref="Q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54" s="2" t="str">
        <f>IF(Tabela1[[#This Row],[TEC - Tipo de Estrutura 2]]="Pórtico","Vãos Multiplos",Tabela1[[#This Row],[TEC - Tipo de Estrutura 2]])</f>
        <v>Arco</v>
      </c>
      <c r="S454" s="1">
        <v>5</v>
      </c>
      <c r="T454" s="1">
        <v>38</v>
      </c>
      <c r="U454" s="1">
        <v>7</v>
      </c>
      <c r="V454" s="1">
        <v>8</v>
      </c>
      <c r="W454" s="1">
        <v>5</v>
      </c>
      <c r="X454" s="10"/>
      <c r="Y454" s="1" t="s">
        <v>46</v>
      </c>
      <c r="Z454" s="2" t="s">
        <v>31</v>
      </c>
      <c r="AA454" s="2" t="str" cm="1">
        <f t="array" ref="AA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454" s="2" t="str">
        <f>IF(OR(Tabela1[[#This Row],[CON - Material]]="Alvenaria de Tijolo",Tabela1[[#This Row],[CON - Material]]="Alvenaria de Pedra"),"Alvenaria",Tabela1[[#This Row],[CON - Material]])</f>
        <v>Alvenaria</v>
      </c>
      <c r="AF4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55" spans="1:32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1" t="str" cm="1">
        <f t="array" ref="O4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55" s="2" t="s">
        <v>228</v>
      </c>
      <c r="Q455" s="2" t="str" cm="1">
        <f t="array" ref="Q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55" s="2" t="str">
        <f>IF(Tabela1[[#This Row],[TEC - Tipo de Estrutura 2]]="Pórtico","Vãos Multiplos",Tabela1[[#This Row],[TEC - Tipo de Estrutura 2]])</f>
        <v>Arco</v>
      </c>
      <c r="S455" s="1">
        <v>1</v>
      </c>
      <c r="T455" s="1">
        <v>13.2</v>
      </c>
      <c r="U455" s="1">
        <v>30</v>
      </c>
      <c r="V455" s="1">
        <v>13.2</v>
      </c>
      <c r="W455" s="9"/>
      <c r="X455" s="10"/>
      <c r="Y455" s="1" t="s">
        <v>23</v>
      </c>
      <c r="Z455" s="2" t="s">
        <v>24</v>
      </c>
      <c r="AA455" s="2" t="str" cm="1">
        <f t="array" ref="AA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5" s="2" t="str">
        <f>IF(OR(Tabela1[[#This Row],[CON - Material]]="Alvenaria de Tijolo",Tabela1[[#This Row],[CON - Material]]="Alvenaria de Pedra"),"Alvenaria",Tabela1[[#This Row],[CON - Material]])</f>
        <v>Betão Armado</v>
      </c>
      <c r="AF455" s="2" t="str">
        <f>Tabela1[[#This Row],[TEC - Tipo de Estrutura 2]] &amp; "|" &amp; Tabela1[[#This Row],[Intervalo de Anos]] &amp; "|" &amp; Tabela1[[#This Row],[CON - Material]]</f>
        <v>Arco|1983-2010|Betão Armado</v>
      </c>
    </row>
    <row r="456" spans="1:32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1" t="str" cm="1">
        <f t="array" ref="O4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56" s="2" t="s">
        <v>32</v>
      </c>
      <c r="Q456" s="2" t="str" cm="1">
        <f t="array" ref="Q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56" s="2" t="str">
        <f>IF(Tabela1[[#This Row],[TEC - Tipo de Estrutura 2]]="Pórtico","Vãos Multiplos",Tabela1[[#This Row],[TEC - Tipo de Estrutura 2]])</f>
        <v>Vãos Multiplos</v>
      </c>
      <c r="S456" s="1">
        <v>4</v>
      </c>
      <c r="T456" s="1">
        <v>57.12</v>
      </c>
      <c r="U456" s="1">
        <v>11.3</v>
      </c>
      <c r="V456" s="1">
        <v>17.5</v>
      </c>
      <c r="W456" s="1">
        <v>6.8</v>
      </c>
      <c r="X456" s="10"/>
      <c r="Y456" s="1" t="s">
        <v>23</v>
      </c>
      <c r="Z456" s="2" t="s">
        <v>38</v>
      </c>
      <c r="AA456" s="2" t="str" cm="1">
        <f t="array" ref="AA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6" s="2" t="str">
        <f>IF(OR(Tabela1[[#This Row],[CON - Material]]="Alvenaria de Tijolo",Tabela1[[#This Row],[CON - Material]]="Alvenaria de Pedra"),"Alvenaria",Tabela1[[#This Row],[CON - Material]])</f>
        <v>Betão Armado</v>
      </c>
      <c r="AF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7" spans="1:32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1" t="str" cm="1">
        <f t="array" ref="O4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7" s="2" t="s">
        <v>29</v>
      </c>
      <c r="Q457" s="2" t="str" cm="1">
        <f t="array" ref="Q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57" s="2" t="str">
        <f>IF(Tabela1[[#This Row],[TEC - Tipo de Estrutura 2]]="Pórtico","Vãos Multiplos",Tabela1[[#This Row],[TEC - Tipo de Estrutura 2]])</f>
        <v>Arco</v>
      </c>
      <c r="S457" s="1">
        <v>3</v>
      </c>
      <c r="T457" s="1">
        <v>23.4</v>
      </c>
      <c r="U457" s="1">
        <v>8.1999999999999993</v>
      </c>
      <c r="V457" s="1">
        <v>9.1999999999999993</v>
      </c>
      <c r="W457" s="1">
        <v>3.4</v>
      </c>
      <c r="X457" s="10"/>
      <c r="Y457" s="1" t="s">
        <v>46</v>
      </c>
      <c r="Z457" s="2" t="s">
        <v>35</v>
      </c>
      <c r="AA457" s="2" t="str" cm="1">
        <f t="array" ref="AA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57" s="2" t="str">
        <f>IF(OR(Tabela1[[#This Row],[CON - Material]]="Alvenaria de Tijolo",Tabela1[[#This Row],[CON - Material]]="Alvenaria de Pedra"),"Alvenaria",Tabela1[[#This Row],[CON - Material]])</f>
        <v>Alvenaria</v>
      </c>
      <c r="AF4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58" spans="1:32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1" t="str" cm="1">
        <f t="array" ref="O4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8" s="2" t="s">
        <v>29</v>
      </c>
      <c r="Q458" s="2" t="str" cm="1">
        <f t="array" ref="Q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58" s="2" t="str">
        <f>IF(Tabela1[[#This Row],[TEC - Tipo de Estrutura 2]]="Pórtico","Vãos Multiplos",Tabela1[[#This Row],[TEC - Tipo de Estrutura 2]])</f>
        <v>Arco</v>
      </c>
      <c r="S458" s="1">
        <v>3</v>
      </c>
      <c r="T458" s="1">
        <v>96</v>
      </c>
      <c r="U458" s="1">
        <v>8.3000000000000007</v>
      </c>
      <c r="V458" s="1">
        <v>33</v>
      </c>
      <c r="W458" s="1">
        <v>6</v>
      </c>
      <c r="X458" s="10"/>
      <c r="Y458" s="1" t="s">
        <v>46</v>
      </c>
      <c r="Z458" s="2" t="s">
        <v>24</v>
      </c>
      <c r="AA458" s="2" t="str" cm="1">
        <f t="array" ref="AA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58" s="2" t="str">
        <f>IF(OR(Tabela1[[#This Row],[CON - Material]]="Alvenaria de Tijolo",Tabela1[[#This Row],[CON - Material]]="Alvenaria de Pedra"),"Alvenaria",Tabela1[[#This Row],[CON - Material]])</f>
        <v>Betão Armado</v>
      </c>
      <c r="AF458" s="2" t="str">
        <f>Tabela1[[#This Row],[TEC - Tipo de Estrutura 2]] &amp; "|" &amp; Tabela1[[#This Row],[Intervalo de Anos]] &amp; "|" &amp; Tabela1[[#This Row],[CON - Material]]</f>
        <v>Arco|Antes de 1960|Betão Armado</v>
      </c>
    </row>
    <row r="459" spans="1:32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1" t="str" cm="1">
        <f t="array" ref="O4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59" s="2" t="s">
        <v>29</v>
      </c>
      <c r="Q459" s="2" t="str" cm="1">
        <f t="array" ref="Q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59" s="2" t="str">
        <f>IF(Tabela1[[#This Row],[TEC - Tipo de Estrutura 2]]="Pórtico","Vãos Multiplos",Tabela1[[#This Row],[TEC - Tipo de Estrutura 2]])</f>
        <v>Arco</v>
      </c>
      <c r="S459" s="1">
        <v>3</v>
      </c>
      <c r="T459" s="1">
        <v>50</v>
      </c>
      <c r="U459" s="1">
        <v>11.5</v>
      </c>
      <c r="V459" s="1">
        <v>18</v>
      </c>
      <c r="W459" s="1">
        <v>15</v>
      </c>
      <c r="X459" s="10"/>
      <c r="Y459" s="1" t="s">
        <v>46</v>
      </c>
      <c r="Z459" s="2" t="s">
        <v>35</v>
      </c>
      <c r="AA459" s="2" t="str" cm="1">
        <f t="array" ref="AA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59" s="2" t="str">
        <f>IF(OR(Tabela1[[#This Row],[CON - Material]]="Alvenaria de Tijolo",Tabela1[[#This Row],[CON - Material]]="Alvenaria de Pedra"),"Alvenaria",Tabela1[[#This Row],[CON - Material]])</f>
        <v>Alvenaria</v>
      </c>
      <c r="AF4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0" spans="1:32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1" t="str" cm="1">
        <f t="array" ref="O4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60" s="2" t="s">
        <v>29</v>
      </c>
      <c r="Q460" s="2" t="str" cm="1">
        <f t="array" ref="Q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60" s="2" t="str">
        <f>IF(Tabela1[[#This Row],[TEC - Tipo de Estrutura 2]]="Pórtico","Vãos Multiplos",Tabela1[[#This Row],[TEC - Tipo de Estrutura 2]])</f>
        <v>Arco</v>
      </c>
      <c r="S460" s="1">
        <v>1</v>
      </c>
      <c r="T460" s="1">
        <v>12</v>
      </c>
      <c r="U460" s="1">
        <v>7</v>
      </c>
      <c r="V460" s="1">
        <v>12</v>
      </c>
      <c r="W460" s="9"/>
      <c r="X460" s="10"/>
      <c r="Y460" s="1" t="s">
        <v>46</v>
      </c>
      <c r="Z460" s="2" t="s">
        <v>35</v>
      </c>
      <c r="AA460" s="2" t="str" cm="1">
        <f t="array" ref="AA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60" s="2" t="str">
        <f>IF(OR(Tabela1[[#This Row],[CON - Material]]="Alvenaria de Tijolo",Tabela1[[#This Row],[CON - Material]]="Alvenaria de Pedra"),"Alvenaria",Tabela1[[#This Row],[CON - Material]])</f>
        <v>Alvenaria</v>
      </c>
      <c r="AF4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1" spans="1:32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1" t="str" cm="1">
        <f t="array" ref="O4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1" s="2" t="s">
        <v>32</v>
      </c>
      <c r="Q461" s="2" t="str" cm="1">
        <f t="array" ref="Q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61" s="2" t="str">
        <f>IF(Tabela1[[#This Row],[TEC - Tipo de Estrutura 2]]="Pórtico","Vãos Multiplos",Tabela1[[#This Row],[TEC - Tipo de Estrutura 2]])</f>
        <v>Vãos Multiplos</v>
      </c>
      <c r="S461" s="1">
        <v>4</v>
      </c>
      <c r="T461" s="1">
        <v>50.1</v>
      </c>
      <c r="U461" s="1">
        <v>8.3000000000000007</v>
      </c>
      <c r="V461" s="1">
        <v>15.22</v>
      </c>
      <c r="W461" s="1">
        <v>7.9</v>
      </c>
      <c r="X461" s="10"/>
      <c r="Y461" s="1" t="s">
        <v>23</v>
      </c>
      <c r="Z461" s="2" t="s">
        <v>24</v>
      </c>
      <c r="AA461" s="2" t="str" cm="1">
        <f t="array" ref="AA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1" s="2" t="str">
        <f>IF(OR(Tabela1[[#This Row],[CON - Material]]="Alvenaria de Tijolo",Tabela1[[#This Row],[CON - Material]]="Alvenaria de Pedra"),"Alvenaria",Tabela1[[#This Row],[CON - Material]])</f>
        <v>Betão Armado</v>
      </c>
      <c r="AF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2" spans="1:32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1" t="str" cm="1">
        <f t="array" ref="O4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62" s="2" t="s">
        <v>29</v>
      </c>
      <c r="Q462" s="2" t="str" cm="1">
        <f t="array" ref="Q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62" s="2" t="str">
        <f>IF(Tabela1[[#This Row],[TEC - Tipo de Estrutura 2]]="Pórtico","Vãos Multiplos",Tabela1[[#This Row],[TEC - Tipo de Estrutura 2]])</f>
        <v>Arco</v>
      </c>
      <c r="S462" s="1">
        <v>1</v>
      </c>
      <c r="T462" s="1">
        <v>15</v>
      </c>
      <c r="U462" s="1">
        <v>6.6</v>
      </c>
      <c r="V462" s="1">
        <v>15</v>
      </c>
      <c r="W462" s="9"/>
      <c r="X462" s="10"/>
      <c r="Y462" s="1" t="s">
        <v>46</v>
      </c>
      <c r="Z462" s="2" t="s">
        <v>24</v>
      </c>
      <c r="AA462" s="2" t="str" cm="1">
        <f t="array" ref="AA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2" s="2" t="str">
        <f>IF(OR(Tabela1[[#This Row],[CON - Material]]="Alvenaria de Tijolo",Tabela1[[#This Row],[CON - Material]]="Alvenaria de Pedra"),"Alvenaria",Tabela1[[#This Row],[CON - Material]])</f>
        <v>Betão Armado</v>
      </c>
      <c r="AF462" s="2" t="str">
        <f>Tabela1[[#This Row],[TEC - Tipo de Estrutura 2]] &amp; "|" &amp; Tabela1[[#This Row],[Intervalo de Anos]] &amp; "|" &amp; Tabela1[[#This Row],[CON - Material]]</f>
        <v>Arco|Antes de 1960|Betão Armado</v>
      </c>
    </row>
    <row r="463" spans="1:32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1" t="str" cm="1">
        <f t="array" ref="O4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3" s="2" t="s">
        <v>32</v>
      </c>
      <c r="Q463" s="2" t="str" cm="1">
        <f t="array" ref="Q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63" s="2" t="str">
        <f>IF(Tabela1[[#This Row],[TEC - Tipo de Estrutura 2]]="Pórtico","Vãos Multiplos",Tabela1[[#This Row],[TEC - Tipo de Estrutura 2]])</f>
        <v>Vãos Multiplos</v>
      </c>
      <c r="S463" s="1">
        <v>3</v>
      </c>
      <c r="T463" s="1">
        <v>42.53</v>
      </c>
      <c r="U463" s="1">
        <v>29.76</v>
      </c>
      <c r="V463" s="1">
        <v>20.13</v>
      </c>
      <c r="W463" s="1">
        <v>5.34</v>
      </c>
      <c r="X463" s="10"/>
      <c r="Y463" s="1" t="s">
        <v>23</v>
      </c>
      <c r="Z463" s="2" t="s">
        <v>38</v>
      </c>
      <c r="AA463" s="2" t="str" cm="1">
        <f t="array" ref="AA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3" s="2" t="str">
        <f>IF(OR(Tabela1[[#This Row],[CON - Material]]="Alvenaria de Tijolo",Tabela1[[#This Row],[CON - Material]]="Alvenaria de Pedra"),"Alvenaria",Tabela1[[#This Row],[CON - Material]])</f>
        <v>Betão Armado</v>
      </c>
      <c r="AF4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4" spans="1:32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1" t="str" cm="1">
        <f t="array" ref="O4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4" s="2" t="s">
        <v>32</v>
      </c>
      <c r="Q464" s="2" t="str" cm="1">
        <f t="array" ref="Q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64" s="2" t="str">
        <f>IF(Tabela1[[#This Row],[TEC - Tipo de Estrutura 2]]="Pórtico","Vãos Multiplos",Tabela1[[#This Row],[TEC - Tipo de Estrutura 2]])</f>
        <v>Vãos Multiplos</v>
      </c>
      <c r="S464" s="1">
        <v>4</v>
      </c>
      <c r="T464" s="1">
        <v>50</v>
      </c>
      <c r="U464" s="1">
        <v>8.3000000000000007</v>
      </c>
      <c r="V464" s="1">
        <v>15.25</v>
      </c>
      <c r="W464" s="1">
        <v>8.3000000000000007</v>
      </c>
      <c r="X464" s="10"/>
      <c r="Y464" s="1" t="s">
        <v>23</v>
      </c>
      <c r="Z464" s="2" t="s">
        <v>38</v>
      </c>
      <c r="AA464" s="2" t="str" cm="1">
        <f t="array" ref="AA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4" s="2" t="str">
        <f>IF(OR(Tabela1[[#This Row],[CON - Material]]="Alvenaria de Tijolo",Tabela1[[#This Row],[CON - Material]]="Alvenaria de Pedra"),"Alvenaria",Tabela1[[#This Row],[CON - Material]])</f>
        <v>Betão Armado</v>
      </c>
      <c r="AF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5" spans="1:32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1" t="str" cm="1">
        <f t="array" ref="O4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65" s="2" t="s">
        <v>29</v>
      </c>
      <c r="Q465" s="2" t="str" cm="1">
        <f t="array" ref="Q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65" s="2" t="str">
        <f>IF(Tabela1[[#This Row],[TEC - Tipo de Estrutura 2]]="Pórtico","Vãos Multiplos",Tabela1[[#This Row],[TEC - Tipo de Estrutura 2]])</f>
        <v>Arco</v>
      </c>
      <c r="S465" s="1">
        <v>1</v>
      </c>
      <c r="T465" s="1">
        <v>15</v>
      </c>
      <c r="U465" s="1">
        <v>6.6</v>
      </c>
      <c r="V465" s="1">
        <v>15</v>
      </c>
      <c r="W465" s="9"/>
      <c r="X465" s="10"/>
      <c r="Y465" s="1" t="s">
        <v>46</v>
      </c>
      <c r="Z465" s="2" t="s">
        <v>24</v>
      </c>
      <c r="AA465" s="2" t="str" cm="1">
        <f t="array" ref="AA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5" s="2" t="str">
        <f>IF(OR(Tabela1[[#This Row],[CON - Material]]="Alvenaria de Tijolo",Tabela1[[#This Row],[CON - Material]]="Alvenaria de Pedra"),"Alvenaria",Tabela1[[#This Row],[CON - Material]])</f>
        <v>Betão Armado</v>
      </c>
      <c r="AF465" s="2" t="str">
        <f>Tabela1[[#This Row],[TEC - Tipo de Estrutura 2]] &amp; "|" &amp; Tabela1[[#This Row],[Intervalo de Anos]] &amp; "|" &amp; Tabela1[[#This Row],[CON - Material]]</f>
        <v>Arco|Antes de 1960|Betão Armado</v>
      </c>
    </row>
    <row r="466" spans="1:32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1" t="str" cm="1">
        <f t="array" ref="O4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6" s="2" t="s">
        <v>32</v>
      </c>
      <c r="Q466" s="2" t="str" cm="1">
        <f t="array" ref="Q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66" s="2" t="str">
        <f>IF(Tabela1[[#This Row],[TEC - Tipo de Estrutura 2]]="Pórtico","Vãos Multiplos",Tabela1[[#This Row],[TEC - Tipo de Estrutura 2]])</f>
        <v>Vãos Multiplos</v>
      </c>
      <c r="S466" s="1">
        <v>4</v>
      </c>
      <c r="T466" s="1">
        <v>50</v>
      </c>
      <c r="U466" s="1">
        <v>8.3000000000000007</v>
      </c>
      <c r="V466" s="1">
        <v>15.25</v>
      </c>
      <c r="W466" s="1">
        <v>8.1</v>
      </c>
      <c r="X466" s="10"/>
      <c r="Y466" s="1" t="s">
        <v>23</v>
      </c>
      <c r="Z466" s="2" t="s">
        <v>38</v>
      </c>
      <c r="AA466" s="2" t="str" cm="1">
        <f t="array" ref="AA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6" s="2" t="str">
        <f>IF(OR(Tabela1[[#This Row],[CON - Material]]="Alvenaria de Tijolo",Tabela1[[#This Row],[CON - Material]]="Alvenaria de Pedra"),"Alvenaria",Tabela1[[#This Row],[CON - Material]])</f>
        <v>Betão Armado</v>
      </c>
      <c r="AF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7" spans="1:32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1" t="str" cm="1">
        <f t="array" ref="O4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7" s="2" t="s">
        <v>32</v>
      </c>
      <c r="Q467" s="2" t="str" cm="1">
        <f t="array" ref="Q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67" s="2" t="str">
        <f>IF(Tabela1[[#This Row],[TEC - Tipo de Estrutura 2]]="Pórtico","Vãos Multiplos",Tabela1[[#This Row],[TEC - Tipo de Estrutura 2]])</f>
        <v>Vãos Multiplos</v>
      </c>
      <c r="S467" s="1">
        <v>4</v>
      </c>
      <c r="T467" s="1">
        <v>49.4</v>
      </c>
      <c r="U467" s="1">
        <v>8.3000000000000007</v>
      </c>
      <c r="V467" s="1">
        <v>15.2</v>
      </c>
      <c r="W467" s="1">
        <v>7.8</v>
      </c>
      <c r="X467" s="10"/>
      <c r="Y467" s="1" t="s">
        <v>23</v>
      </c>
      <c r="Z467" s="2" t="s">
        <v>24</v>
      </c>
      <c r="AA467" s="2" t="str" cm="1">
        <f t="array" ref="AA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7" s="2" t="str">
        <f>IF(OR(Tabela1[[#This Row],[CON - Material]]="Alvenaria de Tijolo",Tabela1[[#This Row],[CON - Material]]="Alvenaria de Pedra"),"Alvenaria",Tabela1[[#This Row],[CON - Material]])</f>
        <v>Betão Armado</v>
      </c>
      <c r="AF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8" spans="1:32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1" t="str" cm="1">
        <f t="array" ref="O4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8" s="2" t="s">
        <v>22</v>
      </c>
      <c r="Q468" s="2" t="str" cm="1">
        <f t="array" ref="Q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68" s="2" t="str">
        <f>IF(Tabela1[[#This Row],[TEC - Tipo de Estrutura 2]]="Pórtico","Vãos Multiplos",Tabela1[[#This Row],[TEC - Tipo de Estrutura 2]])</f>
        <v>Tabuleiro simples/apoiado</v>
      </c>
      <c r="S468" s="1">
        <v>1</v>
      </c>
      <c r="T468" s="1">
        <v>14.1</v>
      </c>
      <c r="U468" s="1">
        <v>34.799999999999997</v>
      </c>
      <c r="V468" s="1">
        <v>14.1</v>
      </c>
      <c r="W468" s="9"/>
      <c r="X468" s="10"/>
      <c r="Y468" s="1" t="s">
        <v>23</v>
      </c>
      <c r="Z468" s="2" t="s">
        <v>38</v>
      </c>
      <c r="AA468" s="2" t="str" cm="1">
        <f t="array" ref="AA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8" s="2" t="str">
        <f>IF(OR(Tabela1[[#This Row],[CON - Material]]="Alvenaria de Tijolo",Tabela1[[#This Row],[CON - Material]]="Alvenaria de Pedra"),"Alvenaria",Tabela1[[#This Row],[CON - Material]])</f>
        <v>Betão Armado</v>
      </c>
      <c r="AF4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69" spans="1:32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1" t="str" cm="1">
        <f t="array" ref="O4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69" s="2" t="s">
        <v>32</v>
      </c>
      <c r="Q469" s="2" t="str" cm="1">
        <f t="array" ref="Q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69" s="2" t="str">
        <f>IF(Tabela1[[#This Row],[TEC - Tipo de Estrutura 2]]="Pórtico","Vãos Multiplos",Tabela1[[#This Row],[TEC - Tipo de Estrutura 2]])</f>
        <v>Vãos Multiplos</v>
      </c>
      <c r="S469" s="1">
        <v>4</v>
      </c>
      <c r="T469" s="1">
        <v>60.6</v>
      </c>
      <c r="U469" s="1">
        <v>23.3</v>
      </c>
      <c r="V469" s="1">
        <v>18</v>
      </c>
      <c r="W469" s="1">
        <v>6.7</v>
      </c>
      <c r="X469" s="10"/>
      <c r="Y469" s="1" t="s">
        <v>23</v>
      </c>
      <c r="Z469" s="2" t="s">
        <v>38</v>
      </c>
      <c r="AA469" s="2" t="str" cm="1">
        <f t="array" ref="AA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69" s="2" t="str">
        <f>IF(OR(Tabela1[[#This Row],[CON - Material]]="Alvenaria de Tijolo",Tabela1[[#This Row],[CON - Material]]="Alvenaria de Pedra"),"Alvenaria",Tabela1[[#This Row],[CON - Material]])</f>
        <v>Betão Armado</v>
      </c>
      <c r="AF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0" spans="1:32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1" t="str" cm="1">
        <f t="array" ref="O4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0" s="2" t="s">
        <v>32</v>
      </c>
      <c r="Q470" s="2" t="str" cm="1">
        <f t="array" ref="Q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0" s="2" t="str">
        <f>IF(Tabela1[[#This Row],[TEC - Tipo de Estrutura 2]]="Pórtico","Vãos Multiplos",Tabela1[[#This Row],[TEC - Tipo de Estrutura 2]])</f>
        <v>Vãos Multiplos</v>
      </c>
      <c r="S470" s="1">
        <v>4</v>
      </c>
      <c r="T470" s="1">
        <v>53.8</v>
      </c>
      <c r="U470" s="1">
        <v>11.31</v>
      </c>
      <c r="V470" s="1">
        <v>15.2</v>
      </c>
      <c r="W470" s="1">
        <v>7.8</v>
      </c>
      <c r="X470" s="10"/>
      <c r="Y470" s="1" t="s">
        <v>23</v>
      </c>
      <c r="Z470" s="2" t="s">
        <v>38</v>
      </c>
      <c r="AA470" s="2" t="str" cm="1">
        <f t="array" ref="AA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0" s="2" t="str">
        <f>IF(OR(Tabela1[[#This Row],[CON - Material]]="Alvenaria de Tijolo",Tabela1[[#This Row],[CON - Material]]="Alvenaria de Pedra"),"Alvenaria",Tabela1[[#This Row],[CON - Material]])</f>
        <v>Betão Armado</v>
      </c>
      <c r="AF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1" spans="1:32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1" t="str" cm="1">
        <f t="array" ref="O4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1" s="2" t="s">
        <v>32</v>
      </c>
      <c r="Q471" s="2" t="str" cm="1">
        <f t="array" ref="Q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1" s="2" t="str">
        <f>IF(Tabela1[[#This Row],[TEC - Tipo de Estrutura 2]]="Pórtico","Vãos Multiplos",Tabela1[[#This Row],[TEC - Tipo de Estrutura 2]])</f>
        <v>Vãos Multiplos</v>
      </c>
      <c r="S471" s="1">
        <v>6</v>
      </c>
      <c r="T471" s="1">
        <v>204.5</v>
      </c>
      <c r="U471" s="1">
        <v>14.86</v>
      </c>
      <c r="V471" s="1">
        <v>34.25</v>
      </c>
      <c r="W471" s="1">
        <v>15</v>
      </c>
      <c r="X471" s="10"/>
      <c r="Y471" s="1" t="s">
        <v>23</v>
      </c>
      <c r="Z471" s="2" t="s">
        <v>38</v>
      </c>
      <c r="AA471" s="2" t="str" cm="1">
        <f t="array" ref="AA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1" s="2" t="str">
        <f>IF(OR(Tabela1[[#This Row],[CON - Material]]="Alvenaria de Tijolo",Tabela1[[#This Row],[CON - Material]]="Alvenaria de Pedra"),"Alvenaria",Tabela1[[#This Row],[CON - Material]])</f>
        <v>Betão Armado</v>
      </c>
      <c r="AF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2" spans="1:32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1" t="str" cm="1">
        <f t="array" ref="O4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2" s="2" t="s">
        <v>32</v>
      </c>
      <c r="Q472" s="2" t="str" cm="1">
        <f t="array" ref="Q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2" s="2" t="str">
        <f>IF(Tabela1[[#This Row],[TEC - Tipo de Estrutura 2]]="Pórtico","Vãos Multiplos",Tabela1[[#This Row],[TEC - Tipo de Estrutura 2]])</f>
        <v>Vãos Multiplos</v>
      </c>
      <c r="S472" s="1">
        <v>6</v>
      </c>
      <c r="T472" s="1">
        <v>203</v>
      </c>
      <c r="U472" s="1">
        <v>14.86</v>
      </c>
      <c r="V472" s="1">
        <v>34</v>
      </c>
      <c r="W472" s="1">
        <v>15</v>
      </c>
      <c r="X472" s="10"/>
      <c r="Y472" s="1" t="s">
        <v>23</v>
      </c>
      <c r="Z472" s="2" t="s">
        <v>38</v>
      </c>
      <c r="AA472" s="2" t="str" cm="1">
        <f t="array" ref="AA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2" s="2" t="str">
        <f>IF(OR(Tabela1[[#This Row],[CON - Material]]="Alvenaria de Tijolo",Tabela1[[#This Row],[CON - Material]]="Alvenaria de Pedra"),"Alvenaria",Tabela1[[#This Row],[CON - Material]])</f>
        <v>Betão Armado</v>
      </c>
      <c r="AF4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3" spans="1:32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1" t="str" cm="1">
        <f t="array" ref="O4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3" s="2" t="s">
        <v>32</v>
      </c>
      <c r="Q473" s="2" t="str" cm="1">
        <f t="array" ref="Q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3" s="2" t="str">
        <f>IF(Tabela1[[#This Row],[TEC - Tipo de Estrutura 2]]="Pórtico","Vãos Multiplos",Tabela1[[#This Row],[TEC - Tipo de Estrutura 2]])</f>
        <v>Vãos Multiplos</v>
      </c>
      <c r="S473" s="1">
        <v>4</v>
      </c>
      <c r="T473" s="1">
        <v>50</v>
      </c>
      <c r="U473" s="1">
        <v>8.3000000000000007</v>
      </c>
      <c r="V473" s="1">
        <v>15.2</v>
      </c>
      <c r="W473" s="1">
        <v>7.2</v>
      </c>
      <c r="X473" s="10"/>
      <c r="Y473" s="1" t="s">
        <v>23</v>
      </c>
      <c r="Z473" s="2" t="s">
        <v>38</v>
      </c>
      <c r="AA473" s="2" t="str" cm="1">
        <f t="array" ref="AA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3" s="2" t="str">
        <f>IF(OR(Tabela1[[#This Row],[CON - Material]]="Alvenaria de Tijolo",Tabela1[[#This Row],[CON - Material]]="Alvenaria de Pedra"),"Alvenaria",Tabela1[[#This Row],[CON - Material]])</f>
        <v>Betão Armado</v>
      </c>
      <c r="AF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4" spans="1:32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1" t="str" cm="1">
        <f t="array" ref="O4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4" s="2" t="s">
        <v>32</v>
      </c>
      <c r="Q474" s="2" t="str" cm="1">
        <f t="array" ref="Q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4" s="2" t="str">
        <f>IF(Tabela1[[#This Row],[TEC - Tipo de Estrutura 2]]="Pórtico","Vãos Multiplos",Tabela1[[#This Row],[TEC - Tipo de Estrutura 2]])</f>
        <v>Vãos Multiplos</v>
      </c>
      <c r="S474" s="1">
        <v>4</v>
      </c>
      <c r="T474" s="1">
        <v>52.6</v>
      </c>
      <c r="U474" s="1">
        <v>12.3</v>
      </c>
      <c r="V474" s="1">
        <v>16</v>
      </c>
      <c r="W474" s="1">
        <v>7.5</v>
      </c>
      <c r="X474" s="10"/>
      <c r="Y474" s="1" t="s">
        <v>23</v>
      </c>
      <c r="Z474" s="2" t="s">
        <v>38</v>
      </c>
      <c r="AA474" s="2" t="str" cm="1">
        <f t="array" ref="AA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4" s="2" t="str">
        <f>IF(OR(Tabela1[[#This Row],[CON - Material]]="Alvenaria de Tijolo",Tabela1[[#This Row],[CON - Material]]="Alvenaria de Pedra"),"Alvenaria",Tabela1[[#This Row],[CON - Material]])</f>
        <v>Betão Armado</v>
      </c>
      <c r="AF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5" spans="1:32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1" t="str" cm="1">
        <f t="array" ref="O4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5" s="2" t="s">
        <v>32</v>
      </c>
      <c r="Q475" s="2" t="str" cm="1">
        <f t="array" ref="Q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5" s="2" t="str">
        <f>IF(Tabela1[[#This Row],[TEC - Tipo de Estrutura 2]]="Pórtico","Vãos Multiplos",Tabela1[[#This Row],[TEC - Tipo de Estrutura 2]])</f>
        <v>Vãos Multiplos</v>
      </c>
      <c r="S475" s="1">
        <v>4</v>
      </c>
      <c r="T475" s="1">
        <v>49.87</v>
      </c>
      <c r="U475" s="1">
        <v>11.61</v>
      </c>
      <c r="V475" s="1">
        <v>16.2</v>
      </c>
      <c r="W475" s="1">
        <v>11.1</v>
      </c>
      <c r="X475" s="10"/>
      <c r="Y475" s="1" t="s">
        <v>23</v>
      </c>
      <c r="Z475" s="2" t="s">
        <v>38</v>
      </c>
      <c r="AA475" s="2" t="str" cm="1">
        <f t="array" ref="AA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5" s="2" t="str">
        <f>IF(OR(Tabela1[[#This Row],[CON - Material]]="Alvenaria de Tijolo",Tabela1[[#This Row],[CON - Material]]="Alvenaria de Pedra"),"Alvenaria",Tabela1[[#This Row],[CON - Material]])</f>
        <v>Betão Armado</v>
      </c>
      <c r="AF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6" spans="1:32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1" t="str" cm="1">
        <f t="array" ref="O4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6" s="2" t="s">
        <v>22</v>
      </c>
      <c r="Q476" s="2" t="str" cm="1">
        <f t="array" ref="Q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76" s="2" t="str">
        <f>IF(Tabela1[[#This Row],[TEC - Tipo de Estrutura 2]]="Pórtico","Vãos Multiplos",Tabela1[[#This Row],[TEC - Tipo de Estrutura 2]])</f>
        <v>Tabuleiro simples/apoiado</v>
      </c>
      <c r="S476" s="1">
        <v>1</v>
      </c>
      <c r="T476" s="1">
        <v>20</v>
      </c>
      <c r="U476" s="1">
        <v>12.7</v>
      </c>
      <c r="V476" s="1">
        <v>20</v>
      </c>
      <c r="W476" s="9"/>
      <c r="X476" s="10"/>
      <c r="Y476" s="1" t="s">
        <v>30</v>
      </c>
      <c r="Z476" s="2" t="s">
        <v>321</v>
      </c>
      <c r="AA476" s="2" t="str" cm="1">
        <f t="array" ref="AA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476" s="2" t="str">
        <f>IF(OR(Tabela1[[#This Row],[CON - Material]]="Alvenaria de Tijolo",Tabela1[[#This Row],[CON - Material]]="Alvenaria de Pedra"),"Alvenaria",Tabela1[[#This Row],[CON - Material]])</f>
        <v>Aço</v>
      </c>
      <c r="AC476" s="2" t="s">
        <v>24</v>
      </c>
      <c r="AF476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477" spans="1:32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1" t="str" cm="1">
        <f t="array" ref="O4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7" s="2" t="s">
        <v>32</v>
      </c>
      <c r="Q477" s="2" t="str" cm="1">
        <f t="array" ref="Q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77" s="2" t="str">
        <f>IF(Tabela1[[#This Row],[TEC - Tipo de Estrutura 2]]="Pórtico","Vãos Multiplos",Tabela1[[#This Row],[TEC - Tipo de Estrutura 2]])</f>
        <v>Vãos Multiplos</v>
      </c>
      <c r="S477" s="1">
        <v>4</v>
      </c>
      <c r="T477" s="1">
        <v>56.55</v>
      </c>
      <c r="U477" s="1">
        <v>19.3</v>
      </c>
      <c r="V477" s="1">
        <v>17.7</v>
      </c>
      <c r="W477" s="1">
        <v>9.6</v>
      </c>
      <c r="X477" s="10"/>
      <c r="Y477" s="1" t="s">
        <v>23</v>
      </c>
      <c r="Z477" s="2" t="s">
        <v>38</v>
      </c>
      <c r="AA477" s="2" t="str" cm="1">
        <f t="array" ref="AA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7" s="2" t="str">
        <f>IF(OR(Tabela1[[#This Row],[CON - Material]]="Alvenaria de Tijolo",Tabela1[[#This Row],[CON - Material]]="Alvenaria de Pedra"),"Alvenaria",Tabela1[[#This Row],[CON - Material]])</f>
        <v>Betão Armado</v>
      </c>
      <c r="AF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8" spans="1:32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1" t="str" cm="1">
        <f t="array" ref="O4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78" s="2" t="s">
        <v>29</v>
      </c>
      <c r="Q478" s="2" t="str" cm="1">
        <f t="array" ref="Q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78" s="2" t="str">
        <f>IF(Tabela1[[#This Row],[TEC - Tipo de Estrutura 2]]="Pórtico","Vãos Multiplos",Tabela1[[#This Row],[TEC - Tipo de Estrutura 2]])</f>
        <v>Arco</v>
      </c>
      <c r="S478" s="1">
        <v>1</v>
      </c>
      <c r="T478" s="1">
        <v>10</v>
      </c>
      <c r="U478" s="1">
        <v>6</v>
      </c>
      <c r="V478" s="1">
        <v>10</v>
      </c>
      <c r="W478" s="9"/>
      <c r="X478" s="10"/>
      <c r="Y478" s="1" t="s">
        <v>30</v>
      </c>
      <c r="Z478" s="2" t="s">
        <v>31</v>
      </c>
      <c r="AA478" s="2" t="str" cm="1">
        <f t="array" ref="AA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478" s="2" t="str">
        <f>IF(OR(Tabela1[[#This Row],[CON - Material]]="Alvenaria de Tijolo",Tabela1[[#This Row],[CON - Material]]="Alvenaria de Pedra"),"Alvenaria",Tabela1[[#This Row],[CON - Material]])</f>
        <v>Alvenaria</v>
      </c>
      <c r="AF478" s="2" t="str">
        <f>Tabela1[[#This Row],[TEC - Tipo de Estrutura 2]] &amp; "|" &amp; Tabela1[[#This Row],[Intervalo de Anos]] &amp; "|" &amp; Tabela1[[#This Row],[CON - Material]]</f>
        <v>Arco|1960-1983|Alvenaria de Tijolo</v>
      </c>
    </row>
    <row r="479" spans="1:32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1" t="str" cm="1">
        <f t="array" ref="O4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79" s="2" t="s">
        <v>22</v>
      </c>
      <c r="Q479" s="2" t="str" cm="1">
        <f t="array" ref="Q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79" s="2" t="str">
        <f>IF(Tabela1[[#This Row],[TEC - Tipo de Estrutura 2]]="Pórtico","Vãos Multiplos",Tabela1[[#This Row],[TEC - Tipo de Estrutura 2]])</f>
        <v>Tabuleiro simples/apoiado</v>
      </c>
      <c r="S479" s="1">
        <v>1</v>
      </c>
      <c r="T479" s="1">
        <v>15.4</v>
      </c>
      <c r="U479" s="1">
        <v>29.58</v>
      </c>
      <c r="V479" s="1">
        <v>15.4</v>
      </c>
      <c r="W479" s="9"/>
      <c r="X479" s="10"/>
      <c r="Y479" s="1" t="s">
        <v>23</v>
      </c>
      <c r="Z479" s="2" t="s">
        <v>24</v>
      </c>
      <c r="AA479" s="2" t="str" cm="1">
        <f t="array" ref="AA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79" s="2" t="str">
        <f>IF(OR(Tabela1[[#This Row],[CON - Material]]="Alvenaria de Tijolo",Tabela1[[#This Row],[CON - Material]]="Alvenaria de Pedra"),"Alvenaria",Tabela1[[#This Row],[CON - Material]])</f>
        <v>Betão Armado</v>
      </c>
      <c r="AF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80" spans="1:32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1" t="str" cm="1">
        <f t="array" ref="O4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0" s="2" t="s">
        <v>32</v>
      </c>
      <c r="Q480" s="2" t="str" cm="1">
        <f t="array" ref="Q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0" s="2" t="str">
        <f>IF(Tabela1[[#This Row],[TEC - Tipo de Estrutura 2]]="Pórtico","Vãos Multiplos",Tabela1[[#This Row],[TEC - Tipo de Estrutura 2]])</f>
        <v>Vãos Multiplos</v>
      </c>
      <c r="S480" s="1">
        <v>3</v>
      </c>
      <c r="T480" s="1">
        <v>51</v>
      </c>
      <c r="U480" s="1">
        <v>28.5</v>
      </c>
      <c r="V480" s="1">
        <v>26.4</v>
      </c>
      <c r="W480" s="1">
        <v>4.4000000000000004</v>
      </c>
      <c r="X480" s="10"/>
      <c r="Y480" s="1" t="s">
        <v>23</v>
      </c>
      <c r="Z480" s="2" t="s">
        <v>38</v>
      </c>
      <c r="AA480" s="2" t="str" cm="1">
        <f t="array" ref="AA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0" s="2" t="str">
        <f>IF(OR(Tabela1[[#This Row],[CON - Material]]="Alvenaria de Tijolo",Tabela1[[#This Row],[CON - Material]]="Alvenaria de Pedra"),"Alvenaria",Tabela1[[#This Row],[CON - Material]])</f>
        <v>Betão Armado</v>
      </c>
      <c r="AF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1" spans="1:32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1" t="str" cm="1">
        <f t="array" ref="O4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1" s="2" t="s">
        <v>32</v>
      </c>
      <c r="Q481" s="2" t="str" cm="1">
        <f t="array" ref="Q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1" s="2" t="str">
        <f>IF(Tabela1[[#This Row],[TEC - Tipo de Estrutura 2]]="Pórtico","Vãos Multiplos",Tabela1[[#This Row],[TEC - Tipo de Estrutura 2]])</f>
        <v>Vãos Multiplos</v>
      </c>
      <c r="S481" s="1">
        <v>4</v>
      </c>
      <c r="T481" s="1">
        <v>59.6</v>
      </c>
      <c r="U481" s="1">
        <v>11.31</v>
      </c>
      <c r="V481" s="1">
        <v>16.5</v>
      </c>
      <c r="W481" s="1">
        <v>10.8</v>
      </c>
      <c r="X481" s="10"/>
      <c r="Y481" s="1" t="s">
        <v>23</v>
      </c>
      <c r="Z481" s="2" t="s">
        <v>38</v>
      </c>
      <c r="AA481" s="2" t="str" cm="1">
        <f t="array" ref="AA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1" s="2" t="str">
        <f>IF(OR(Tabela1[[#This Row],[CON - Material]]="Alvenaria de Tijolo",Tabela1[[#This Row],[CON - Material]]="Alvenaria de Pedra"),"Alvenaria",Tabela1[[#This Row],[CON - Material]])</f>
        <v>Betão Armado</v>
      </c>
      <c r="AF4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2" spans="1:32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1" t="str" cm="1">
        <f t="array" ref="O4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2" s="2" t="s">
        <v>32</v>
      </c>
      <c r="Q482" s="2" t="str" cm="1">
        <f t="array" ref="Q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2" s="2" t="str">
        <f>IF(Tabela1[[#This Row],[TEC - Tipo de Estrutura 2]]="Pórtico","Vãos Multiplos",Tabela1[[#This Row],[TEC - Tipo de Estrutura 2]])</f>
        <v>Vãos Multiplos</v>
      </c>
      <c r="S482" s="1">
        <v>4</v>
      </c>
      <c r="T482" s="1">
        <v>52.4</v>
      </c>
      <c r="U482" s="1">
        <v>9.8000000000000007</v>
      </c>
      <c r="V482" s="1">
        <v>15.7</v>
      </c>
      <c r="W482" s="1">
        <v>8.1999999999999993</v>
      </c>
      <c r="X482" s="10"/>
      <c r="Y482" s="1" t="s">
        <v>23</v>
      </c>
      <c r="Z482" s="2" t="s">
        <v>38</v>
      </c>
      <c r="AA482" s="2" t="str" cm="1">
        <f t="array" ref="AA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2" s="2" t="str">
        <f>IF(OR(Tabela1[[#This Row],[CON - Material]]="Alvenaria de Tijolo",Tabela1[[#This Row],[CON - Material]]="Alvenaria de Pedra"),"Alvenaria",Tabela1[[#This Row],[CON - Material]])</f>
        <v>Betão Armado</v>
      </c>
      <c r="AF4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3" spans="1:32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1" t="str" cm="1">
        <f t="array" ref="O4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83" s="2" t="s">
        <v>32</v>
      </c>
      <c r="Q483" s="2" t="str" cm="1">
        <f t="array" ref="Q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3" s="2" t="str">
        <f>IF(Tabela1[[#This Row],[TEC - Tipo de Estrutura 2]]="Pórtico","Vãos Multiplos",Tabela1[[#This Row],[TEC - Tipo de Estrutura 2]])</f>
        <v>Vãos Multiplos</v>
      </c>
      <c r="S483" s="1">
        <v>4</v>
      </c>
      <c r="T483" s="1">
        <v>8.1</v>
      </c>
      <c r="U483" s="1">
        <v>19.899999999999999</v>
      </c>
      <c r="V483" s="1">
        <v>2.0299999999999998</v>
      </c>
      <c r="W483" s="1">
        <v>0.8</v>
      </c>
      <c r="X483" s="10"/>
      <c r="Y483" s="1" t="s">
        <v>30</v>
      </c>
      <c r="Z483" s="2" t="s">
        <v>24</v>
      </c>
      <c r="AA483" s="2" t="str" cm="1">
        <f t="array" ref="AA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3" s="2" t="str">
        <f>IF(OR(Tabela1[[#This Row],[CON - Material]]="Alvenaria de Tijolo",Tabela1[[#This Row],[CON - Material]]="Alvenaria de Pedra"),"Alvenaria",Tabela1[[#This Row],[CON - Material]])</f>
        <v>Betão Armado</v>
      </c>
      <c r="AF48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84" spans="1:32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1" t="str" cm="1">
        <f t="array" ref="O4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84" s="2" t="s">
        <v>29</v>
      </c>
      <c r="Q484" s="2" t="str" cm="1">
        <f t="array" ref="Q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84" s="2" t="str">
        <f>IF(Tabela1[[#This Row],[TEC - Tipo de Estrutura 2]]="Pórtico","Vãos Multiplos",Tabela1[[#This Row],[TEC - Tipo de Estrutura 2]])</f>
        <v>Arco</v>
      </c>
      <c r="S484" s="1">
        <v>2</v>
      </c>
      <c r="T484" s="1">
        <v>21.8</v>
      </c>
      <c r="U484" s="1">
        <v>10.4</v>
      </c>
      <c r="V484" s="1">
        <v>10.9</v>
      </c>
      <c r="W484" s="1">
        <v>1</v>
      </c>
      <c r="X484" s="10"/>
      <c r="Y484" s="1" t="s">
        <v>30</v>
      </c>
      <c r="Z484" s="2" t="s">
        <v>31</v>
      </c>
      <c r="AA484" s="2" t="str" cm="1">
        <f t="array" ref="AA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484" s="2" t="str">
        <f>IF(OR(Tabela1[[#This Row],[CON - Material]]="Alvenaria de Tijolo",Tabela1[[#This Row],[CON - Material]]="Alvenaria de Pedra"),"Alvenaria",Tabela1[[#This Row],[CON - Material]])</f>
        <v>Alvenaria</v>
      </c>
      <c r="AC484" s="2" t="s">
        <v>163</v>
      </c>
      <c r="AF48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85" spans="1:32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1" t="str" cm="1">
        <f t="array" ref="O4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5" s="2" t="s">
        <v>32</v>
      </c>
      <c r="Q485" s="2" t="str" cm="1">
        <f t="array" ref="Q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5" s="2" t="str">
        <f>IF(Tabela1[[#This Row],[TEC - Tipo de Estrutura 2]]="Pórtico","Vãos Multiplos",Tabela1[[#This Row],[TEC - Tipo de Estrutura 2]])</f>
        <v>Vãos Multiplos</v>
      </c>
      <c r="S485" s="1">
        <v>4</v>
      </c>
      <c r="T485" s="1">
        <v>60.6</v>
      </c>
      <c r="U485" s="1">
        <v>12.3</v>
      </c>
      <c r="V485" s="1">
        <v>18</v>
      </c>
      <c r="W485" s="1">
        <v>8.5</v>
      </c>
      <c r="X485" s="10"/>
      <c r="Y485" s="1" t="s">
        <v>23</v>
      </c>
      <c r="Z485" s="2" t="s">
        <v>38</v>
      </c>
      <c r="AA485" s="2" t="str" cm="1">
        <f t="array" ref="AA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5" s="2" t="str">
        <f>IF(OR(Tabela1[[#This Row],[CON - Material]]="Alvenaria de Tijolo",Tabela1[[#This Row],[CON - Material]]="Alvenaria de Pedra"),"Alvenaria",Tabela1[[#This Row],[CON - Material]])</f>
        <v>Betão Armado</v>
      </c>
      <c r="AF4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6" spans="1:32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1" t="str" cm="1">
        <f t="array" ref="O4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6" s="2" t="s">
        <v>32</v>
      </c>
      <c r="Q486" s="2" t="str" cm="1">
        <f t="array" ref="Q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6" s="2" t="str">
        <f>IF(Tabela1[[#This Row],[TEC - Tipo de Estrutura 2]]="Pórtico","Vãos Multiplos",Tabela1[[#This Row],[TEC - Tipo de Estrutura 2]])</f>
        <v>Vãos Multiplos</v>
      </c>
      <c r="S486" s="1">
        <v>3</v>
      </c>
      <c r="T486" s="1">
        <v>39.6</v>
      </c>
      <c r="U486" s="1">
        <v>29.5</v>
      </c>
      <c r="V486" s="1">
        <v>15</v>
      </c>
      <c r="W486" s="1">
        <v>6.5</v>
      </c>
      <c r="X486" s="10"/>
      <c r="Y486" s="1" t="s">
        <v>23</v>
      </c>
      <c r="Z486" s="2" t="s">
        <v>24</v>
      </c>
      <c r="AA486" s="2" t="str" cm="1">
        <f t="array" ref="AA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6" s="2" t="str">
        <f>IF(OR(Tabela1[[#This Row],[CON - Material]]="Alvenaria de Tijolo",Tabela1[[#This Row],[CON - Material]]="Alvenaria de Pedra"),"Alvenaria",Tabela1[[#This Row],[CON - Material]])</f>
        <v>Betão Armado</v>
      </c>
      <c r="AF4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7" spans="1:32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1" t="str" cm="1">
        <f t="array" ref="O4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7" s="2" t="s">
        <v>32</v>
      </c>
      <c r="Q487" s="2" t="str" cm="1">
        <f t="array" ref="Q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7" s="2" t="str">
        <f>IF(Tabela1[[#This Row],[TEC - Tipo de Estrutura 2]]="Pórtico","Vãos Multiplos",Tabela1[[#This Row],[TEC - Tipo de Estrutura 2]])</f>
        <v>Vãos Multiplos</v>
      </c>
      <c r="S487" s="1">
        <v>3</v>
      </c>
      <c r="T487" s="1">
        <v>38.6</v>
      </c>
      <c r="U487" s="1">
        <v>30.52</v>
      </c>
      <c r="V487" s="1">
        <v>17.2</v>
      </c>
      <c r="W487" s="1">
        <v>6.85</v>
      </c>
      <c r="X487" s="10"/>
      <c r="Y487" s="1" t="s">
        <v>23</v>
      </c>
      <c r="Z487" s="2" t="s">
        <v>24</v>
      </c>
      <c r="AA487" s="2" t="str" cm="1">
        <f t="array" ref="AA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7" s="2" t="str">
        <f>IF(OR(Tabela1[[#This Row],[CON - Material]]="Alvenaria de Tijolo",Tabela1[[#This Row],[CON - Material]]="Alvenaria de Pedra"),"Alvenaria",Tabela1[[#This Row],[CON - Material]])</f>
        <v>Betão Armado</v>
      </c>
      <c r="AF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8" spans="1:32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1" t="str" cm="1">
        <f t="array" ref="O4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8" s="2" t="s">
        <v>32</v>
      </c>
      <c r="Q488" s="2" t="str" cm="1">
        <f t="array" ref="Q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8" s="2" t="str">
        <f>IF(Tabela1[[#This Row],[TEC - Tipo de Estrutura 2]]="Pórtico","Vãos Multiplos",Tabela1[[#This Row],[TEC - Tipo de Estrutura 2]])</f>
        <v>Vãos Multiplos</v>
      </c>
      <c r="S488" s="1">
        <v>4</v>
      </c>
      <c r="T488" s="1">
        <v>52.6</v>
      </c>
      <c r="U488" s="1">
        <v>12.38</v>
      </c>
      <c r="V488" s="1">
        <v>16</v>
      </c>
      <c r="W488" s="1">
        <v>7</v>
      </c>
      <c r="X488" s="10"/>
      <c r="Y488" s="1" t="s">
        <v>23</v>
      </c>
      <c r="Z488" s="2" t="s">
        <v>38</v>
      </c>
      <c r="AA488" s="2" t="str" cm="1">
        <f t="array" ref="AA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8" s="2" t="str">
        <f>IF(OR(Tabela1[[#This Row],[CON - Material]]="Alvenaria de Tijolo",Tabela1[[#This Row],[CON - Material]]="Alvenaria de Pedra"),"Alvenaria",Tabela1[[#This Row],[CON - Material]])</f>
        <v>Betão Armado</v>
      </c>
      <c r="AF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9" spans="1:32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1" t="str" cm="1">
        <f t="array" ref="O4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89" s="2" t="s">
        <v>32</v>
      </c>
      <c r="Q489" s="2" t="str" cm="1">
        <f t="array" ref="Q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89" s="2" t="str">
        <f>IF(Tabela1[[#This Row],[TEC - Tipo de Estrutura 2]]="Pórtico","Vãos Multiplos",Tabela1[[#This Row],[TEC - Tipo de Estrutura 2]])</f>
        <v>Vãos Multiplos</v>
      </c>
      <c r="S489" s="1">
        <v>4</v>
      </c>
      <c r="T489" s="1">
        <v>50.2</v>
      </c>
      <c r="U489" s="1">
        <v>11.3</v>
      </c>
      <c r="V489" s="1">
        <v>15.2</v>
      </c>
      <c r="W489" s="1">
        <v>11.2</v>
      </c>
      <c r="X489" s="10"/>
      <c r="Y489" s="1" t="s">
        <v>23</v>
      </c>
      <c r="Z489" s="2" t="s">
        <v>24</v>
      </c>
      <c r="AA489" s="2" t="str" cm="1">
        <f t="array" ref="AA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89" s="2" t="str">
        <f>IF(OR(Tabela1[[#This Row],[CON - Material]]="Alvenaria de Tijolo",Tabela1[[#This Row],[CON - Material]]="Alvenaria de Pedra"),"Alvenaria",Tabela1[[#This Row],[CON - Material]])</f>
        <v>Betão Armado</v>
      </c>
      <c r="AF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0" spans="1:32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1" t="str" cm="1">
        <f t="array" ref="O4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90" s="2" t="s">
        <v>32</v>
      </c>
      <c r="Q490" s="2" t="str" cm="1">
        <f t="array" ref="Q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0" s="2" t="str">
        <f>IF(Tabela1[[#This Row],[TEC - Tipo de Estrutura 2]]="Pórtico","Vãos Multiplos",Tabela1[[#This Row],[TEC - Tipo de Estrutura 2]])</f>
        <v>Vãos Multiplos</v>
      </c>
      <c r="S490" s="1">
        <v>4</v>
      </c>
      <c r="T490" s="1">
        <v>50</v>
      </c>
      <c r="U490" s="1">
        <v>8.3000000000000007</v>
      </c>
      <c r="V490" s="1">
        <v>15.2</v>
      </c>
      <c r="W490" s="1">
        <v>7.5</v>
      </c>
      <c r="X490" s="10"/>
      <c r="Y490" s="1" t="s">
        <v>23</v>
      </c>
      <c r="Z490" s="2" t="s">
        <v>38</v>
      </c>
      <c r="AA490" s="2" t="str" cm="1">
        <f t="array" ref="AA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0" s="2" t="str">
        <f>IF(OR(Tabela1[[#This Row],[CON - Material]]="Alvenaria de Tijolo",Tabela1[[#This Row],[CON - Material]]="Alvenaria de Pedra"),"Alvenaria",Tabela1[[#This Row],[CON - Material]])</f>
        <v>Betão Armado</v>
      </c>
      <c r="AF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1" spans="1:32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1" t="str" cm="1">
        <f t="array" ref="O4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91" s="2" t="s">
        <v>32</v>
      </c>
      <c r="Q491" s="2" t="str" cm="1">
        <f t="array" ref="Q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1" s="2" t="str">
        <f>IF(Tabela1[[#This Row],[TEC - Tipo de Estrutura 2]]="Pórtico","Vãos Multiplos",Tabela1[[#This Row],[TEC - Tipo de Estrutura 2]])</f>
        <v>Vãos Multiplos</v>
      </c>
      <c r="S491" s="1">
        <v>4</v>
      </c>
      <c r="T491" s="1">
        <v>50.8</v>
      </c>
      <c r="U491" s="1">
        <v>11.3</v>
      </c>
      <c r="V491" s="1">
        <v>15.7</v>
      </c>
      <c r="W491" s="1">
        <v>13.4</v>
      </c>
      <c r="X491" s="10"/>
      <c r="Y491" s="1" t="s">
        <v>23</v>
      </c>
      <c r="Z491" s="2" t="s">
        <v>24</v>
      </c>
      <c r="AA491" s="2" t="str" cm="1">
        <f t="array" ref="AA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1" s="2" t="str">
        <f>IF(OR(Tabela1[[#This Row],[CON - Material]]="Alvenaria de Tijolo",Tabela1[[#This Row],[CON - Material]]="Alvenaria de Pedra"),"Alvenaria",Tabela1[[#This Row],[CON - Material]])</f>
        <v>Betão Armado</v>
      </c>
      <c r="AF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2" spans="1:32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1" t="str" cm="1">
        <f t="array" ref="O4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92" s="2" t="s">
        <v>77</v>
      </c>
      <c r="Q492" s="2" t="str" cm="1">
        <f t="array" ref="Q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492" s="2" t="str">
        <f>IF(Tabela1[[#This Row],[TEC - Tipo de Estrutura 2]]="Pórtico","Vãos Multiplos",Tabela1[[#This Row],[TEC - Tipo de Estrutura 2]])</f>
        <v>Arco</v>
      </c>
      <c r="S492" s="1">
        <v>3</v>
      </c>
      <c r="T492" s="1">
        <v>15.7</v>
      </c>
      <c r="U492" s="1">
        <v>17.3</v>
      </c>
      <c r="V492" s="1">
        <v>5.4</v>
      </c>
      <c r="W492" s="1">
        <v>3</v>
      </c>
      <c r="X492" s="10"/>
      <c r="Y492" s="1" t="s">
        <v>23</v>
      </c>
      <c r="Z492" s="2" t="s">
        <v>35</v>
      </c>
      <c r="AA492" s="2" t="str" cm="1">
        <f t="array" ref="AA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492" s="2" t="str">
        <f>IF(OR(Tabela1[[#This Row],[CON - Material]]="Alvenaria de Tijolo",Tabela1[[#This Row],[CON - Material]]="Alvenaria de Pedra"),"Alvenaria",Tabela1[[#This Row],[CON - Material]])</f>
        <v>Alvenaria</v>
      </c>
      <c r="AC492" s="2" t="s">
        <v>24</v>
      </c>
      <c r="AF4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93" spans="1:32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1" t="str" cm="1">
        <f t="array" ref="O4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93" s="2" t="s">
        <v>333</v>
      </c>
      <c r="Q493" s="2" t="str" cm="1">
        <f t="array" ref="Q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3" s="2" t="str">
        <f>IF(Tabela1[[#This Row],[TEC - Tipo de Estrutura 2]]="Pórtico","Vãos Multiplos",Tabela1[[#This Row],[TEC - Tipo de Estrutura 2]])</f>
        <v>Vãos Multiplos</v>
      </c>
      <c r="S493" s="1">
        <v>3</v>
      </c>
      <c r="T493" s="1">
        <v>14.6</v>
      </c>
      <c r="U493" s="1">
        <v>10.16</v>
      </c>
      <c r="V493" s="1">
        <v>5.4</v>
      </c>
      <c r="W493" s="1">
        <v>2</v>
      </c>
      <c r="X493" s="10"/>
      <c r="Y493" s="1" t="s">
        <v>30</v>
      </c>
      <c r="Z493" s="2" t="s">
        <v>24</v>
      </c>
      <c r="AA493" s="2" t="str" cm="1">
        <f t="array" ref="AA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3" s="2" t="str">
        <f>IF(OR(Tabela1[[#This Row],[CON - Material]]="Alvenaria de Tijolo",Tabela1[[#This Row],[CON - Material]]="Alvenaria de Pedra"),"Alvenaria",Tabela1[[#This Row],[CON - Material]])</f>
        <v>Betão Armado</v>
      </c>
      <c r="AF4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94" spans="1:32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1" t="str" cm="1">
        <f t="array" ref="O4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94" s="2" t="s">
        <v>32</v>
      </c>
      <c r="Q494" s="2" t="str" cm="1">
        <f t="array" ref="Q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4" s="2" t="str">
        <f>IF(Tabela1[[#This Row],[TEC - Tipo de Estrutura 2]]="Pórtico","Vãos Multiplos",Tabela1[[#This Row],[TEC - Tipo de Estrutura 2]])</f>
        <v>Vãos Multiplos</v>
      </c>
      <c r="S494" s="1">
        <v>4</v>
      </c>
      <c r="T494" s="1">
        <v>50</v>
      </c>
      <c r="U494" s="1">
        <v>8.3000000000000007</v>
      </c>
      <c r="V494" s="1">
        <v>15.2</v>
      </c>
      <c r="W494" s="1">
        <v>7.5</v>
      </c>
      <c r="X494" s="10"/>
      <c r="Y494" s="1" t="s">
        <v>23</v>
      </c>
      <c r="Z494" s="2" t="s">
        <v>38</v>
      </c>
      <c r="AA494" s="2" t="str" cm="1">
        <f t="array" ref="AA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4" s="2" t="str">
        <f>IF(OR(Tabela1[[#This Row],[CON - Material]]="Alvenaria de Tijolo",Tabela1[[#This Row],[CON - Material]]="Alvenaria de Pedra"),"Alvenaria",Tabela1[[#This Row],[CON - Material]])</f>
        <v>Betão Armado</v>
      </c>
      <c r="AF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5" spans="1:32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1" t="str" cm="1">
        <f t="array" ref="O4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95" s="2" t="s">
        <v>133</v>
      </c>
      <c r="Q495" s="2" t="str" cm="1">
        <f t="array" ref="Q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495" s="2" t="str">
        <f>IF(Tabela1[[#This Row],[TEC - Tipo de Estrutura 2]]="Pórtico","Vãos Multiplos",Tabela1[[#This Row],[TEC - Tipo de Estrutura 2]])</f>
        <v>Vãos Multiplos</v>
      </c>
      <c r="S495" s="1">
        <v>2</v>
      </c>
      <c r="T495" s="1">
        <v>7.2</v>
      </c>
      <c r="U495" s="1">
        <v>10.25</v>
      </c>
      <c r="V495" s="1">
        <v>3.6</v>
      </c>
      <c r="W495" s="1">
        <v>2</v>
      </c>
      <c r="X495" s="10"/>
      <c r="Y495" s="1" t="s">
        <v>23</v>
      </c>
      <c r="Z495" s="2" t="s">
        <v>24</v>
      </c>
      <c r="AA495" s="2" t="str" cm="1">
        <f t="array" ref="AA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5" s="2" t="str">
        <f>IF(OR(Tabela1[[#This Row],[CON - Material]]="Alvenaria de Tijolo",Tabela1[[#This Row],[CON - Material]]="Alvenaria de Pedra"),"Alvenaria",Tabela1[[#This Row],[CON - Material]])</f>
        <v>Betão Armado</v>
      </c>
      <c r="AF495" s="2" t="str">
        <f>Tabela1[[#This Row],[TEC - Tipo de Estrutura 2]] &amp; "|" &amp; Tabela1[[#This Row],[Intervalo de Anos]] &amp; "|" &amp; Tabela1[[#This Row],[CON - Material]]</f>
        <v>Pórtico|1960-1983|Betão Armado</v>
      </c>
    </row>
    <row r="496" spans="1:32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1" t="str" cm="1">
        <f t="array" ref="O4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96" s="2" t="s">
        <v>32</v>
      </c>
      <c r="Q496" s="2" t="str" cm="1">
        <f t="array" ref="Q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6" s="2" t="str">
        <f>IF(Tabela1[[#This Row],[TEC - Tipo de Estrutura 2]]="Pórtico","Vãos Multiplos",Tabela1[[#This Row],[TEC - Tipo de Estrutura 2]])</f>
        <v>Vãos Multiplos</v>
      </c>
      <c r="S496" s="1">
        <v>4</v>
      </c>
      <c r="T496" s="1">
        <v>53</v>
      </c>
      <c r="U496" s="1">
        <v>9.8000000000000007</v>
      </c>
      <c r="V496" s="1">
        <v>15.7</v>
      </c>
      <c r="W496" s="1">
        <v>8</v>
      </c>
      <c r="X496" s="10"/>
      <c r="Y496" s="1" t="s">
        <v>23</v>
      </c>
      <c r="Z496" s="2" t="s">
        <v>38</v>
      </c>
      <c r="AA496" s="2" t="str" cm="1">
        <f t="array" ref="AA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6" s="2" t="str">
        <f>IF(OR(Tabela1[[#This Row],[CON - Material]]="Alvenaria de Tijolo",Tabela1[[#This Row],[CON - Material]]="Alvenaria de Pedra"),"Alvenaria",Tabela1[[#This Row],[CON - Material]])</f>
        <v>Betão Armado</v>
      </c>
      <c r="AF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7" spans="1:32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1" t="str" cm="1">
        <f t="array" ref="O4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97" s="2" t="s">
        <v>32</v>
      </c>
      <c r="Q497" s="2" t="str" cm="1">
        <f t="array" ref="Q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7" s="2" t="str">
        <f>IF(Tabela1[[#This Row],[TEC - Tipo de Estrutura 2]]="Pórtico","Vãos Multiplos",Tabela1[[#This Row],[TEC - Tipo de Estrutura 2]])</f>
        <v>Vãos Multiplos</v>
      </c>
      <c r="S497" s="1">
        <v>4</v>
      </c>
      <c r="T497" s="1">
        <v>60.6</v>
      </c>
      <c r="U497" s="1">
        <v>12.3</v>
      </c>
      <c r="V497" s="1">
        <v>18</v>
      </c>
      <c r="W497" s="1">
        <v>8</v>
      </c>
      <c r="X497" s="10"/>
      <c r="Y497" s="1" t="s">
        <v>23</v>
      </c>
      <c r="Z497" s="2" t="s">
        <v>38</v>
      </c>
      <c r="AA497" s="2" t="str" cm="1">
        <f t="array" ref="AA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7" s="2" t="str">
        <f>IF(OR(Tabela1[[#This Row],[CON - Material]]="Alvenaria de Tijolo",Tabela1[[#This Row],[CON - Material]]="Alvenaria de Pedra"),"Alvenaria",Tabela1[[#This Row],[CON - Material]])</f>
        <v>Betão Armado</v>
      </c>
      <c r="AF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8" spans="1:32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1" t="str" cm="1">
        <f t="array" ref="O4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498" s="2" t="s">
        <v>32</v>
      </c>
      <c r="Q498" s="2" t="str" cm="1">
        <f t="array" ref="Q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498" s="2" t="str">
        <f>IF(Tabela1[[#This Row],[TEC - Tipo de Estrutura 2]]="Pórtico","Vãos Multiplos",Tabela1[[#This Row],[TEC - Tipo de Estrutura 2]])</f>
        <v>Vãos Multiplos</v>
      </c>
      <c r="S498" s="1">
        <v>4</v>
      </c>
      <c r="T498" s="1">
        <v>56.6</v>
      </c>
      <c r="U498" s="1">
        <v>11.3</v>
      </c>
      <c r="V498" s="1">
        <v>17.5</v>
      </c>
      <c r="W498" s="1">
        <v>8.1</v>
      </c>
      <c r="X498" s="10"/>
      <c r="Y498" s="1" t="s">
        <v>23</v>
      </c>
      <c r="Z498" s="2" t="s">
        <v>24</v>
      </c>
      <c r="AA498" s="2" t="str" cm="1">
        <f t="array" ref="AA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8" s="2" t="str">
        <f>IF(OR(Tabela1[[#This Row],[CON - Material]]="Alvenaria de Tijolo",Tabela1[[#This Row],[CON - Material]]="Alvenaria de Pedra"),"Alvenaria",Tabela1[[#This Row],[CON - Material]])</f>
        <v>Betão Armado</v>
      </c>
      <c r="AF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9" spans="1:32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1" t="str" cm="1">
        <f t="array" ref="O4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499" s="2" t="s">
        <v>22</v>
      </c>
      <c r="Q499" s="2" t="str" cm="1">
        <f t="array" ref="Q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499" s="2" t="str">
        <f>IF(Tabela1[[#This Row],[TEC - Tipo de Estrutura 2]]="Pórtico","Vãos Multiplos",Tabela1[[#This Row],[TEC - Tipo de Estrutura 2]])</f>
        <v>Tabuleiro simples/apoiado</v>
      </c>
      <c r="S499" s="1">
        <v>1</v>
      </c>
      <c r="T499" s="1">
        <v>13.6</v>
      </c>
      <c r="U499" s="1">
        <v>9</v>
      </c>
      <c r="V499" s="1">
        <v>13.6</v>
      </c>
      <c r="W499" s="9"/>
      <c r="X499" s="10"/>
      <c r="Y499" s="1" t="s">
        <v>30</v>
      </c>
      <c r="Z499" s="2" t="s">
        <v>24</v>
      </c>
      <c r="AA499" s="2" t="str" cm="1">
        <f t="array" ref="AA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499" s="2" t="str">
        <f>IF(OR(Tabela1[[#This Row],[CON - Material]]="Alvenaria de Tijolo",Tabela1[[#This Row],[CON - Material]]="Alvenaria de Pedra"),"Alvenaria",Tabela1[[#This Row],[CON - Material]])</f>
        <v>Betão Armado</v>
      </c>
      <c r="AF49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00" spans="1:32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1" t="str" cm="1">
        <f t="array" ref="O5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00" s="2" t="s">
        <v>32</v>
      </c>
      <c r="Q500" s="2" t="str" cm="1">
        <f t="array" ref="Q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00" s="2" t="str">
        <f>IF(Tabela1[[#This Row],[TEC - Tipo de Estrutura 2]]="Pórtico","Vãos Multiplos",Tabela1[[#This Row],[TEC - Tipo de Estrutura 2]])</f>
        <v>Vãos Multiplos</v>
      </c>
      <c r="S500" s="1">
        <v>4</v>
      </c>
      <c r="T500" s="1">
        <v>53</v>
      </c>
      <c r="U500" s="1">
        <v>8.3000000000000007</v>
      </c>
      <c r="V500" s="1">
        <v>17.2</v>
      </c>
      <c r="W500" s="1">
        <v>7.9</v>
      </c>
      <c r="X500" s="10"/>
      <c r="Y500" s="1" t="s">
        <v>23</v>
      </c>
      <c r="Z500" s="2" t="s">
        <v>38</v>
      </c>
      <c r="AA500" s="2" t="str" cm="1">
        <f t="array" ref="AA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0" s="2" t="str">
        <f>IF(OR(Tabela1[[#This Row],[CON - Material]]="Alvenaria de Tijolo",Tabela1[[#This Row],[CON - Material]]="Alvenaria de Pedra"),"Alvenaria",Tabela1[[#This Row],[CON - Material]])</f>
        <v>Betão Armado</v>
      </c>
      <c r="AF5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1" spans="1:32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1" t="str" cm="1">
        <f t="array" ref="O5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01" s="2" t="s">
        <v>32</v>
      </c>
      <c r="Q501" s="2" t="str" cm="1">
        <f t="array" ref="Q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01" s="2" t="str">
        <f>IF(Tabela1[[#This Row],[TEC - Tipo de Estrutura 2]]="Pórtico","Vãos Multiplos",Tabela1[[#This Row],[TEC - Tipo de Estrutura 2]])</f>
        <v>Vãos Multiplos</v>
      </c>
      <c r="S501" s="1">
        <v>4</v>
      </c>
      <c r="T501" s="1">
        <v>56.1</v>
      </c>
      <c r="U501" s="1">
        <v>19.3</v>
      </c>
      <c r="V501" s="1">
        <v>17.7</v>
      </c>
      <c r="W501" s="1">
        <v>7.9</v>
      </c>
      <c r="X501" s="10"/>
      <c r="Y501" s="1" t="s">
        <v>23</v>
      </c>
      <c r="Z501" s="2" t="s">
        <v>38</v>
      </c>
      <c r="AA501" s="2" t="str" cm="1">
        <f t="array" ref="AA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1" s="2" t="str">
        <f>IF(OR(Tabela1[[#This Row],[CON - Material]]="Alvenaria de Tijolo",Tabela1[[#This Row],[CON - Material]]="Alvenaria de Pedra"),"Alvenaria",Tabela1[[#This Row],[CON - Material]])</f>
        <v>Betão Armado</v>
      </c>
      <c r="AF5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2" spans="1:32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1" t="str" cm="1">
        <f t="array" ref="O5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2" s="2" t="s">
        <v>29</v>
      </c>
      <c r="Q502" s="2" t="str" cm="1">
        <f t="array" ref="Q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02" s="2" t="str">
        <f>IF(Tabela1[[#This Row],[TEC - Tipo de Estrutura 2]]="Pórtico","Vãos Multiplos",Tabela1[[#This Row],[TEC - Tipo de Estrutura 2]])</f>
        <v>Arco</v>
      </c>
      <c r="S502" s="1">
        <v>1</v>
      </c>
      <c r="T502" s="1">
        <v>10</v>
      </c>
      <c r="U502" s="1">
        <v>10.4</v>
      </c>
      <c r="V502" s="1">
        <v>10</v>
      </c>
      <c r="W502" s="9"/>
      <c r="X502" s="10"/>
      <c r="Y502" s="1" t="s">
        <v>46</v>
      </c>
      <c r="Z502" s="2" t="s">
        <v>35</v>
      </c>
      <c r="AA502" s="2" t="str" cm="1">
        <f t="array" ref="AA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02" s="2" t="str">
        <f>IF(OR(Tabela1[[#This Row],[CON - Material]]="Alvenaria de Tijolo",Tabela1[[#This Row],[CON - Material]]="Alvenaria de Pedra"),"Alvenaria",Tabela1[[#This Row],[CON - Material]])</f>
        <v>Alvenaria</v>
      </c>
      <c r="AC502" s="2" t="s">
        <v>24</v>
      </c>
      <c r="AF5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3" spans="1:32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1" t="str" cm="1">
        <f t="array" ref="O5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3" s="2" t="s">
        <v>29</v>
      </c>
      <c r="Q503" s="2" t="str" cm="1">
        <f t="array" ref="Q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03" s="2" t="str">
        <f>IF(Tabela1[[#This Row],[TEC - Tipo de Estrutura 2]]="Pórtico","Vãos Multiplos",Tabela1[[#This Row],[TEC - Tipo de Estrutura 2]])</f>
        <v>Arco</v>
      </c>
      <c r="S503" s="1">
        <v>1</v>
      </c>
      <c r="T503" s="1">
        <v>13</v>
      </c>
      <c r="U503" s="1">
        <v>7</v>
      </c>
      <c r="V503" s="1">
        <v>13</v>
      </c>
      <c r="W503" s="9"/>
      <c r="X503" s="10"/>
      <c r="Y503" s="1" t="s">
        <v>46</v>
      </c>
      <c r="Z503" s="2" t="s">
        <v>35</v>
      </c>
      <c r="AA503" s="2" t="str" cm="1">
        <f t="array" ref="AA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03" s="2" t="str">
        <f>IF(OR(Tabela1[[#This Row],[CON - Material]]="Alvenaria de Tijolo",Tabela1[[#This Row],[CON - Material]]="Alvenaria de Pedra"),"Alvenaria",Tabela1[[#This Row],[CON - Material]])</f>
        <v>Alvenaria</v>
      </c>
      <c r="AF5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4" spans="1:32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1" t="str" cm="1">
        <f t="array" ref="O5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04" s="2" t="s">
        <v>65</v>
      </c>
      <c r="Q504" s="2" t="str" cm="1">
        <f t="array" ref="Q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04" s="2" t="str">
        <f>IF(Tabela1[[#This Row],[TEC - Tipo de Estrutura 2]]="Pórtico","Vãos Multiplos",Tabela1[[#This Row],[TEC - Tipo de Estrutura 2]])</f>
        <v>Vãos Multiplos</v>
      </c>
      <c r="S504" s="1">
        <v>1</v>
      </c>
      <c r="T504" s="1">
        <v>11.22</v>
      </c>
      <c r="U504" s="1">
        <v>22.58</v>
      </c>
      <c r="V504" s="1">
        <v>11.22</v>
      </c>
      <c r="W504" s="9"/>
      <c r="X504" s="10"/>
      <c r="Y504" s="1" t="s">
        <v>23</v>
      </c>
      <c r="Z504" s="2" t="s">
        <v>24</v>
      </c>
      <c r="AA504" s="2" t="str" cm="1">
        <f t="array" ref="AA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4" s="2" t="str">
        <f>IF(OR(Tabela1[[#This Row],[CON - Material]]="Alvenaria de Tijolo",Tabela1[[#This Row],[CON - Material]]="Alvenaria de Pedra"),"Alvenaria",Tabela1[[#This Row],[CON - Material]])</f>
        <v>Betão Armado</v>
      </c>
      <c r="AF504" s="2" t="str">
        <f>Tabela1[[#This Row],[TEC - Tipo de Estrutura 2]] &amp; "|" &amp; Tabela1[[#This Row],[Intervalo de Anos]] &amp; "|" &amp; Tabela1[[#This Row],[CON - Material]]</f>
        <v>Pórtico|1983-2010|Betão Armado</v>
      </c>
    </row>
    <row r="505" spans="1:32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1" t="str" cm="1">
        <f t="array" ref="O5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5" s="2" t="s">
        <v>32</v>
      </c>
      <c r="Q505" s="2" t="str" cm="1">
        <f t="array" ref="Q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05" s="2" t="str">
        <f>IF(Tabela1[[#This Row],[TEC - Tipo de Estrutura 2]]="Pórtico","Vãos Multiplos",Tabela1[[#This Row],[TEC - Tipo de Estrutura 2]])</f>
        <v>Vãos Multiplos</v>
      </c>
      <c r="S505" s="1">
        <v>3</v>
      </c>
      <c r="T505" s="1">
        <v>18.600000000000001</v>
      </c>
      <c r="U505" s="1">
        <v>7</v>
      </c>
      <c r="V505" s="1">
        <v>6.2</v>
      </c>
      <c r="W505" s="1">
        <v>4.5</v>
      </c>
      <c r="X505" s="10"/>
      <c r="Y505" s="1" t="s">
        <v>46</v>
      </c>
      <c r="Z505" s="2" t="s">
        <v>24</v>
      </c>
      <c r="AA505" s="2" t="str" cm="1">
        <f t="array" ref="AA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5" s="2" t="str">
        <f>IF(OR(Tabela1[[#This Row],[CON - Material]]="Alvenaria de Tijolo",Tabela1[[#This Row],[CON - Material]]="Alvenaria de Pedra"),"Alvenaria",Tabela1[[#This Row],[CON - Material]])</f>
        <v>Betão Armado</v>
      </c>
      <c r="AF50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6" spans="1:32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1" t="str" cm="1">
        <f t="array" ref="O5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6" s="2" t="s">
        <v>29</v>
      </c>
      <c r="Q506" s="2" t="str" cm="1">
        <f t="array" ref="Q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06" s="2" t="str">
        <f>IF(Tabela1[[#This Row],[TEC - Tipo de Estrutura 2]]="Pórtico","Vãos Multiplos",Tabela1[[#This Row],[TEC - Tipo de Estrutura 2]])</f>
        <v>Arco</v>
      </c>
      <c r="S506" s="1">
        <v>1</v>
      </c>
      <c r="T506" s="1">
        <v>12.3</v>
      </c>
      <c r="U506" s="1">
        <v>6.75</v>
      </c>
      <c r="V506" s="1">
        <v>12.3</v>
      </c>
      <c r="W506" s="9"/>
      <c r="X506" s="10"/>
      <c r="Y506" s="1" t="s">
        <v>23</v>
      </c>
      <c r="Z506" s="2" t="s">
        <v>35</v>
      </c>
      <c r="AA506" s="2" t="str" cm="1">
        <f t="array" ref="AA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06" s="2" t="str">
        <f>IF(OR(Tabela1[[#This Row],[CON - Material]]="Alvenaria de Tijolo",Tabela1[[#This Row],[CON - Material]]="Alvenaria de Pedra"),"Alvenaria",Tabela1[[#This Row],[CON - Material]])</f>
        <v>Alvenaria</v>
      </c>
      <c r="AC506" s="2" t="s">
        <v>38</v>
      </c>
      <c r="AF5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7" spans="1:32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1" t="str" cm="1">
        <f t="array" ref="O5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07" s="2" t="s">
        <v>32</v>
      </c>
      <c r="Q507" s="2" t="str" cm="1">
        <f t="array" ref="Q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07" s="2" t="str">
        <f>IF(Tabela1[[#This Row],[TEC - Tipo de Estrutura 2]]="Pórtico","Vãos Multiplos",Tabela1[[#This Row],[TEC - Tipo de Estrutura 2]])</f>
        <v>Vãos Multiplos</v>
      </c>
      <c r="S507" s="1">
        <v>11</v>
      </c>
      <c r="T507" s="1">
        <v>163.9</v>
      </c>
      <c r="U507" s="1">
        <v>11.97</v>
      </c>
      <c r="V507" s="1">
        <v>25.81</v>
      </c>
      <c r="W507" s="1">
        <v>7.68</v>
      </c>
      <c r="X507" s="10"/>
      <c r="Y507" s="1" t="s">
        <v>30</v>
      </c>
      <c r="Z507" s="2" t="s">
        <v>38</v>
      </c>
      <c r="AA507" s="2" t="str" cm="1">
        <f t="array" ref="AA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7" s="2" t="str">
        <f>IF(OR(Tabela1[[#This Row],[CON - Material]]="Alvenaria de Tijolo",Tabela1[[#This Row],[CON - Material]]="Alvenaria de Pedra"),"Alvenaria",Tabela1[[#This Row],[CON - Material]])</f>
        <v>Betão Armado</v>
      </c>
      <c r="AF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8" spans="1:32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1" t="str" cm="1">
        <f t="array" ref="O5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8" s="2" t="s">
        <v>32</v>
      </c>
      <c r="Q508" s="2" t="str" cm="1">
        <f t="array" ref="Q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08" s="2" t="str">
        <f>IF(Tabela1[[#This Row],[TEC - Tipo de Estrutura 2]]="Pórtico","Vãos Multiplos",Tabela1[[#This Row],[TEC - Tipo de Estrutura 2]])</f>
        <v>Vãos Multiplos</v>
      </c>
      <c r="S508" s="1">
        <v>2</v>
      </c>
      <c r="T508" s="1">
        <v>14.81</v>
      </c>
      <c r="U508" s="1">
        <v>5.0999999999999996</v>
      </c>
      <c r="V508" s="1">
        <v>7.41</v>
      </c>
      <c r="W508" s="1">
        <v>4</v>
      </c>
      <c r="X508" s="10"/>
      <c r="Y508" s="1" t="s">
        <v>30</v>
      </c>
      <c r="Z508" s="2" t="s">
        <v>24</v>
      </c>
      <c r="AA508" s="2" t="str" cm="1">
        <f t="array" ref="AA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08" s="2" t="str">
        <f>IF(OR(Tabela1[[#This Row],[CON - Material]]="Alvenaria de Tijolo",Tabela1[[#This Row],[CON - Material]]="Alvenaria de Pedra"),"Alvenaria",Tabela1[[#This Row],[CON - Material]])</f>
        <v>Betão Armado</v>
      </c>
      <c r="AF5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9" spans="1:32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1" t="str" cm="1">
        <f t="array" ref="O5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09" s="2" t="s">
        <v>29</v>
      </c>
      <c r="Q509" s="2" t="str" cm="1">
        <f t="array" ref="Q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09" s="2" t="str">
        <f>IF(Tabela1[[#This Row],[TEC - Tipo de Estrutura 2]]="Pórtico","Vãos Multiplos",Tabela1[[#This Row],[TEC - Tipo de Estrutura 2]])</f>
        <v>Arco</v>
      </c>
      <c r="S509" s="1">
        <v>2</v>
      </c>
      <c r="T509" s="1">
        <v>6.9</v>
      </c>
      <c r="U509" s="1">
        <v>6.07</v>
      </c>
      <c r="V509" s="1">
        <v>3.45</v>
      </c>
      <c r="W509" s="1">
        <v>2.13</v>
      </c>
      <c r="X509" s="10"/>
      <c r="Y509" s="1" t="s">
        <v>30</v>
      </c>
      <c r="Z509" s="2" t="s">
        <v>35</v>
      </c>
      <c r="AA509" s="2" t="str" cm="1">
        <f t="array" ref="AA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09" s="2" t="str">
        <f>IF(OR(Tabela1[[#This Row],[CON - Material]]="Alvenaria de Tijolo",Tabela1[[#This Row],[CON - Material]]="Alvenaria de Pedra"),"Alvenaria",Tabela1[[#This Row],[CON - Material]])</f>
        <v>Alvenaria</v>
      </c>
      <c r="AF5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0" spans="1:32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1" t="str" cm="1">
        <f t="array" ref="O5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10" s="2" t="s">
        <v>32</v>
      </c>
      <c r="Q510" s="2" t="str" cm="1">
        <f t="array" ref="Q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10" s="2" t="str">
        <f>IF(Tabela1[[#This Row],[TEC - Tipo de Estrutura 2]]="Pórtico","Vãos Multiplos",Tabela1[[#This Row],[TEC - Tipo de Estrutura 2]])</f>
        <v>Vãos Multiplos</v>
      </c>
      <c r="S510" s="1">
        <v>3</v>
      </c>
      <c r="T510" s="1">
        <v>62.84</v>
      </c>
      <c r="U510" s="1">
        <v>15</v>
      </c>
      <c r="V510" s="1">
        <v>24.15</v>
      </c>
      <c r="W510" s="1">
        <v>3.26</v>
      </c>
      <c r="X510" s="10"/>
      <c r="Y510" s="1" t="s">
        <v>30</v>
      </c>
      <c r="Z510" s="2" t="s">
        <v>38</v>
      </c>
      <c r="AA510" s="2" t="str" cm="1">
        <f t="array" ref="AA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0" s="2" t="str">
        <f>IF(OR(Tabela1[[#This Row],[CON - Material]]="Alvenaria de Tijolo",Tabela1[[#This Row],[CON - Material]]="Alvenaria de Pedra"),"Alvenaria",Tabela1[[#This Row],[CON - Material]])</f>
        <v>Betão Armado</v>
      </c>
      <c r="AF5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11" spans="1:32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1" t="str" cm="1">
        <f t="array" ref="O5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1" s="2" t="s">
        <v>65</v>
      </c>
      <c r="Q511" s="2" t="str" cm="1">
        <f t="array" ref="Q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11" s="2" t="str">
        <f>IF(Tabela1[[#This Row],[TEC - Tipo de Estrutura 2]]="Pórtico","Vãos Multiplos",Tabela1[[#This Row],[TEC - Tipo de Estrutura 2]])</f>
        <v>Vãos Multiplos</v>
      </c>
      <c r="S511" s="1">
        <v>1</v>
      </c>
      <c r="T511" s="1">
        <v>12.7</v>
      </c>
      <c r="U511" s="1">
        <v>10</v>
      </c>
      <c r="V511" s="1">
        <v>12.7</v>
      </c>
      <c r="W511" s="9"/>
      <c r="X511" s="10"/>
      <c r="Y511" s="1" t="s">
        <v>23</v>
      </c>
      <c r="Z511" s="2" t="s">
        <v>24</v>
      </c>
      <c r="AA511" s="2" t="str" cm="1">
        <f t="array" ref="AA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1" s="2" t="str">
        <f>IF(OR(Tabela1[[#This Row],[CON - Material]]="Alvenaria de Tijolo",Tabela1[[#This Row],[CON - Material]]="Alvenaria de Pedra"),"Alvenaria",Tabela1[[#This Row],[CON - Material]])</f>
        <v>Betão Armado</v>
      </c>
      <c r="AF511" s="2" t="str">
        <f>Tabela1[[#This Row],[TEC - Tipo de Estrutura 2]] &amp; "|" &amp; Tabela1[[#This Row],[Intervalo de Anos]] &amp; "|" &amp; Tabela1[[#This Row],[CON - Material]]</f>
        <v>Pórtico|1960-1983|Betão Armado</v>
      </c>
    </row>
    <row r="512" spans="1:32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1" t="str" cm="1">
        <f t="array" ref="O5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2" s="2" t="s">
        <v>77</v>
      </c>
      <c r="Q512" s="2" t="str" cm="1">
        <f t="array" ref="Q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12" s="2" t="str">
        <f>IF(Tabela1[[#This Row],[TEC - Tipo de Estrutura 2]]="Pórtico","Vãos Multiplos",Tabela1[[#This Row],[TEC - Tipo de Estrutura 2]])</f>
        <v>Arco</v>
      </c>
      <c r="S512" s="1">
        <v>4</v>
      </c>
      <c r="T512" s="1">
        <v>49.7</v>
      </c>
      <c r="U512" s="1">
        <v>9</v>
      </c>
      <c r="V512" s="1">
        <v>17.600000000000001</v>
      </c>
      <c r="W512" s="1">
        <v>2</v>
      </c>
      <c r="X512" s="10"/>
      <c r="Y512" s="1" t="s">
        <v>46</v>
      </c>
      <c r="Z512" s="2" t="s">
        <v>35</v>
      </c>
      <c r="AA512" s="2" t="str" cm="1">
        <f t="array" ref="AA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12" s="2" t="str">
        <f>IF(OR(Tabela1[[#This Row],[CON - Material]]="Alvenaria de Tijolo",Tabela1[[#This Row],[CON - Material]]="Alvenaria de Pedra"),"Alvenaria",Tabela1[[#This Row],[CON - Material]])</f>
        <v>Alvenaria</v>
      </c>
      <c r="AC512" s="2" t="s">
        <v>24</v>
      </c>
      <c r="AF5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3" spans="1:32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1" t="str" cm="1">
        <f t="array" ref="O5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3" s="2" t="s">
        <v>32</v>
      </c>
      <c r="Q513" s="2" t="str" cm="1">
        <f t="array" ref="Q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13" s="2" t="str">
        <f>IF(Tabela1[[#This Row],[TEC - Tipo de Estrutura 2]]="Pórtico","Vãos Multiplos",Tabela1[[#This Row],[TEC - Tipo de Estrutura 2]])</f>
        <v>Vãos Multiplos</v>
      </c>
      <c r="S513" s="1">
        <v>7</v>
      </c>
      <c r="T513" s="1">
        <v>402</v>
      </c>
      <c r="U513" s="1">
        <v>15.5</v>
      </c>
      <c r="V513" s="1">
        <v>60</v>
      </c>
      <c r="W513" s="1">
        <v>45</v>
      </c>
      <c r="X513" s="10"/>
      <c r="Y513" s="1" t="s">
        <v>30</v>
      </c>
      <c r="Z513" s="2" t="s">
        <v>38</v>
      </c>
      <c r="AA513" s="2" t="str" cm="1">
        <f t="array" ref="AA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3" s="2" t="str">
        <f>IF(OR(Tabela1[[#This Row],[CON - Material]]="Alvenaria de Tijolo",Tabela1[[#This Row],[CON - Material]]="Alvenaria de Pedra"),"Alvenaria",Tabela1[[#This Row],[CON - Material]])</f>
        <v>Betão Armado</v>
      </c>
      <c r="AF5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4" spans="1:32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1" t="str" cm="1">
        <f t="array" ref="O5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4" s="2" t="s">
        <v>22</v>
      </c>
      <c r="Q514" s="2" t="str" cm="1">
        <f t="array" ref="Q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14" s="2" t="str">
        <f>IF(Tabela1[[#This Row],[TEC - Tipo de Estrutura 2]]="Pórtico","Vãos Multiplos",Tabela1[[#This Row],[TEC - Tipo de Estrutura 2]])</f>
        <v>Tabuleiro simples/apoiado</v>
      </c>
      <c r="S514" s="1">
        <v>1</v>
      </c>
      <c r="T514" s="1">
        <v>8.4</v>
      </c>
      <c r="U514" s="1">
        <v>13.8</v>
      </c>
      <c r="V514" s="1">
        <v>8.4</v>
      </c>
      <c r="W514" s="9"/>
      <c r="X514" s="10"/>
      <c r="Y514" s="1" t="s">
        <v>30</v>
      </c>
      <c r="Z514" s="2" t="s">
        <v>24</v>
      </c>
      <c r="AA514" s="2" t="str" cm="1">
        <f t="array" ref="AA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4" s="2" t="str">
        <f>IF(OR(Tabela1[[#This Row],[CON - Material]]="Alvenaria de Tijolo",Tabela1[[#This Row],[CON - Material]]="Alvenaria de Pedra"),"Alvenaria",Tabela1[[#This Row],[CON - Material]])</f>
        <v>Betão Armado</v>
      </c>
      <c r="AF5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15" spans="1:32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1" t="str" cm="1">
        <f t="array" ref="O5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5" s="2" t="s">
        <v>32</v>
      </c>
      <c r="Q515" s="2" t="str" cm="1">
        <f t="array" ref="Q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15" s="2" t="str">
        <f>IF(Tabela1[[#This Row],[TEC - Tipo de Estrutura 2]]="Pórtico","Vãos Multiplos",Tabela1[[#This Row],[TEC - Tipo de Estrutura 2]])</f>
        <v>Vãos Multiplos</v>
      </c>
      <c r="S515" s="1">
        <v>3</v>
      </c>
      <c r="T515" s="1">
        <v>20.100000000000001</v>
      </c>
      <c r="U515" s="1">
        <v>14</v>
      </c>
      <c r="V515" s="1">
        <v>7.1</v>
      </c>
      <c r="W515" s="1">
        <v>2.4</v>
      </c>
      <c r="X515" s="10"/>
      <c r="Y515" s="1" t="s">
        <v>23</v>
      </c>
      <c r="Z515" s="2" t="s">
        <v>24</v>
      </c>
      <c r="AA515" s="2" t="str" cm="1">
        <f t="array" ref="AA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5" s="2" t="str">
        <f>IF(OR(Tabela1[[#This Row],[CON - Material]]="Alvenaria de Tijolo",Tabela1[[#This Row],[CON - Material]]="Alvenaria de Pedra"),"Alvenaria",Tabela1[[#This Row],[CON - Material]])</f>
        <v>Betão Armado</v>
      </c>
      <c r="AF51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6" spans="1:32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1" t="str" cm="1">
        <f t="array" ref="O5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6" s="2" t="s">
        <v>32</v>
      </c>
      <c r="Q516" s="2" t="str" cm="1">
        <f t="array" ref="Q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16" s="2" t="str">
        <f>IF(Tabela1[[#This Row],[TEC - Tipo de Estrutura 2]]="Pórtico","Vãos Multiplos",Tabela1[[#This Row],[TEC - Tipo de Estrutura 2]])</f>
        <v>Vãos Multiplos</v>
      </c>
      <c r="S516" s="1">
        <v>3</v>
      </c>
      <c r="T516" s="1">
        <v>66.3</v>
      </c>
      <c r="U516" s="1">
        <v>14.8</v>
      </c>
      <c r="V516" s="1">
        <v>26.5</v>
      </c>
      <c r="W516" s="1">
        <v>7</v>
      </c>
      <c r="X516" s="10"/>
      <c r="Y516" s="1" t="s">
        <v>30</v>
      </c>
      <c r="Z516" s="2" t="s">
        <v>38</v>
      </c>
      <c r="AA516" s="2" t="str" cm="1">
        <f t="array" ref="AA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6" s="2" t="str">
        <f>IF(OR(Tabela1[[#This Row],[CON - Material]]="Alvenaria de Tijolo",Tabela1[[#This Row],[CON - Material]]="Alvenaria de Pedra"),"Alvenaria",Tabela1[[#This Row],[CON - Material]])</f>
        <v>Betão Armado</v>
      </c>
      <c r="AF5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7" spans="1:32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1" t="str" cm="1">
        <f t="array" ref="O5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7" s="2" t="s">
        <v>32</v>
      </c>
      <c r="Q517" s="2" t="str" cm="1">
        <f t="array" ref="Q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17" s="2" t="str">
        <f>IF(Tabela1[[#This Row],[TEC - Tipo de Estrutura 2]]="Pórtico","Vãos Multiplos",Tabela1[[#This Row],[TEC - Tipo de Estrutura 2]])</f>
        <v>Vãos Multiplos</v>
      </c>
      <c r="S517" s="1">
        <v>3</v>
      </c>
      <c r="T517" s="1">
        <v>58.9</v>
      </c>
      <c r="U517" s="1">
        <v>14.8</v>
      </c>
      <c r="V517" s="1">
        <v>23.6</v>
      </c>
      <c r="W517" s="1">
        <v>9.3000000000000007</v>
      </c>
      <c r="X517" s="10"/>
      <c r="Y517" s="1" t="s">
        <v>30</v>
      </c>
      <c r="Z517" s="2" t="s">
        <v>38</v>
      </c>
      <c r="AA517" s="2" t="str" cm="1">
        <f t="array" ref="AA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17" s="2" t="str">
        <f>IF(OR(Tabela1[[#This Row],[CON - Material]]="Alvenaria de Tijolo",Tabela1[[#This Row],[CON - Material]]="Alvenaria de Pedra"),"Alvenaria",Tabela1[[#This Row],[CON - Material]])</f>
        <v>Betão Armado</v>
      </c>
      <c r="AF51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8" spans="1:32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1" t="str" cm="1">
        <f t="array" ref="O5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8" s="2" t="s">
        <v>29</v>
      </c>
      <c r="Q518" s="2" t="str" cm="1">
        <f t="array" ref="Q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18" s="2" t="str">
        <f>IF(Tabela1[[#This Row],[TEC - Tipo de Estrutura 2]]="Pórtico","Vãos Multiplos",Tabela1[[#This Row],[TEC - Tipo de Estrutura 2]])</f>
        <v>Arco</v>
      </c>
      <c r="S518" s="1">
        <v>1</v>
      </c>
      <c r="T518" s="1">
        <v>7.74</v>
      </c>
      <c r="U518" s="1">
        <v>12.9</v>
      </c>
      <c r="V518" s="1">
        <v>7.74</v>
      </c>
      <c r="W518" s="9"/>
      <c r="X518" s="10"/>
      <c r="Y518" s="1" t="s">
        <v>23</v>
      </c>
      <c r="Z518" s="2" t="s">
        <v>35</v>
      </c>
      <c r="AA518" s="2" t="str" cm="1">
        <f t="array" ref="AA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18" s="2" t="str">
        <f>IF(OR(Tabela1[[#This Row],[CON - Material]]="Alvenaria de Tijolo",Tabela1[[#This Row],[CON - Material]]="Alvenaria de Pedra"),"Alvenaria",Tabela1[[#This Row],[CON - Material]])</f>
        <v>Alvenaria</v>
      </c>
      <c r="AF5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9" spans="1:32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1" t="str" cm="1">
        <f t="array" ref="O5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19" s="2" t="s">
        <v>29</v>
      </c>
      <c r="Q519" s="2" t="str" cm="1">
        <f t="array" ref="Q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19" s="2" t="str">
        <f>IF(Tabela1[[#This Row],[TEC - Tipo de Estrutura 2]]="Pórtico","Vãos Multiplos",Tabela1[[#This Row],[TEC - Tipo de Estrutura 2]])</f>
        <v>Arco</v>
      </c>
      <c r="S519" s="1">
        <v>3</v>
      </c>
      <c r="T519" s="1">
        <v>15.86</v>
      </c>
      <c r="U519" s="1">
        <v>8.9</v>
      </c>
      <c r="V519" s="1">
        <v>6.27</v>
      </c>
      <c r="W519" s="1">
        <v>1.1599999999999999</v>
      </c>
      <c r="X519" s="10"/>
      <c r="Y519" s="1" t="s">
        <v>23</v>
      </c>
      <c r="Z519" s="2" t="s">
        <v>654</v>
      </c>
      <c r="AA519" s="2" t="str" cm="1">
        <f t="array" ref="AA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19" s="2" t="str">
        <f>IF(OR(Tabela1[[#This Row],[CON - Material]]="Alvenaria de Tijolo",Tabela1[[#This Row],[CON - Material]]="Alvenaria de Pedra"),"Alvenaria",Tabela1[[#This Row],[CON - Material]])</f>
        <v>Aço</v>
      </c>
      <c r="AC519" s="2" t="s">
        <v>35</v>
      </c>
      <c r="AD519" s="2" t="s">
        <v>24</v>
      </c>
      <c r="AF519" s="2" t="str">
        <f>Tabela1[[#This Row],[TEC - Tipo de Estrutura 2]] &amp; "|" &amp; Tabela1[[#This Row],[Intervalo de Anos]] &amp; "|" &amp; Tabela1[[#This Row],[CON - Material]]</f>
        <v>Arco|Antes de 1960|Aço</v>
      </c>
    </row>
    <row r="520" spans="1:32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1" t="str" cm="1">
        <f t="array" ref="O5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20" s="2" t="s">
        <v>32</v>
      </c>
      <c r="Q520" s="2" t="str" cm="1">
        <f t="array" ref="Q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0" s="2" t="str">
        <f>IF(Tabela1[[#This Row],[TEC - Tipo de Estrutura 2]]="Pórtico","Vãos Multiplos",Tabela1[[#This Row],[TEC - Tipo de Estrutura 2]])</f>
        <v>Vãos Multiplos</v>
      </c>
      <c r="S520" s="1">
        <v>3</v>
      </c>
      <c r="T520" s="1">
        <v>74</v>
      </c>
      <c r="U520" s="1">
        <v>18.89</v>
      </c>
      <c r="V520" s="1">
        <v>47.5</v>
      </c>
      <c r="W520" s="1">
        <v>5.39</v>
      </c>
      <c r="X520" s="10"/>
      <c r="Y520" s="1" t="s">
        <v>23</v>
      </c>
      <c r="Z520" s="2" t="s">
        <v>38</v>
      </c>
      <c r="AA520" s="2" t="str" cm="1">
        <f t="array" ref="AA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0" s="2" t="str">
        <f>IF(OR(Tabela1[[#This Row],[CON - Material]]="Alvenaria de Tijolo",Tabela1[[#This Row],[CON - Material]]="Alvenaria de Pedra"),"Alvenaria",Tabela1[[#This Row],[CON - Material]])</f>
        <v>Betão Armado</v>
      </c>
      <c r="AF52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1" spans="1:32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1" t="str" cm="1">
        <f t="array" ref="O5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21" s="2" t="s">
        <v>65</v>
      </c>
      <c r="Q521" s="2" t="str" cm="1">
        <f t="array" ref="Q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21" s="2" t="str">
        <f>IF(Tabela1[[#This Row],[TEC - Tipo de Estrutura 2]]="Pórtico","Vãos Multiplos",Tabela1[[#This Row],[TEC - Tipo de Estrutura 2]])</f>
        <v>Vãos Multiplos</v>
      </c>
      <c r="S521" s="1">
        <v>2</v>
      </c>
      <c r="T521" s="1">
        <v>46</v>
      </c>
      <c r="U521" s="1">
        <v>12.34</v>
      </c>
      <c r="V521" s="1">
        <v>23</v>
      </c>
      <c r="W521" s="1">
        <v>2.38</v>
      </c>
      <c r="X521" s="10"/>
      <c r="Y521" s="1" t="s">
        <v>23</v>
      </c>
      <c r="Z521" s="2" t="s">
        <v>24</v>
      </c>
      <c r="AA521" s="2" t="str" cm="1">
        <f t="array" ref="AA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1" s="2" t="str">
        <f>IF(OR(Tabela1[[#This Row],[CON - Material]]="Alvenaria de Tijolo",Tabela1[[#This Row],[CON - Material]]="Alvenaria de Pedra"),"Alvenaria",Tabela1[[#This Row],[CON - Material]])</f>
        <v>Betão Armado</v>
      </c>
      <c r="AF521" s="2" t="str">
        <f>Tabela1[[#This Row],[TEC - Tipo de Estrutura 2]] &amp; "|" &amp; Tabela1[[#This Row],[Intervalo de Anos]] &amp; "|" &amp; Tabela1[[#This Row],[CON - Material]]</f>
        <v>Pórtico|1983-2010|Betão Armado</v>
      </c>
    </row>
    <row r="522" spans="1:32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1" t="str" cm="1">
        <f t="array" ref="O5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22" s="2" t="s">
        <v>29</v>
      </c>
      <c r="Q522" s="2" t="str" cm="1">
        <f t="array" ref="Q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22" s="2" t="str">
        <f>IF(Tabela1[[#This Row],[TEC - Tipo de Estrutura 2]]="Pórtico","Vãos Multiplos",Tabela1[[#This Row],[TEC - Tipo de Estrutura 2]])</f>
        <v>Arco</v>
      </c>
      <c r="S522" s="1">
        <v>5</v>
      </c>
      <c r="T522" s="1">
        <v>42.88</v>
      </c>
      <c r="U522" s="1">
        <v>12.34</v>
      </c>
      <c r="V522" s="1">
        <v>10.75</v>
      </c>
      <c r="W522" s="1">
        <v>0.99</v>
      </c>
      <c r="X522" s="10"/>
      <c r="Y522" s="1" t="s">
        <v>23</v>
      </c>
      <c r="Z522" s="2" t="s">
        <v>35</v>
      </c>
      <c r="AA522" s="2" t="str" cm="1">
        <f t="array" ref="AA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22" s="2" t="str">
        <f>IF(OR(Tabela1[[#This Row],[CON - Material]]="Alvenaria de Tijolo",Tabela1[[#This Row],[CON - Material]]="Alvenaria de Pedra"),"Alvenaria",Tabela1[[#This Row],[CON - Material]])</f>
        <v>Alvenaria</v>
      </c>
      <c r="AF522" s="2" t="str">
        <f>Tabela1[[#This Row],[TEC - Tipo de Estrutura 2]] &amp; "|" &amp; Tabela1[[#This Row],[Intervalo de Anos]] &amp; "|" &amp; Tabela1[[#This Row],[CON - Material]]</f>
        <v>Arco|1983-2010|Alvenaria de Pedra</v>
      </c>
    </row>
    <row r="523" spans="1:32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1" t="str" cm="1">
        <f t="array" ref="O5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23" s="2" t="s">
        <v>22</v>
      </c>
      <c r="Q523" s="2" t="str" cm="1">
        <f t="array" ref="Q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23" s="2" t="str">
        <f>IF(Tabela1[[#This Row],[TEC - Tipo de Estrutura 2]]="Pórtico","Vãos Multiplos",Tabela1[[#This Row],[TEC - Tipo de Estrutura 2]])</f>
        <v>Tabuleiro simples/apoiado</v>
      </c>
      <c r="S523" s="1">
        <v>1</v>
      </c>
      <c r="T523" s="1">
        <v>17.7</v>
      </c>
      <c r="U523" s="1">
        <v>13.1</v>
      </c>
      <c r="V523" s="1">
        <v>17.7</v>
      </c>
      <c r="W523" s="9"/>
      <c r="X523" s="10"/>
      <c r="Y523" s="1" t="s">
        <v>23</v>
      </c>
      <c r="Z523" s="2" t="s">
        <v>38</v>
      </c>
      <c r="AA523" s="2" t="str" cm="1">
        <f t="array" ref="AA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3" s="2" t="str">
        <f>IF(OR(Tabela1[[#This Row],[CON - Material]]="Alvenaria de Tijolo",Tabela1[[#This Row],[CON - Material]]="Alvenaria de Pedra"),"Alvenaria",Tabela1[[#This Row],[CON - Material]])</f>
        <v>Betão Armado</v>
      </c>
      <c r="AF5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24" spans="1:32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1" t="str" cm="1">
        <f t="array" ref="O5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24" s="2" t="s">
        <v>32</v>
      </c>
      <c r="Q524" s="2" t="str" cm="1">
        <f t="array" ref="Q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4" s="2" t="str">
        <f>IF(Tabela1[[#This Row],[TEC - Tipo de Estrutura 2]]="Pórtico","Vãos Multiplos",Tabela1[[#This Row],[TEC - Tipo de Estrutura 2]])</f>
        <v>Vãos Multiplos</v>
      </c>
      <c r="S524" s="1">
        <v>3</v>
      </c>
      <c r="T524" s="1">
        <v>31.26</v>
      </c>
      <c r="U524" s="1">
        <v>11.62</v>
      </c>
      <c r="V524" s="1">
        <v>13.16</v>
      </c>
      <c r="W524" s="1">
        <v>6.65</v>
      </c>
      <c r="X524" s="10"/>
      <c r="Y524" s="1" t="s">
        <v>46</v>
      </c>
      <c r="Z524" s="2" t="s">
        <v>38</v>
      </c>
      <c r="AA524" s="2" t="str" cm="1">
        <f t="array" ref="AA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4" s="2" t="str">
        <f>IF(OR(Tabela1[[#This Row],[CON - Material]]="Alvenaria de Tijolo",Tabela1[[#This Row],[CON - Material]]="Alvenaria de Pedra"),"Alvenaria",Tabela1[[#This Row],[CON - Material]])</f>
        <v>Betão Armado</v>
      </c>
      <c r="AF5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5" spans="1:32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1" t="str" cm="1">
        <f t="array" ref="O5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25" s="2" t="s">
        <v>32</v>
      </c>
      <c r="Q525" s="2" t="str" cm="1">
        <f t="array" ref="Q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5" s="2" t="str">
        <f>IF(Tabela1[[#This Row],[TEC - Tipo de Estrutura 2]]="Pórtico","Vãos Multiplos",Tabela1[[#This Row],[TEC - Tipo de Estrutura 2]])</f>
        <v>Vãos Multiplos</v>
      </c>
      <c r="S525" s="1">
        <v>11</v>
      </c>
      <c r="T525" s="1">
        <v>753</v>
      </c>
      <c r="U525" s="1">
        <v>8.57</v>
      </c>
      <c r="V525" s="1">
        <v>71</v>
      </c>
      <c r="W525" s="1">
        <v>15</v>
      </c>
      <c r="X525" s="10"/>
      <c r="Y525" s="1" t="s">
        <v>23</v>
      </c>
      <c r="Z525" s="2" t="s">
        <v>321</v>
      </c>
      <c r="AA525" s="2" t="str" cm="1">
        <f t="array" ref="AA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25" s="2" t="str">
        <f>IF(OR(Tabela1[[#This Row],[CON - Material]]="Alvenaria de Tijolo",Tabela1[[#This Row],[CON - Material]]="Alvenaria de Pedra"),"Alvenaria",Tabela1[[#This Row],[CON - Material]])</f>
        <v>Aço</v>
      </c>
      <c r="AF525" s="2" t="str">
        <f>Tabela1[[#This Row],[TEC - Tipo de Estrutura 2]] &amp; "|" &amp; Tabela1[[#This Row],[Intervalo de Anos]] &amp; "|" &amp; Tabela1[[#This Row],[CON - Material]]</f>
        <v>Vãos Multiplos|Antes de 1960|Aço</v>
      </c>
    </row>
    <row r="526" spans="1:32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1" t="str" cm="1">
        <f t="array" ref="O5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26" s="2" t="s">
        <v>32</v>
      </c>
      <c r="Q526" s="2" t="str" cm="1">
        <f t="array" ref="Q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6" s="2" t="str">
        <f>IF(Tabela1[[#This Row],[TEC - Tipo de Estrutura 2]]="Pórtico","Vãos Multiplos",Tabela1[[#This Row],[TEC - Tipo de Estrutura 2]])</f>
        <v>Vãos Multiplos</v>
      </c>
      <c r="S526" s="1">
        <v>3</v>
      </c>
      <c r="T526" s="1">
        <v>30.4</v>
      </c>
      <c r="U526" s="1">
        <v>10.35</v>
      </c>
      <c r="V526" s="1">
        <v>17.399999999999999</v>
      </c>
      <c r="W526" s="1">
        <v>5.72</v>
      </c>
      <c r="X526" s="10"/>
      <c r="Y526" s="1" t="s">
        <v>46</v>
      </c>
      <c r="Z526" s="2" t="s">
        <v>38</v>
      </c>
      <c r="AA526" s="2" t="str" cm="1">
        <f t="array" ref="AA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6" s="2" t="str">
        <f>IF(OR(Tabela1[[#This Row],[CON - Material]]="Alvenaria de Tijolo",Tabela1[[#This Row],[CON - Material]]="Alvenaria de Pedra"),"Alvenaria",Tabela1[[#This Row],[CON - Material]])</f>
        <v>Betão Armado</v>
      </c>
      <c r="AF5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7" spans="1:32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1" t="str" cm="1">
        <f t="array" ref="O5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27" s="2" t="s">
        <v>333</v>
      </c>
      <c r="Q527" s="2" t="str" cm="1">
        <f t="array" ref="Q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7" s="2" t="str">
        <f>IF(Tabela1[[#This Row],[TEC - Tipo de Estrutura 2]]="Pórtico","Vãos Multiplos",Tabela1[[#This Row],[TEC - Tipo de Estrutura 2]])</f>
        <v>Vãos Multiplos</v>
      </c>
      <c r="S527" s="1">
        <v>5</v>
      </c>
      <c r="T527" s="1">
        <v>117.5</v>
      </c>
      <c r="U527" s="1">
        <v>11</v>
      </c>
      <c r="V527" s="1">
        <v>31.5</v>
      </c>
      <c r="W527" s="1">
        <v>10</v>
      </c>
      <c r="X527" s="10"/>
      <c r="Y527" s="1" t="s">
        <v>46</v>
      </c>
      <c r="Z527" s="2" t="s">
        <v>38</v>
      </c>
      <c r="AA527" s="2" t="str" cm="1">
        <f t="array" ref="AA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7" s="2" t="str">
        <f>IF(OR(Tabela1[[#This Row],[CON - Material]]="Alvenaria de Tijolo",Tabela1[[#This Row],[CON - Material]]="Alvenaria de Pedra"),"Alvenaria",Tabela1[[#This Row],[CON - Material]])</f>
        <v>Betão Armado</v>
      </c>
      <c r="AF52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8" spans="1:32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1" t="str" cm="1">
        <f t="array" ref="O5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28" s="2" t="s">
        <v>32</v>
      </c>
      <c r="Q528" s="2" t="str" cm="1">
        <f t="array" ref="Q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28" s="2" t="str">
        <f>IF(Tabela1[[#This Row],[TEC - Tipo de Estrutura 2]]="Pórtico","Vãos Multiplos",Tabela1[[#This Row],[TEC - Tipo de Estrutura 2]])</f>
        <v>Vãos Multiplos</v>
      </c>
      <c r="S528" s="1">
        <v>4</v>
      </c>
      <c r="T528" s="1">
        <v>127.2</v>
      </c>
      <c r="U528" s="1">
        <v>10.5</v>
      </c>
      <c r="V528" s="1">
        <v>35.6</v>
      </c>
      <c r="W528" s="1">
        <v>13.5</v>
      </c>
      <c r="X528" s="10"/>
      <c r="Y528" s="1" t="s">
        <v>46</v>
      </c>
      <c r="Z528" s="2" t="s">
        <v>38</v>
      </c>
      <c r="AA528" s="2" t="str" cm="1">
        <f t="array" ref="AA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8" s="2" t="str">
        <f>IF(OR(Tabela1[[#This Row],[CON - Material]]="Alvenaria de Tijolo",Tabela1[[#This Row],[CON - Material]]="Alvenaria de Pedra"),"Alvenaria",Tabela1[[#This Row],[CON - Material]])</f>
        <v>Betão Armado</v>
      </c>
      <c r="AF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9" spans="1:32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1" t="str" cm="1">
        <f t="array" ref="O5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29" s="2" t="s">
        <v>22</v>
      </c>
      <c r="Q529" s="2" t="str" cm="1">
        <f t="array" ref="Q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29" s="2" t="str">
        <f>IF(Tabela1[[#This Row],[TEC - Tipo de Estrutura 2]]="Pórtico","Vãos Multiplos",Tabela1[[#This Row],[TEC - Tipo de Estrutura 2]])</f>
        <v>Tabuleiro simples/apoiado</v>
      </c>
      <c r="S529" s="1">
        <v>1</v>
      </c>
      <c r="T529" s="1">
        <v>12.6</v>
      </c>
      <c r="U529" s="1">
        <v>7.2</v>
      </c>
      <c r="V529" s="1">
        <v>12.6</v>
      </c>
      <c r="W529" s="9"/>
      <c r="X529" s="10"/>
      <c r="Y529" s="1" t="s">
        <v>30</v>
      </c>
      <c r="Z529" s="2" t="s">
        <v>24</v>
      </c>
      <c r="AA529" s="2" t="str" cm="1">
        <f t="array" ref="AA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29" s="2" t="str">
        <f>IF(OR(Tabela1[[#This Row],[CON - Material]]="Alvenaria de Tijolo",Tabela1[[#This Row],[CON - Material]]="Alvenaria de Pedra"),"Alvenaria",Tabela1[[#This Row],[CON - Material]])</f>
        <v>Betão Armado</v>
      </c>
      <c r="AF52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30" spans="1:32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1" t="str" cm="1">
        <f t="array" ref="O5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30" s="2" t="s">
        <v>77</v>
      </c>
      <c r="Q530" s="2" t="str" cm="1">
        <f t="array" ref="Q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30" s="2" t="str">
        <f>IF(Tabela1[[#This Row],[TEC - Tipo de Estrutura 2]]="Pórtico","Vãos Multiplos",Tabela1[[#This Row],[TEC - Tipo de Estrutura 2]])</f>
        <v>Arco</v>
      </c>
      <c r="S530" s="1">
        <v>3</v>
      </c>
      <c r="T530" s="1">
        <v>32.700000000000003</v>
      </c>
      <c r="U530" s="1">
        <v>10.8</v>
      </c>
      <c r="V530" s="1">
        <v>10.9</v>
      </c>
      <c r="W530" s="1">
        <v>3</v>
      </c>
      <c r="X530" s="10"/>
      <c r="Y530" s="1" t="s">
        <v>30</v>
      </c>
      <c r="Z530" s="2" t="s">
        <v>31</v>
      </c>
      <c r="AA530" s="2" t="str" cm="1">
        <f t="array" ref="AA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530" s="2" t="str">
        <f>IF(OR(Tabela1[[#This Row],[CON - Material]]="Alvenaria de Tijolo",Tabela1[[#This Row],[CON - Material]]="Alvenaria de Pedra"),"Alvenaria",Tabela1[[#This Row],[CON - Material]])</f>
        <v>Alvenaria</v>
      </c>
      <c r="AF530" s="2" t="str">
        <f>Tabela1[[#This Row],[TEC - Tipo de Estrutura 2]] &amp; "|" &amp; Tabela1[[#This Row],[Intervalo de Anos]] &amp; "|" &amp; Tabela1[[#This Row],[CON - Material]]</f>
        <v>Arco|1983-2010|Alvenaria de Tijolo</v>
      </c>
    </row>
    <row r="531" spans="1:32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1" t="str" cm="1">
        <f t="array" ref="O5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1" s="2" t="s">
        <v>22</v>
      </c>
      <c r="Q531" s="2" t="str" cm="1">
        <f t="array" ref="Q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31" s="2" t="str">
        <f>IF(Tabela1[[#This Row],[TEC - Tipo de Estrutura 2]]="Pórtico","Vãos Multiplos",Tabela1[[#This Row],[TEC - Tipo de Estrutura 2]])</f>
        <v>Tabuleiro simples/apoiado</v>
      </c>
      <c r="S531" s="1">
        <v>1</v>
      </c>
      <c r="T531" s="1">
        <v>21.85</v>
      </c>
      <c r="U531" s="1">
        <v>6.8</v>
      </c>
      <c r="V531" s="1">
        <v>21.85</v>
      </c>
      <c r="W531" s="9"/>
      <c r="X531" s="10"/>
      <c r="Y531" s="1" t="s">
        <v>30</v>
      </c>
      <c r="Z531" s="2" t="s">
        <v>51</v>
      </c>
      <c r="AA531" s="2" t="str" cm="1">
        <f t="array" ref="AA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31" s="2" t="str">
        <f>IF(OR(Tabela1[[#This Row],[CON - Material]]="Alvenaria de Tijolo",Tabela1[[#This Row],[CON - Material]]="Alvenaria de Pedra"),"Alvenaria",Tabela1[[#This Row],[CON - Material]])</f>
        <v>Aço</v>
      </c>
      <c r="AC531" s="2" t="s">
        <v>24</v>
      </c>
      <c r="AF531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32" spans="1:32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1" t="str" cm="1">
        <f t="array" ref="O5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2" s="2" t="s">
        <v>65</v>
      </c>
      <c r="Q532" s="2" t="str" cm="1">
        <f t="array" ref="Q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32" s="2" t="str">
        <f>IF(Tabela1[[#This Row],[TEC - Tipo de Estrutura 2]]="Pórtico","Vãos Multiplos",Tabela1[[#This Row],[TEC - Tipo de Estrutura 2]])</f>
        <v>Vãos Multiplos</v>
      </c>
      <c r="S532" s="1">
        <v>1</v>
      </c>
      <c r="T532" s="1">
        <v>10.4</v>
      </c>
      <c r="U532" s="1">
        <v>13.2</v>
      </c>
      <c r="V532" s="1">
        <v>10.4</v>
      </c>
      <c r="W532" s="9"/>
      <c r="X532" s="10"/>
      <c r="Y532" s="1" t="s">
        <v>46</v>
      </c>
      <c r="Z532" s="2" t="s">
        <v>24</v>
      </c>
      <c r="AA532" s="2" t="str" cm="1">
        <f t="array" ref="AA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2" s="2" t="str">
        <f>IF(OR(Tabela1[[#This Row],[CON - Material]]="Alvenaria de Tijolo",Tabela1[[#This Row],[CON - Material]]="Alvenaria de Pedra"),"Alvenaria",Tabela1[[#This Row],[CON - Material]])</f>
        <v>Betão Armado</v>
      </c>
      <c r="AF532" s="2" t="str">
        <f>Tabela1[[#This Row],[TEC - Tipo de Estrutura 2]] &amp; "|" &amp; Tabela1[[#This Row],[Intervalo de Anos]] &amp; "|" &amp; Tabela1[[#This Row],[CON - Material]]</f>
        <v>Pórtico|1960-1983|Betão Armado</v>
      </c>
    </row>
    <row r="533" spans="1:32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1" t="str" cm="1">
        <f t="array" ref="O5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3" s="2" t="s">
        <v>65</v>
      </c>
      <c r="Q533" s="2" t="str" cm="1">
        <f t="array" ref="Q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33" s="2" t="str">
        <f>IF(Tabela1[[#This Row],[TEC - Tipo de Estrutura 2]]="Pórtico","Vãos Multiplos",Tabela1[[#This Row],[TEC - Tipo de Estrutura 2]])</f>
        <v>Vãos Multiplos</v>
      </c>
      <c r="S533" s="1">
        <v>1</v>
      </c>
      <c r="T533" s="1">
        <v>23.5</v>
      </c>
      <c r="U533" s="1">
        <v>13</v>
      </c>
      <c r="V533" s="1">
        <v>23.5</v>
      </c>
      <c r="W533" s="9"/>
      <c r="X533" s="10"/>
      <c r="Y533" s="1" t="s">
        <v>46</v>
      </c>
      <c r="Z533" s="2" t="s">
        <v>38</v>
      </c>
      <c r="AA533" s="2" t="str" cm="1">
        <f t="array" ref="AA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3" s="2" t="str">
        <f>IF(OR(Tabela1[[#This Row],[CON - Material]]="Alvenaria de Tijolo",Tabela1[[#This Row],[CON - Material]]="Alvenaria de Pedra"),"Alvenaria",Tabela1[[#This Row],[CON - Material]])</f>
        <v>Betão Armado</v>
      </c>
      <c r="AF533" s="2" t="str">
        <f>Tabela1[[#This Row],[TEC - Tipo de Estrutura 2]] &amp; "|" &amp; Tabela1[[#This Row],[Intervalo de Anos]] &amp; "|" &amp; Tabela1[[#This Row],[CON - Material]]</f>
        <v>Pórtico|1960-1983|Betão Armado</v>
      </c>
    </row>
    <row r="534" spans="1:32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1" t="str" cm="1">
        <f t="array" ref="O5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4" s="2" t="s">
        <v>32</v>
      </c>
      <c r="Q534" s="2" t="str" cm="1">
        <f t="array" ref="Q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34" s="2" t="str">
        <f>IF(Tabela1[[#This Row],[TEC - Tipo de Estrutura 2]]="Pórtico","Vãos Multiplos",Tabela1[[#This Row],[TEC - Tipo de Estrutura 2]])</f>
        <v>Vãos Multiplos</v>
      </c>
      <c r="S534" s="1">
        <v>3</v>
      </c>
      <c r="T534" s="1">
        <v>72.3</v>
      </c>
      <c r="U534" s="1">
        <v>24</v>
      </c>
      <c r="V534" s="1">
        <v>37.9</v>
      </c>
      <c r="W534" s="1">
        <v>5.5</v>
      </c>
      <c r="X534" s="10"/>
      <c r="Y534" s="1" t="s">
        <v>46</v>
      </c>
      <c r="Z534" s="2" t="s">
        <v>38</v>
      </c>
      <c r="AA534" s="2" t="str" cm="1">
        <f t="array" ref="AA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4" s="2" t="str">
        <f>IF(OR(Tabela1[[#This Row],[CON - Material]]="Alvenaria de Tijolo",Tabela1[[#This Row],[CON - Material]]="Alvenaria de Pedra"),"Alvenaria",Tabela1[[#This Row],[CON - Material]])</f>
        <v>Betão Armado</v>
      </c>
      <c r="AF5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5" spans="1:32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1" t="str" cm="1">
        <f t="array" ref="O5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5" s="2" t="s">
        <v>29</v>
      </c>
      <c r="Q535" s="2" t="str" cm="1">
        <f t="array" ref="Q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35" s="2" t="str">
        <f>IF(Tabela1[[#This Row],[TEC - Tipo de Estrutura 2]]="Pórtico","Vãos Multiplos",Tabela1[[#This Row],[TEC - Tipo de Estrutura 2]])</f>
        <v>Arco</v>
      </c>
      <c r="S535" s="1">
        <v>10</v>
      </c>
      <c r="T535" s="1">
        <v>86.3</v>
      </c>
      <c r="U535" s="1">
        <v>12</v>
      </c>
      <c r="V535" s="1">
        <v>9.8000000000000007</v>
      </c>
      <c r="W535" s="1">
        <v>7.4</v>
      </c>
      <c r="X535" s="10"/>
      <c r="Y535" s="1" t="s">
        <v>30</v>
      </c>
      <c r="Z535" s="2" t="s">
        <v>73</v>
      </c>
      <c r="AA535" s="2" t="str" cm="1">
        <f t="array" ref="AA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535" s="2" t="str">
        <f>IF(OR(Tabela1[[#This Row],[CON - Material]]="Alvenaria de Tijolo",Tabela1[[#This Row],[CON - Material]]="Alvenaria de Pedra"),"Alvenaria",Tabela1[[#This Row],[CON - Material]])</f>
        <v>Alvenaria</v>
      </c>
      <c r="AC535" s="2" t="s">
        <v>24</v>
      </c>
      <c r="AF5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536" spans="1:32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1" t="str" cm="1">
        <f t="array" ref="O5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6" s="2" t="s">
        <v>133</v>
      </c>
      <c r="Q536" s="2" t="str" cm="1">
        <f t="array" ref="Q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36" s="2" t="str">
        <f>IF(Tabela1[[#This Row],[TEC - Tipo de Estrutura 2]]="Pórtico","Vãos Multiplos",Tabela1[[#This Row],[TEC - Tipo de Estrutura 2]])</f>
        <v>Vãos Multiplos</v>
      </c>
      <c r="S536" s="1">
        <v>1</v>
      </c>
      <c r="T536" s="1">
        <v>11.8</v>
      </c>
      <c r="U536" s="1">
        <v>13</v>
      </c>
      <c r="V536" s="1">
        <v>11.8</v>
      </c>
      <c r="W536" s="9"/>
      <c r="X536" s="10"/>
      <c r="Y536" s="1" t="s">
        <v>46</v>
      </c>
      <c r="Z536" s="2" t="s">
        <v>24</v>
      </c>
      <c r="AA536" s="2" t="str" cm="1">
        <f t="array" ref="AA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6" s="2" t="str">
        <f>IF(OR(Tabela1[[#This Row],[CON - Material]]="Alvenaria de Tijolo",Tabela1[[#This Row],[CON - Material]]="Alvenaria de Pedra"),"Alvenaria",Tabela1[[#This Row],[CON - Material]])</f>
        <v>Betão Armado</v>
      </c>
      <c r="AF536" s="2" t="str">
        <f>Tabela1[[#This Row],[TEC - Tipo de Estrutura 2]] &amp; "|" &amp; Tabela1[[#This Row],[Intervalo de Anos]] &amp; "|" &amp; Tabela1[[#This Row],[CON - Material]]</f>
        <v>Pórtico|1960-1983|Betão Armado</v>
      </c>
    </row>
    <row r="537" spans="1:32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1" t="str" cm="1">
        <f t="array" ref="O5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37" s="2" t="s">
        <v>65</v>
      </c>
      <c r="Q537" s="2" t="str" cm="1">
        <f t="array" ref="Q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37" s="2" t="str">
        <f>IF(Tabela1[[#This Row],[TEC - Tipo de Estrutura 2]]="Pórtico","Vãos Multiplos",Tabela1[[#This Row],[TEC - Tipo de Estrutura 2]])</f>
        <v>Vãos Multiplos</v>
      </c>
      <c r="S537" s="1">
        <v>1</v>
      </c>
      <c r="T537" s="1">
        <v>7.9</v>
      </c>
      <c r="U537" s="1">
        <v>14.85</v>
      </c>
      <c r="V537" s="1">
        <v>7.9</v>
      </c>
      <c r="W537" s="9"/>
      <c r="X537" s="10"/>
      <c r="Y537" s="1" t="s">
        <v>30</v>
      </c>
      <c r="Z537" s="2" t="s">
        <v>24</v>
      </c>
      <c r="AA537" s="2" t="str" cm="1">
        <f t="array" ref="AA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7" s="2" t="str">
        <f>IF(OR(Tabela1[[#This Row],[CON - Material]]="Alvenaria de Tijolo",Tabela1[[#This Row],[CON - Material]]="Alvenaria de Pedra"),"Alvenaria",Tabela1[[#This Row],[CON - Material]])</f>
        <v>Betão Armado</v>
      </c>
      <c r="AF537" s="2" t="str">
        <f>Tabela1[[#This Row],[TEC - Tipo de Estrutura 2]] &amp; "|" &amp; Tabela1[[#This Row],[Intervalo de Anos]] &amp; "|" &amp; Tabela1[[#This Row],[CON - Material]]</f>
        <v>Pórtico|1983-2010|Betão Armado</v>
      </c>
    </row>
    <row r="538" spans="1:32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1" t="str" cm="1">
        <f t="array" ref="O5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38" s="2" t="s">
        <v>32</v>
      </c>
      <c r="Q538" s="2" t="str" cm="1">
        <f t="array" ref="Q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38" s="2" t="str">
        <f>IF(Tabela1[[#This Row],[TEC - Tipo de Estrutura 2]]="Pórtico","Vãos Multiplos",Tabela1[[#This Row],[TEC - Tipo de Estrutura 2]])</f>
        <v>Vãos Multiplos</v>
      </c>
      <c r="S538" s="1">
        <v>5</v>
      </c>
      <c r="T538" s="1">
        <v>137</v>
      </c>
      <c r="U538" s="1">
        <v>15</v>
      </c>
      <c r="V538" s="1">
        <v>29.5</v>
      </c>
      <c r="W538" s="1">
        <v>15</v>
      </c>
      <c r="X538" s="10"/>
      <c r="Y538" s="1" t="s">
        <v>46</v>
      </c>
      <c r="Z538" s="2" t="s">
        <v>38</v>
      </c>
      <c r="AA538" s="2" t="str" cm="1">
        <f t="array" ref="AA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8" s="2" t="str">
        <f>IF(OR(Tabela1[[#This Row],[CON - Material]]="Alvenaria de Tijolo",Tabela1[[#This Row],[CON - Material]]="Alvenaria de Pedra"),"Alvenaria",Tabela1[[#This Row],[CON - Material]])</f>
        <v>Betão Armado</v>
      </c>
      <c r="AF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9" spans="1:32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1" t="str" cm="1">
        <f t="array" ref="O5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39" s="2" t="s">
        <v>32</v>
      </c>
      <c r="Q539" s="2" t="str" cm="1">
        <f t="array" ref="Q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39" s="2" t="str">
        <f>IF(Tabela1[[#This Row],[TEC - Tipo de Estrutura 2]]="Pórtico","Vãos Multiplos",Tabela1[[#This Row],[TEC - Tipo de Estrutura 2]])</f>
        <v>Vãos Multiplos</v>
      </c>
      <c r="S539" s="1">
        <v>3</v>
      </c>
      <c r="T539" s="1">
        <v>68</v>
      </c>
      <c r="U539" s="1">
        <v>21.9</v>
      </c>
      <c r="V539" s="1">
        <v>33.299999999999997</v>
      </c>
      <c r="W539" s="1">
        <v>10.199999999999999</v>
      </c>
      <c r="X539" s="10"/>
      <c r="Y539" s="1" t="s">
        <v>23</v>
      </c>
      <c r="Z539" s="2" t="s">
        <v>38</v>
      </c>
      <c r="AA539" s="2" t="str" cm="1">
        <f t="array" ref="AA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39" s="2" t="str">
        <f>IF(OR(Tabela1[[#This Row],[CON - Material]]="Alvenaria de Tijolo",Tabela1[[#This Row],[CON - Material]]="Alvenaria de Pedra"),"Alvenaria",Tabela1[[#This Row],[CON - Material]])</f>
        <v>Betão Armado</v>
      </c>
      <c r="AF5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0" spans="1:32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1" t="str" cm="1">
        <f t="array" ref="O5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0" s="2" t="s">
        <v>32</v>
      </c>
      <c r="Q540" s="2" t="str" cm="1">
        <f t="array" ref="Q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40" s="2" t="str">
        <f>IF(Tabela1[[#This Row],[TEC - Tipo de Estrutura 2]]="Pórtico","Vãos Multiplos",Tabela1[[#This Row],[TEC - Tipo de Estrutura 2]])</f>
        <v>Vãos Multiplos</v>
      </c>
      <c r="S540" s="1">
        <v>16</v>
      </c>
      <c r="T540" s="1">
        <v>422.36</v>
      </c>
      <c r="U540" s="1">
        <v>14.45</v>
      </c>
      <c r="V540" s="1">
        <v>26.4</v>
      </c>
      <c r="W540" s="1">
        <v>5.19</v>
      </c>
      <c r="X540" s="10"/>
      <c r="Y540" s="1" t="s">
        <v>23</v>
      </c>
      <c r="Z540" s="2" t="s">
        <v>38</v>
      </c>
      <c r="AA540" s="2" t="str" cm="1">
        <f t="array" ref="AA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0" s="2" t="str">
        <f>IF(OR(Tabela1[[#This Row],[CON - Material]]="Alvenaria de Tijolo",Tabela1[[#This Row],[CON - Material]]="Alvenaria de Pedra"),"Alvenaria",Tabela1[[#This Row],[CON - Material]])</f>
        <v>Betão Armado</v>
      </c>
      <c r="AF5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1" spans="1:32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1" t="str" cm="1">
        <f t="array" ref="O5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1" s="2" t="s">
        <v>32</v>
      </c>
      <c r="Q541" s="2" t="str" cm="1">
        <f t="array" ref="Q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41" s="2" t="str">
        <f>IF(Tabela1[[#This Row],[TEC - Tipo de Estrutura 2]]="Pórtico","Vãos Multiplos",Tabela1[[#This Row],[TEC - Tipo de Estrutura 2]])</f>
        <v>Vãos Multiplos</v>
      </c>
      <c r="S541" s="1">
        <v>3</v>
      </c>
      <c r="T541" s="1">
        <v>41.15</v>
      </c>
      <c r="U541" s="1">
        <v>18.95</v>
      </c>
      <c r="V541" s="1">
        <v>18.55</v>
      </c>
      <c r="W541" s="1">
        <v>5.4</v>
      </c>
      <c r="X541" s="10"/>
      <c r="Y541" s="1" t="s">
        <v>23</v>
      </c>
      <c r="Z541" s="2" t="s">
        <v>38</v>
      </c>
      <c r="AA541" s="2" t="str" cm="1">
        <f t="array" ref="AA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1" s="2" t="str">
        <f>IF(OR(Tabela1[[#This Row],[CON - Material]]="Alvenaria de Tijolo",Tabela1[[#This Row],[CON - Material]]="Alvenaria de Pedra"),"Alvenaria",Tabela1[[#This Row],[CON - Material]])</f>
        <v>Betão Armado</v>
      </c>
      <c r="AF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2" spans="1:32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1" t="str" cm="1">
        <f t="array" ref="O5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42" s="2" t="s">
        <v>77</v>
      </c>
      <c r="Q542" s="2" t="str" cm="1">
        <f t="array" ref="Q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42" s="2" t="str">
        <f>IF(Tabela1[[#This Row],[TEC - Tipo de Estrutura 2]]="Pórtico","Vãos Multiplos",Tabela1[[#This Row],[TEC - Tipo de Estrutura 2]])</f>
        <v>Arco</v>
      </c>
      <c r="S542" s="1">
        <v>2</v>
      </c>
      <c r="T542" s="1">
        <v>11.2</v>
      </c>
      <c r="U542" s="1">
        <v>9.5</v>
      </c>
      <c r="V542" s="1">
        <v>5.6</v>
      </c>
      <c r="W542" s="1">
        <v>0.2</v>
      </c>
      <c r="X542" s="10"/>
      <c r="Y542" s="1" t="s">
        <v>23</v>
      </c>
      <c r="Z542" s="2" t="s">
        <v>35</v>
      </c>
      <c r="AA542" s="2" t="str" cm="1">
        <f t="array" ref="AA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42" s="2" t="str">
        <f>IF(OR(Tabela1[[#This Row],[CON - Material]]="Alvenaria de Tijolo",Tabela1[[#This Row],[CON - Material]]="Alvenaria de Pedra"),"Alvenaria",Tabela1[[#This Row],[CON - Material]])</f>
        <v>Alvenaria</v>
      </c>
      <c r="AC542" s="2" t="s">
        <v>24</v>
      </c>
      <c r="AF5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3" spans="1:32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1" t="str" cm="1">
        <f t="array" ref="O5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3" s="2" t="s">
        <v>32</v>
      </c>
      <c r="Q543" s="2" t="str" cm="1">
        <f t="array" ref="Q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43" s="2" t="str">
        <f>IF(Tabela1[[#This Row],[TEC - Tipo de Estrutura 2]]="Pórtico","Vãos Multiplos",Tabela1[[#This Row],[TEC - Tipo de Estrutura 2]])</f>
        <v>Vãos Multiplos</v>
      </c>
      <c r="S543" s="1">
        <v>3</v>
      </c>
      <c r="T543" s="1">
        <v>50.8</v>
      </c>
      <c r="U543" s="1">
        <v>11.3</v>
      </c>
      <c r="V543" s="1">
        <v>22.3</v>
      </c>
      <c r="W543" s="1">
        <v>4.8099999999999996</v>
      </c>
      <c r="X543" s="10"/>
      <c r="Y543" s="1" t="s">
        <v>23</v>
      </c>
      <c r="Z543" s="2" t="s">
        <v>38</v>
      </c>
      <c r="AA543" s="2" t="str" cm="1">
        <f t="array" ref="AA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3" s="2" t="str">
        <f>IF(OR(Tabela1[[#This Row],[CON - Material]]="Alvenaria de Tijolo",Tabela1[[#This Row],[CON - Material]]="Alvenaria de Pedra"),"Alvenaria",Tabela1[[#This Row],[CON - Material]])</f>
        <v>Betão Armado</v>
      </c>
      <c r="AF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4" spans="1:32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1" t="str" cm="1">
        <f t="array" ref="O5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4" s="2" t="s">
        <v>32</v>
      </c>
      <c r="Q544" s="2" t="str" cm="1">
        <f t="array" ref="Q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44" s="2" t="str">
        <f>IF(Tabela1[[#This Row],[TEC - Tipo de Estrutura 2]]="Pórtico","Vãos Multiplos",Tabela1[[#This Row],[TEC - Tipo de Estrutura 2]])</f>
        <v>Vãos Multiplos</v>
      </c>
      <c r="S544" s="1">
        <v>3</v>
      </c>
      <c r="T544" s="1">
        <v>37.6</v>
      </c>
      <c r="U544" s="1">
        <v>14.8</v>
      </c>
      <c r="V544" s="1">
        <v>16.5</v>
      </c>
      <c r="W544" s="1">
        <v>7.2</v>
      </c>
      <c r="X544" s="10"/>
      <c r="Y544" s="1" t="s">
        <v>23</v>
      </c>
      <c r="Z544" s="2" t="s">
        <v>24</v>
      </c>
      <c r="AA544" s="2" t="str" cm="1">
        <f t="array" ref="AA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4" s="2" t="str">
        <f>IF(OR(Tabela1[[#This Row],[CON - Material]]="Alvenaria de Tijolo",Tabela1[[#This Row],[CON - Material]]="Alvenaria de Pedra"),"Alvenaria",Tabela1[[#This Row],[CON - Material]])</f>
        <v>Betão Armado</v>
      </c>
      <c r="AF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5" spans="1:32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1" t="str" cm="1">
        <f t="array" ref="O5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5" s="2" t="s">
        <v>32</v>
      </c>
      <c r="Q545" s="2" t="str" cm="1">
        <f t="array" ref="Q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45" s="2" t="str">
        <f>IF(Tabela1[[#This Row],[TEC - Tipo de Estrutura 2]]="Pórtico","Vãos Multiplos",Tabela1[[#This Row],[TEC - Tipo de Estrutura 2]])</f>
        <v>Vãos Multiplos</v>
      </c>
      <c r="S545" s="1">
        <v>3</v>
      </c>
      <c r="T545" s="1">
        <v>42.7</v>
      </c>
      <c r="U545" s="1">
        <v>11.8</v>
      </c>
      <c r="V545" s="1">
        <v>18.899999999999999</v>
      </c>
      <c r="W545" s="1">
        <v>5.17</v>
      </c>
      <c r="X545" s="10"/>
      <c r="Y545" s="1" t="s">
        <v>23</v>
      </c>
      <c r="Z545" s="2" t="s">
        <v>38</v>
      </c>
      <c r="AA545" s="2" t="str" cm="1">
        <f t="array" ref="AA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5" s="2" t="str">
        <f>IF(OR(Tabela1[[#This Row],[CON - Material]]="Alvenaria de Tijolo",Tabela1[[#This Row],[CON - Material]]="Alvenaria de Pedra"),"Alvenaria",Tabela1[[#This Row],[CON - Material]])</f>
        <v>Betão Armado</v>
      </c>
      <c r="AF5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6" spans="1:32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1" t="str" cm="1">
        <f t="array" ref="O5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6" s="2" t="s">
        <v>29</v>
      </c>
      <c r="Q546" s="2" t="str" cm="1">
        <f t="array" ref="Q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46" s="2" t="str">
        <f>IF(Tabela1[[#This Row],[TEC - Tipo de Estrutura 2]]="Pórtico","Vãos Multiplos",Tabela1[[#This Row],[TEC - Tipo de Estrutura 2]])</f>
        <v>Arco</v>
      </c>
      <c r="S546" s="1">
        <v>2</v>
      </c>
      <c r="T546" s="1">
        <v>22</v>
      </c>
      <c r="U546" s="1">
        <v>9.5</v>
      </c>
      <c r="V546" s="1">
        <v>11</v>
      </c>
      <c r="W546" s="1">
        <v>3</v>
      </c>
      <c r="X546" s="10"/>
      <c r="Y546" s="1" t="s">
        <v>23</v>
      </c>
      <c r="Z546" s="2" t="s">
        <v>24</v>
      </c>
      <c r="AA546" s="2" t="str" cm="1">
        <f t="array" ref="AA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6" s="2" t="str">
        <f>IF(OR(Tabela1[[#This Row],[CON - Material]]="Alvenaria de Tijolo",Tabela1[[#This Row],[CON - Material]]="Alvenaria de Pedra"),"Alvenaria",Tabela1[[#This Row],[CON - Material]])</f>
        <v>Betão Armado</v>
      </c>
      <c r="AF546" s="2" t="str">
        <f>Tabela1[[#This Row],[TEC - Tipo de Estrutura 2]] &amp; "|" &amp; Tabela1[[#This Row],[Intervalo de Anos]] &amp; "|" &amp; Tabela1[[#This Row],[CON - Material]]</f>
        <v>Arco|1983-2010|Betão Armado</v>
      </c>
    </row>
    <row r="547" spans="1:32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1" t="str" cm="1">
        <f t="array" ref="O5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47" s="2" t="s">
        <v>29</v>
      </c>
      <c r="Q547" s="2" t="str" cm="1">
        <f t="array" ref="Q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47" s="2" t="str">
        <f>IF(Tabela1[[#This Row],[TEC - Tipo de Estrutura 2]]="Pórtico","Vãos Multiplos",Tabela1[[#This Row],[TEC - Tipo de Estrutura 2]])</f>
        <v>Arco</v>
      </c>
      <c r="S547" s="1">
        <v>1</v>
      </c>
      <c r="T547" s="1">
        <v>25.68</v>
      </c>
      <c r="U547" s="1">
        <v>9.6</v>
      </c>
      <c r="V547" s="1">
        <v>25.68</v>
      </c>
      <c r="W547" s="9"/>
      <c r="X547" s="10"/>
      <c r="Y547" s="1" t="s">
        <v>23</v>
      </c>
      <c r="Z547" s="2" t="s">
        <v>35</v>
      </c>
      <c r="AA547" s="2" t="str" cm="1">
        <f t="array" ref="AA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47" s="2" t="str">
        <f>IF(OR(Tabela1[[#This Row],[CON - Material]]="Alvenaria de Tijolo",Tabela1[[#This Row],[CON - Material]]="Alvenaria de Pedra"),"Alvenaria",Tabela1[[#This Row],[CON - Material]])</f>
        <v>Alvenaria</v>
      </c>
      <c r="AF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8" spans="1:32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1" t="str" cm="1">
        <f t="array" ref="O5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48" s="2" t="s">
        <v>22</v>
      </c>
      <c r="Q548" s="2" t="str" cm="1">
        <f t="array" ref="Q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48" s="2" t="str">
        <f>IF(Tabela1[[#This Row],[TEC - Tipo de Estrutura 2]]="Pórtico","Vãos Multiplos",Tabela1[[#This Row],[TEC - Tipo de Estrutura 2]])</f>
        <v>Tabuleiro simples/apoiado</v>
      </c>
      <c r="S548" s="1">
        <v>1</v>
      </c>
      <c r="T548" s="1">
        <v>17</v>
      </c>
      <c r="U548" s="1">
        <v>11.5</v>
      </c>
      <c r="V548" s="1">
        <v>17</v>
      </c>
      <c r="W548" s="9"/>
      <c r="X548" s="10"/>
      <c r="Y548" s="1" t="s">
        <v>23</v>
      </c>
      <c r="Z548" s="2" t="s">
        <v>38</v>
      </c>
      <c r="AA548" s="2" t="str" cm="1">
        <f t="array" ref="AA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8" s="2" t="str">
        <f>IF(OR(Tabela1[[#This Row],[CON - Material]]="Alvenaria de Tijolo",Tabela1[[#This Row],[CON - Material]]="Alvenaria de Pedra"),"Alvenaria",Tabela1[[#This Row],[CON - Material]])</f>
        <v>Betão Armado</v>
      </c>
      <c r="AF5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49" spans="1:32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1" t="str" cm="1">
        <f t="array" ref="O5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49" s="2" t="s">
        <v>22</v>
      </c>
      <c r="Q549" s="2" t="str" cm="1">
        <f t="array" ref="Q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49" s="2" t="str">
        <f>IF(Tabela1[[#This Row],[TEC - Tipo de Estrutura 2]]="Pórtico","Vãos Multiplos",Tabela1[[#This Row],[TEC - Tipo de Estrutura 2]])</f>
        <v>Tabuleiro simples/apoiado</v>
      </c>
      <c r="S549" s="1">
        <v>1</v>
      </c>
      <c r="T549" s="1">
        <v>6.4</v>
      </c>
      <c r="U549" s="1">
        <v>14.1</v>
      </c>
      <c r="V549" s="1">
        <v>6.4</v>
      </c>
      <c r="W549" s="9"/>
      <c r="X549" s="10"/>
      <c r="Y549" s="1" t="s">
        <v>23</v>
      </c>
      <c r="Z549" s="2" t="s">
        <v>24</v>
      </c>
      <c r="AA549" s="2" t="str" cm="1">
        <f t="array" ref="AA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49" s="2" t="str">
        <f>IF(OR(Tabela1[[#This Row],[CON - Material]]="Alvenaria de Tijolo",Tabela1[[#This Row],[CON - Material]]="Alvenaria de Pedra"),"Alvenaria",Tabela1[[#This Row],[CON - Material]])</f>
        <v>Betão Armado</v>
      </c>
      <c r="AF54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50" spans="1:32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1" t="str" cm="1">
        <f t="array" ref="O5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0" s="2" t="s">
        <v>29</v>
      </c>
      <c r="Q550" s="2" t="str" cm="1">
        <f t="array" ref="Q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50" s="2" t="str">
        <f>IF(Tabela1[[#This Row],[TEC - Tipo de Estrutura 2]]="Pórtico","Vãos Multiplos",Tabela1[[#This Row],[TEC - Tipo de Estrutura 2]])</f>
        <v>Arco</v>
      </c>
      <c r="S550" s="1">
        <v>3</v>
      </c>
      <c r="T550" s="1">
        <v>22.5</v>
      </c>
      <c r="U550" s="1">
        <v>13</v>
      </c>
      <c r="V550" s="1">
        <v>11</v>
      </c>
      <c r="W550" s="1">
        <v>1</v>
      </c>
      <c r="X550" s="10"/>
      <c r="Y550" s="1" t="s">
        <v>23</v>
      </c>
      <c r="Z550" s="2" t="s">
        <v>35</v>
      </c>
      <c r="AA550" s="2" t="str" cm="1">
        <f t="array" ref="AA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50" s="2" t="str">
        <f>IF(OR(Tabela1[[#This Row],[CON - Material]]="Alvenaria de Tijolo",Tabela1[[#This Row],[CON - Material]]="Alvenaria de Pedra"),"Alvenaria",Tabela1[[#This Row],[CON - Material]])</f>
        <v>Alvenaria</v>
      </c>
      <c r="AF5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1" spans="1:32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1" t="str" cm="1">
        <f t="array" ref="O5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1" s="2" t="s">
        <v>77</v>
      </c>
      <c r="Q551" s="2" t="str" cm="1">
        <f t="array" ref="Q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51" s="2" t="str">
        <f>IF(Tabela1[[#This Row],[TEC - Tipo de Estrutura 2]]="Pórtico","Vãos Multiplos",Tabela1[[#This Row],[TEC - Tipo de Estrutura 2]])</f>
        <v>Arco</v>
      </c>
      <c r="S551" s="1">
        <v>3</v>
      </c>
      <c r="T551" s="1">
        <v>49.5</v>
      </c>
      <c r="U551" s="1">
        <v>11.52</v>
      </c>
      <c r="V551" s="1">
        <v>16.5</v>
      </c>
      <c r="W551" s="1">
        <v>2.4</v>
      </c>
      <c r="X551" s="10"/>
      <c r="Y551" s="1" t="s">
        <v>23</v>
      </c>
      <c r="Z551" s="2" t="s">
        <v>35</v>
      </c>
      <c r="AA551" s="2" t="str" cm="1">
        <f t="array" ref="AA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51" s="2" t="str">
        <f>IF(OR(Tabela1[[#This Row],[CON - Material]]="Alvenaria de Tijolo",Tabela1[[#This Row],[CON - Material]]="Alvenaria de Pedra"),"Alvenaria",Tabela1[[#This Row],[CON - Material]])</f>
        <v>Alvenaria</v>
      </c>
      <c r="AC551" s="2" t="s">
        <v>24</v>
      </c>
      <c r="AF5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2" spans="1:32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1" t="str" cm="1">
        <f t="array" ref="O5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2" s="2" t="s">
        <v>29</v>
      </c>
      <c r="Q552" s="2" t="str" cm="1">
        <f t="array" ref="Q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52" s="2" t="str">
        <f>IF(Tabela1[[#This Row],[TEC - Tipo de Estrutura 2]]="Pórtico","Vãos Multiplos",Tabela1[[#This Row],[TEC - Tipo de Estrutura 2]])</f>
        <v>Arco</v>
      </c>
      <c r="S552" s="1">
        <v>7</v>
      </c>
      <c r="T552" s="1">
        <v>78.400000000000006</v>
      </c>
      <c r="U552" s="1">
        <v>6.1</v>
      </c>
      <c r="V552" s="1">
        <v>11.4</v>
      </c>
      <c r="W552" s="1">
        <v>11.3</v>
      </c>
      <c r="X552" s="10"/>
      <c r="Y552" s="1" t="s">
        <v>30</v>
      </c>
      <c r="Z552" s="2" t="s">
        <v>35</v>
      </c>
      <c r="AA552" s="2" t="str" cm="1">
        <f t="array" ref="AA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52" s="2" t="str">
        <f>IF(OR(Tabela1[[#This Row],[CON - Material]]="Alvenaria de Tijolo",Tabela1[[#This Row],[CON - Material]]="Alvenaria de Pedra"),"Alvenaria",Tabela1[[#This Row],[CON - Material]])</f>
        <v>Alvenaria</v>
      </c>
      <c r="AF55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3" spans="1:32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1" t="str" cm="1">
        <f t="array" ref="O5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3" s="2" t="s">
        <v>32</v>
      </c>
      <c r="Q553" s="2" t="str" cm="1">
        <f t="array" ref="Q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53" s="2" t="str">
        <f>IF(Tabela1[[#This Row],[TEC - Tipo de Estrutura 2]]="Pórtico","Vãos Multiplos",Tabela1[[#This Row],[TEC - Tipo de Estrutura 2]])</f>
        <v>Vãos Multiplos</v>
      </c>
      <c r="S553" s="1">
        <v>2</v>
      </c>
      <c r="T553" s="1">
        <v>82.6</v>
      </c>
      <c r="U553" s="1">
        <v>8.65</v>
      </c>
      <c r="V553" s="1">
        <v>41.3</v>
      </c>
      <c r="W553" s="1">
        <v>3.5</v>
      </c>
      <c r="X553" s="10"/>
      <c r="Y553" s="1" t="s">
        <v>23</v>
      </c>
      <c r="Z553" s="2" t="s">
        <v>51</v>
      </c>
      <c r="AA553" s="2" t="str" cm="1">
        <f t="array" ref="AA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53" s="2" t="str">
        <f>IF(OR(Tabela1[[#This Row],[CON - Material]]="Alvenaria de Tijolo",Tabela1[[#This Row],[CON - Material]]="Alvenaria de Pedra"),"Alvenaria",Tabela1[[#This Row],[CON - Material]])</f>
        <v>Aço</v>
      </c>
      <c r="AC553" s="2" t="s">
        <v>24</v>
      </c>
      <c r="AF553" s="2" t="str">
        <f>Tabela1[[#This Row],[TEC - Tipo de Estrutura 2]] &amp; "|" &amp; Tabela1[[#This Row],[Intervalo de Anos]] &amp; "|" &amp; Tabela1[[#This Row],[CON - Material]]</f>
        <v>Vãos Multiplos|Antes de 1960|Aço</v>
      </c>
    </row>
    <row r="554" spans="1:32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1" t="str" cm="1">
        <f t="array" ref="O5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54" s="2" t="s">
        <v>32</v>
      </c>
      <c r="Q554" s="2" t="str" cm="1">
        <f t="array" ref="Q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54" s="2" t="str">
        <f>IF(Tabela1[[#This Row],[TEC - Tipo de Estrutura 2]]="Pórtico","Vãos Multiplos",Tabela1[[#This Row],[TEC - Tipo de Estrutura 2]])</f>
        <v>Vãos Multiplos</v>
      </c>
      <c r="S554" s="1">
        <v>3</v>
      </c>
      <c r="T554" s="1">
        <v>40</v>
      </c>
      <c r="U554" s="1">
        <v>11</v>
      </c>
      <c r="V554" s="1">
        <v>17</v>
      </c>
      <c r="W554" s="1">
        <v>6.3</v>
      </c>
      <c r="X554" s="10"/>
      <c r="Y554" s="1" t="s">
        <v>46</v>
      </c>
      <c r="Z554" s="2" t="s">
        <v>38</v>
      </c>
      <c r="AA554" s="2" t="str" cm="1">
        <f t="array" ref="AA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54" s="2" t="str">
        <f>IF(OR(Tabela1[[#This Row],[CON - Material]]="Alvenaria de Tijolo",Tabela1[[#This Row],[CON - Material]]="Alvenaria de Pedra"),"Alvenaria",Tabela1[[#This Row],[CON - Material]])</f>
        <v>Betão Armado</v>
      </c>
      <c r="AF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55" spans="1:32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1" t="str" cm="1">
        <f t="array" ref="O5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5" s="2" t="s">
        <v>29</v>
      </c>
      <c r="Q555" s="2" t="str" cm="1">
        <f t="array" ref="Q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55" s="2" t="str">
        <f>IF(Tabela1[[#This Row],[TEC - Tipo de Estrutura 2]]="Pórtico","Vãos Multiplos",Tabela1[[#This Row],[TEC - Tipo de Estrutura 2]])</f>
        <v>Arco</v>
      </c>
      <c r="S555" s="1">
        <v>2</v>
      </c>
      <c r="T555" s="1">
        <v>18</v>
      </c>
      <c r="U555" s="1">
        <v>9</v>
      </c>
      <c r="V555" s="1">
        <v>9</v>
      </c>
      <c r="W555" s="1">
        <v>4</v>
      </c>
      <c r="X555" s="10"/>
      <c r="Y555" s="1" t="s">
        <v>23</v>
      </c>
      <c r="Z555" s="2" t="s">
        <v>35</v>
      </c>
      <c r="AA555" s="2" t="str" cm="1">
        <f t="array" ref="AA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555" s="2" t="str">
        <f>IF(OR(Tabela1[[#This Row],[CON - Material]]="Alvenaria de Tijolo",Tabela1[[#This Row],[CON - Material]]="Alvenaria de Pedra"),"Alvenaria",Tabela1[[#This Row],[CON - Material]])</f>
        <v>Alvenaria</v>
      </c>
      <c r="AF555" s="2" t="str">
        <f>Tabela1[[#This Row],[TEC - Tipo de Estrutura 2]] &amp; "|" &amp; Tabela1[[#This Row],[Intervalo de Anos]] &amp; "|" &amp; Tabela1[[#This Row],[CON - Material]]</f>
        <v>Arco|1960-1983|Alvenaria de Pedra</v>
      </c>
    </row>
    <row r="556" spans="1:32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1" t="str" cm="1">
        <f t="array" ref="O5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6" s="2" t="s">
        <v>22</v>
      </c>
      <c r="Q556" s="2" t="str" cm="1">
        <f t="array" ref="Q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56" s="2" t="str">
        <f>IF(Tabela1[[#This Row],[TEC - Tipo de Estrutura 2]]="Pórtico","Vãos Multiplos",Tabela1[[#This Row],[TEC - Tipo de Estrutura 2]])</f>
        <v>Tabuleiro simples/apoiado</v>
      </c>
      <c r="S556" s="1">
        <v>1</v>
      </c>
      <c r="T556" s="1">
        <v>26.5</v>
      </c>
      <c r="U556" s="1">
        <v>8.42</v>
      </c>
      <c r="V556" s="1">
        <v>26.5</v>
      </c>
      <c r="W556" s="9"/>
      <c r="X556" s="10"/>
      <c r="Y556" s="1" t="s">
        <v>30</v>
      </c>
      <c r="Z556" s="2" t="s">
        <v>85</v>
      </c>
      <c r="AA556" s="2" t="str" cm="1">
        <f t="array" ref="AA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56" s="2" t="str">
        <f>IF(OR(Tabela1[[#This Row],[CON - Material]]="Alvenaria de Tijolo",Tabela1[[#This Row],[CON - Material]]="Alvenaria de Pedra"),"Alvenaria",Tabela1[[#This Row],[CON - Material]])</f>
        <v>Betão Armado</v>
      </c>
      <c r="AF55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57" spans="1:32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1" t="str" cm="1">
        <f t="array" ref="O5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57" s="2" t="s">
        <v>32</v>
      </c>
      <c r="Q557" s="2" t="str" cm="1">
        <f t="array" ref="Q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57" s="2" t="str">
        <f>IF(Tabela1[[#This Row],[TEC - Tipo de Estrutura 2]]="Pórtico","Vãos Multiplos",Tabela1[[#This Row],[TEC - Tipo de Estrutura 2]])</f>
        <v>Vãos Multiplos</v>
      </c>
      <c r="S557" s="1">
        <v>9</v>
      </c>
      <c r="T557" s="1">
        <v>586</v>
      </c>
      <c r="U557" s="1">
        <v>8.42</v>
      </c>
      <c r="V557" s="1">
        <v>66</v>
      </c>
      <c r="W557" s="1">
        <v>1</v>
      </c>
      <c r="X557" s="10"/>
      <c r="Y557" s="1" t="s">
        <v>23</v>
      </c>
      <c r="Z557" s="2" t="s">
        <v>163</v>
      </c>
      <c r="AA557" s="2" t="str" cm="1">
        <f t="array" ref="AA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57" s="2" t="str">
        <f>IF(OR(Tabela1[[#This Row],[CON - Material]]="Alvenaria de Tijolo",Tabela1[[#This Row],[CON - Material]]="Alvenaria de Pedra"),"Alvenaria",Tabela1[[#This Row],[CON - Material]])</f>
        <v>Aço</v>
      </c>
      <c r="AF557" s="2" t="str">
        <f>Tabela1[[#This Row],[TEC - Tipo de Estrutura 2]] &amp; "|" &amp; Tabela1[[#This Row],[Intervalo de Anos]] &amp; "|" &amp; Tabela1[[#This Row],[CON - Material]]</f>
        <v>Vãos Multiplos|Antes de 1960|Aço</v>
      </c>
    </row>
    <row r="558" spans="1:32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1" t="str" cm="1">
        <f t="array" ref="O5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58" s="2" t="s">
        <v>133</v>
      </c>
      <c r="Q558" s="2" t="str" cm="1">
        <f t="array" ref="Q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58" s="2" t="str">
        <f>IF(Tabela1[[#This Row],[TEC - Tipo de Estrutura 2]]="Pórtico","Vãos Multiplos",Tabela1[[#This Row],[TEC - Tipo de Estrutura 2]])</f>
        <v>Vãos Multiplos</v>
      </c>
      <c r="S558" s="1">
        <v>1</v>
      </c>
      <c r="T558" s="1">
        <v>5</v>
      </c>
      <c r="U558" s="1">
        <v>25</v>
      </c>
      <c r="V558" s="1">
        <v>5</v>
      </c>
      <c r="W558" s="9"/>
      <c r="X558" s="10"/>
      <c r="Y558" s="1" t="s">
        <v>23</v>
      </c>
      <c r="Z558" s="2" t="s">
        <v>24</v>
      </c>
      <c r="AA558" s="2" t="str" cm="1">
        <f t="array" ref="AA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58" s="2" t="str">
        <f>IF(OR(Tabela1[[#This Row],[CON - Material]]="Alvenaria de Tijolo",Tabela1[[#This Row],[CON - Material]]="Alvenaria de Pedra"),"Alvenaria",Tabela1[[#This Row],[CON - Material]])</f>
        <v>Betão Armado</v>
      </c>
      <c r="AF558" s="2" t="str">
        <f>Tabela1[[#This Row],[TEC - Tipo de Estrutura 2]] &amp; "|" &amp; Tabela1[[#This Row],[Intervalo de Anos]] &amp; "|" &amp; Tabela1[[#This Row],[CON - Material]]</f>
        <v>Pórtico|1983-2010|Betão Armado</v>
      </c>
    </row>
    <row r="559" spans="1:32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1" t="str" cm="1">
        <f t="array" ref="O5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59" s="2" t="s">
        <v>32</v>
      </c>
      <c r="Q559" s="2" t="str" cm="1">
        <f t="array" ref="Q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59" s="2" t="str">
        <f>IF(Tabela1[[#This Row],[TEC - Tipo de Estrutura 2]]="Pórtico","Vãos Multiplos",Tabela1[[#This Row],[TEC - Tipo de Estrutura 2]])</f>
        <v>Vãos Multiplos</v>
      </c>
      <c r="S559" s="1">
        <v>9</v>
      </c>
      <c r="T559" s="1">
        <v>206.4</v>
      </c>
      <c r="U559" s="1">
        <v>12.5</v>
      </c>
      <c r="V559" s="1">
        <v>24</v>
      </c>
      <c r="W559" s="1">
        <v>14</v>
      </c>
      <c r="X559" s="10"/>
      <c r="Y559" s="1" t="s">
        <v>46</v>
      </c>
      <c r="Z559" s="2" t="s">
        <v>38</v>
      </c>
      <c r="AA559" s="2" t="str" cm="1">
        <f t="array" ref="AA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59" s="2" t="str">
        <f>IF(OR(Tabela1[[#This Row],[CON - Material]]="Alvenaria de Tijolo",Tabela1[[#This Row],[CON - Material]]="Alvenaria de Pedra"),"Alvenaria",Tabela1[[#This Row],[CON - Material]])</f>
        <v>Betão Armado</v>
      </c>
      <c r="AF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0" spans="1:32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1" t="str" cm="1">
        <f t="array" ref="O5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60" s="2" t="s">
        <v>32</v>
      </c>
      <c r="Q560" s="2" t="str" cm="1">
        <f t="array" ref="Q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0" s="2" t="str">
        <f>IF(Tabela1[[#This Row],[TEC - Tipo de Estrutura 2]]="Pórtico","Vãos Multiplos",Tabela1[[#This Row],[TEC - Tipo de Estrutura 2]])</f>
        <v>Vãos Multiplos</v>
      </c>
      <c r="S560" s="1">
        <v>3</v>
      </c>
      <c r="T560" s="1">
        <v>180</v>
      </c>
      <c r="U560" s="1">
        <v>10.34</v>
      </c>
      <c r="V560" s="1">
        <v>67</v>
      </c>
      <c r="W560" s="1">
        <v>16</v>
      </c>
      <c r="X560" s="10"/>
      <c r="Y560" s="1" t="s">
        <v>23</v>
      </c>
      <c r="Z560" s="2" t="s">
        <v>321</v>
      </c>
      <c r="AA560" s="2" t="str" cm="1">
        <f t="array" ref="AA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60" s="2" t="str">
        <f>IF(OR(Tabela1[[#This Row],[CON - Material]]="Alvenaria de Tijolo",Tabela1[[#This Row],[CON - Material]]="Alvenaria de Pedra"),"Alvenaria",Tabela1[[#This Row],[CON - Material]])</f>
        <v>Aço</v>
      </c>
      <c r="AF560" s="2" t="str">
        <f>Tabela1[[#This Row],[TEC - Tipo de Estrutura 2]] &amp; "|" &amp; Tabela1[[#This Row],[Intervalo de Anos]] &amp; "|" &amp; Tabela1[[#This Row],[CON - Material]]</f>
        <v>Vãos Multiplos|Antes de 1960|Aço</v>
      </c>
    </row>
    <row r="561" spans="1:32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1" t="str" cm="1">
        <f t="array" ref="O5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1" s="2" t="s">
        <v>32</v>
      </c>
      <c r="Q561" s="2" t="str" cm="1">
        <f t="array" ref="Q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1" s="2" t="str">
        <f>IF(Tabela1[[#This Row],[TEC - Tipo de Estrutura 2]]="Pórtico","Vãos Multiplos",Tabela1[[#This Row],[TEC - Tipo de Estrutura 2]])</f>
        <v>Vãos Multiplos</v>
      </c>
      <c r="S561" s="1">
        <v>2</v>
      </c>
      <c r="T561" s="1">
        <v>64.2</v>
      </c>
      <c r="U561" s="1">
        <v>9.8000000000000007</v>
      </c>
      <c r="V561" s="1">
        <v>32.1</v>
      </c>
      <c r="W561" s="1">
        <v>6.8</v>
      </c>
      <c r="X561" s="10"/>
      <c r="Y561" s="1" t="s">
        <v>23</v>
      </c>
      <c r="Z561" s="2" t="s">
        <v>85</v>
      </c>
      <c r="AA561" s="2" t="str" cm="1">
        <f t="array" ref="AA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1" s="2" t="str">
        <f>IF(OR(Tabela1[[#This Row],[CON - Material]]="Alvenaria de Tijolo",Tabela1[[#This Row],[CON - Material]]="Alvenaria de Pedra"),"Alvenaria",Tabela1[[#This Row],[CON - Material]])</f>
        <v>Betão Armado</v>
      </c>
      <c r="AF5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2" spans="1:32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1" t="str" cm="1">
        <f t="array" ref="O5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2" s="2" t="s">
        <v>65</v>
      </c>
      <c r="Q562" s="2" t="str" cm="1">
        <f t="array" ref="Q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62" s="2" t="str">
        <f>IF(Tabela1[[#This Row],[TEC - Tipo de Estrutura 2]]="Pórtico","Vãos Multiplos",Tabela1[[#This Row],[TEC - Tipo de Estrutura 2]])</f>
        <v>Vãos Multiplos</v>
      </c>
      <c r="S562" s="1">
        <v>1</v>
      </c>
      <c r="T562" s="1">
        <v>20.8</v>
      </c>
      <c r="U562" s="1">
        <v>16.399999999999999</v>
      </c>
      <c r="V562" s="1">
        <v>20.8</v>
      </c>
      <c r="W562" s="9"/>
      <c r="X562" s="10"/>
      <c r="Y562" s="1" t="s">
        <v>23</v>
      </c>
      <c r="Z562" s="2" t="s">
        <v>38</v>
      </c>
      <c r="AA562" s="2" t="str" cm="1">
        <f t="array" ref="AA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2" s="2" t="str">
        <f>IF(OR(Tabela1[[#This Row],[CON - Material]]="Alvenaria de Tijolo",Tabela1[[#This Row],[CON - Material]]="Alvenaria de Pedra"),"Alvenaria",Tabela1[[#This Row],[CON - Material]])</f>
        <v>Betão Armado</v>
      </c>
      <c r="AF562" s="2" t="str">
        <f>Tabela1[[#This Row],[TEC - Tipo de Estrutura 2]] &amp; "|" &amp; Tabela1[[#This Row],[Intervalo de Anos]] &amp; "|" &amp; Tabela1[[#This Row],[CON - Material]]</f>
        <v>Pórtico|1983-2010|Betão Armado</v>
      </c>
    </row>
    <row r="563" spans="1:32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1" t="str" cm="1">
        <f t="array" ref="O5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3" s="2" t="s">
        <v>333</v>
      </c>
      <c r="Q563" s="2" t="str" cm="1">
        <f t="array" ref="Q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3" s="2" t="str">
        <f>IF(Tabela1[[#This Row],[TEC - Tipo de Estrutura 2]]="Pórtico","Vãos Multiplos",Tabela1[[#This Row],[TEC - Tipo de Estrutura 2]])</f>
        <v>Vãos Multiplos</v>
      </c>
      <c r="S563" s="1">
        <v>11</v>
      </c>
      <c r="T563" s="1">
        <v>85</v>
      </c>
      <c r="U563" s="1">
        <v>11.5</v>
      </c>
      <c r="V563" s="1">
        <v>8.1999999999999993</v>
      </c>
      <c r="W563" s="1">
        <v>4</v>
      </c>
      <c r="X563" s="10"/>
      <c r="Y563" s="1" t="s">
        <v>30</v>
      </c>
      <c r="Z563" s="2" t="s">
        <v>24</v>
      </c>
      <c r="AA563" s="2" t="str" cm="1">
        <f t="array" ref="AA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3" s="2" t="str">
        <f>IF(OR(Tabela1[[#This Row],[CON - Material]]="Alvenaria de Tijolo",Tabela1[[#This Row],[CON - Material]]="Alvenaria de Pedra"),"Alvenaria",Tabela1[[#This Row],[CON - Material]])</f>
        <v>Betão Armado</v>
      </c>
      <c r="AF5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4" spans="1:32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1" t="str" cm="1">
        <f t="array" ref="O5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4" s="2" t="s">
        <v>32</v>
      </c>
      <c r="Q564" s="2" t="str" cm="1">
        <f t="array" ref="Q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4" s="2" t="str">
        <f>IF(Tabela1[[#This Row],[TEC - Tipo de Estrutura 2]]="Pórtico","Vãos Multiplos",Tabela1[[#This Row],[TEC - Tipo de Estrutura 2]])</f>
        <v>Vãos Multiplos</v>
      </c>
      <c r="S564" s="1">
        <v>3</v>
      </c>
      <c r="T564" s="1">
        <v>40.799999999999997</v>
      </c>
      <c r="U564" s="1">
        <v>12.06</v>
      </c>
      <c r="V564" s="1">
        <v>19.899999999999999</v>
      </c>
      <c r="W564" s="1">
        <v>7.03</v>
      </c>
      <c r="X564" s="10"/>
      <c r="Y564" s="1" t="s">
        <v>46</v>
      </c>
      <c r="Z564" s="2" t="s">
        <v>38</v>
      </c>
      <c r="AA564" s="2" t="str" cm="1">
        <f t="array" ref="AA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4" s="2" t="str">
        <f>IF(OR(Tabela1[[#This Row],[CON - Material]]="Alvenaria de Tijolo",Tabela1[[#This Row],[CON - Material]]="Alvenaria de Pedra"),"Alvenaria",Tabela1[[#This Row],[CON - Material]])</f>
        <v>Betão Armado</v>
      </c>
      <c r="AF5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5" spans="1:32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1" t="str" cm="1">
        <f t="array" ref="O5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5" s="2" t="s">
        <v>32</v>
      </c>
      <c r="Q565" s="2" t="str" cm="1">
        <f t="array" ref="Q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5" s="2" t="str">
        <f>IF(Tabela1[[#This Row],[TEC - Tipo de Estrutura 2]]="Pórtico","Vãos Multiplos",Tabela1[[#This Row],[TEC - Tipo de Estrutura 2]])</f>
        <v>Vãos Multiplos</v>
      </c>
      <c r="S565" s="1">
        <v>3</v>
      </c>
      <c r="T565" s="1">
        <v>42.7</v>
      </c>
      <c r="U565" s="1">
        <v>10.5</v>
      </c>
      <c r="V565" s="1">
        <v>21</v>
      </c>
      <c r="W565" s="1">
        <v>7</v>
      </c>
      <c r="X565" s="10"/>
      <c r="Y565" s="1" t="s">
        <v>46</v>
      </c>
      <c r="Z565" s="2" t="s">
        <v>38</v>
      </c>
      <c r="AA565" s="2" t="str" cm="1">
        <f t="array" ref="AA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5" s="2" t="str">
        <f>IF(OR(Tabela1[[#This Row],[CON - Material]]="Alvenaria de Tijolo",Tabela1[[#This Row],[CON - Material]]="Alvenaria de Pedra"),"Alvenaria",Tabela1[[#This Row],[CON - Material]])</f>
        <v>Betão Armado</v>
      </c>
      <c r="AF5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6" spans="1:32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1" t="str" cm="1">
        <f t="array" ref="O5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66" s="2" t="s">
        <v>32</v>
      </c>
      <c r="Q566" s="2" t="str" cm="1">
        <f t="array" ref="Q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6" s="2" t="str">
        <f>IF(Tabela1[[#This Row],[TEC - Tipo de Estrutura 2]]="Pórtico","Vãos Multiplos",Tabela1[[#This Row],[TEC - Tipo de Estrutura 2]])</f>
        <v>Vãos Multiplos</v>
      </c>
      <c r="S566" s="1">
        <v>2</v>
      </c>
      <c r="T566" s="1">
        <v>47</v>
      </c>
      <c r="U566" s="1">
        <v>26.7</v>
      </c>
      <c r="V566" s="1">
        <v>23.5</v>
      </c>
      <c r="W566" s="1">
        <v>6.3</v>
      </c>
      <c r="X566" s="10"/>
      <c r="Y566" s="1" t="s">
        <v>23</v>
      </c>
      <c r="Z566" s="2" t="s">
        <v>38</v>
      </c>
      <c r="AA566" s="2" t="str" cm="1">
        <f t="array" ref="AA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6" s="2" t="str">
        <f>IF(OR(Tabela1[[#This Row],[CON - Material]]="Alvenaria de Tijolo",Tabela1[[#This Row],[CON - Material]]="Alvenaria de Pedra"),"Alvenaria",Tabela1[[#This Row],[CON - Material]])</f>
        <v>Betão Armado</v>
      </c>
      <c r="AF5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7" spans="1:32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1" t="str" cm="1">
        <f t="array" ref="O5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67" s="2" t="s">
        <v>22</v>
      </c>
      <c r="Q567" s="2" t="str" cm="1">
        <f t="array" ref="Q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67" s="2" t="str">
        <f>IF(Tabela1[[#This Row],[TEC - Tipo de Estrutura 2]]="Pórtico","Vãos Multiplos",Tabela1[[#This Row],[TEC - Tipo de Estrutura 2]])</f>
        <v>Tabuleiro simples/apoiado</v>
      </c>
      <c r="S567" s="1">
        <v>1</v>
      </c>
      <c r="T567" s="1">
        <v>35.700000000000003</v>
      </c>
      <c r="U567" s="1">
        <v>11.56</v>
      </c>
      <c r="V567" s="1">
        <v>35.700000000000003</v>
      </c>
      <c r="W567" s="9"/>
      <c r="X567" s="10"/>
      <c r="Y567" s="1" t="s">
        <v>30</v>
      </c>
      <c r="Z567" s="2" t="s">
        <v>24</v>
      </c>
      <c r="AA567" s="2" t="str" cm="1">
        <f t="array" ref="AA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7" s="2" t="str">
        <f>IF(OR(Tabela1[[#This Row],[CON - Material]]="Alvenaria de Tijolo",Tabela1[[#This Row],[CON - Material]]="Alvenaria de Pedra"),"Alvenaria",Tabela1[[#This Row],[CON - Material]])</f>
        <v>Betão Armado</v>
      </c>
      <c r="AF56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68" spans="1:32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1" t="str" cm="1">
        <f t="array" ref="O5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68" s="2" t="s">
        <v>22</v>
      </c>
      <c r="Q568" s="2" t="str" cm="1">
        <f t="array" ref="Q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68" s="2" t="str">
        <f>IF(Tabela1[[#This Row],[TEC - Tipo de Estrutura 2]]="Pórtico","Vãos Multiplos",Tabela1[[#This Row],[TEC - Tipo de Estrutura 2]])</f>
        <v>Tabuleiro simples/apoiado</v>
      </c>
      <c r="S568" s="1">
        <v>1</v>
      </c>
      <c r="T568" s="1">
        <v>12.15</v>
      </c>
      <c r="U568" s="1">
        <v>7</v>
      </c>
      <c r="V568" s="1">
        <v>12.15</v>
      </c>
      <c r="W568" s="9"/>
      <c r="X568" s="10"/>
      <c r="Y568" s="1" t="s">
        <v>30</v>
      </c>
      <c r="Z568" s="2" t="s">
        <v>24</v>
      </c>
      <c r="AA568" s="2" t="str" cm="1">
        <f t="array" ref="AA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68" s="2" t="str">
        <f>IF(OR(Tabela1[[#This Row],[CON - Material]]="Alvenaria de Tijolo",Tabela1[[#This Row],[CON - Material]]="Alvenaria de Pedra"),"Alvenaria",Tabela1[[#This Row],[CON - Material]])</f>
        <v>Betão Armado</v>
      </c>
      <c r="AF56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69" spans="1:32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1" t="str" cm="1">
        <f t="array" ref="O5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69" s="2" t="s">
        <v>32</v>
      </c>
      <c r="Q569" s="2" t="str" cm="1">
        <f t="array" ref="Q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69" s="2" t="str">
        <f>IF(Tabela1[[#This Row],[TEC - Tipo de Estrutura 2]]="Pórtico","Vãos Multiplos",Tabela1[[#This Row],[TEC - Tipo de Estrutura 2]])</f>
        <v>Vãos Multiplos</v>
      </c>
      <c r="S569" s="1">
        <v>2</v>
      </c>
      <c r="T569" s="1">
        <v>81.599999999999994</v>
      </c>
      <c r="U569" s="1">
        <v>8.83</v>
      </c>
      <c r="V569" s="1">
        <v>40.799999999999997</v>
      </c>
      <c r="W569" s="1">
        <v>4.5</v>
      </c>
      <c r="X569" s="10"/>
      <c r="Y569" s="1" t="s">
        <v>30</v>
      </c>
      <c r="Z569" s="2" t="s">
        <v>321</v>
      </c>
      <c r="AA569" s="2" t="str" cm="1">
        <f t="array" ref="AA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69" s="2" t="str">
        <f>IF(OR(Tabela1[[#This Row],[CON - Material]]="Alvenaria de Tijolo",Tabela1[[#This Row],[CON - Material]]="Alvenaria de Pedra"),"Alvenaria",Tabela1[[#This Row],[CON - Material]])</f>
        <v>Aço</v>
      </c>
      <c r="AC569" s="2" t="s">
        <v>24</v>
      </c>
      <c r="AF569" s="2" t="str">
        <f>Tabela1[[#This Row],[TEC - Tipo de Estrutura 2]] &amp; "|" &amp; Tabela1[[#This Row],[Intervalo de Anos]] &amp; "|" &amp; Tabela1[[#This Row],[CON - Material]]</f>
        <v>Vãos Multiplos|Antes de 1960|Aço</v>
      </c>
    </row>
    <row r="570" spans="1:32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1" t="str" cm="1">
        <f t="array" ref="O5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70" s="2" t="s">
        <v>22</v>
      </c>
      <c r="Q570" s="2" t="str" cm="1">
        <f t="array" ref="Q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70" s="2" t="str">
        <f>IF(Tabela1[[#This Row],[TEC - Tipo de Estrutura 2]]="Pórtico","Vãos Multiplos",Tabela1[[#This Row],[TEC - Tipo de Estrutura 2]])</f>
        <v>Tabuleiro simples/apoiado</v>
      </c>
      <c r="S570" s="1">
        <v>1</v>
      </c>
      <c r="T570" s="1">
        <v>41.5</v>
      </c>
      <c r="U570" s="1">
        <v>8.48</v>
      </c>
      <c r="V570" s="1">
        <v>41.5</v>
      </c>
      <c r="W570" s="9"/>
      <c r="X570" s="10"/>
      <c r="Y570" s="1" t="s">
        <v>30</v>
      </c>
      <c r="Z570" s="2" t="s">
        <v>321</v>
      </c>
      <c r="AA570" s="2" t="str" cm="1">
        <f t="array" ref="AA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70" s="2" t="str">
        <f>IF(OR(Tabela1[[#This Row],[CON - Material]]="Alvenaria de Tijolo",Tabela1[[#This Row],[CON - Material]]="Alvenaria de Pedra"),"Alvenaria",Tabela1[[#This Row],[CON - Material]])</f>
        <v>Aço</v>
      </c>
      <c r="AC570" s="2" t="s">
        <v>24</v>
      </c>
      <c r="AF570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1" spans="1:32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1" t="str" cm="1">
        <f t="array" ref="O5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71" s="2" t="s">
        <v>32</v>
      </c>
      <c r="Q571" s="2" t="str" cm="1">
        <f t="array" ref="Q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71" s="2" t="str">
        <f>IF(Tabela1[[#This Row],[TEC - Tipo de Estrutura 2]]="Pórtico","Vãos Multiplos",Tabela1[[#This Row],[TEC - Tipo de Estrutura 2]])</f>
        <v>Vãos Multiplos</v>
      </c>
      <c r="S571" s="1">
        <v>3</v>
      </c>
      <c r="T571" s="1">
        <v>32.700000000000003</v>
      </c>
      <c r="U571" s="1">
        <v>15</v>
      </c>
      <c r="V571" s="1">
        <v>14.1</v>
      </c>
      <c r="W571" s="1">
        <v>6</v>
      </c>
      <c r="X571" s="10"/>
      <c r="Y571" s="1" t="s">
        <v>46</v>
      </c>
      <c r="Z571" s="2" t="s">
        <v>38</v>
      </c>
      <c r="AA571" s="2" t="str" cm="1">
        <f t="array" ref="AA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71" s="2" t="str">
        <f>IF(OR(Tabela1[[#This Row],[CON - Material]]="Alvenaria de Tijolo",Tabela1[[#This Row],[CON - Material]]="Alvenaria de Pedra"),"Alvenaria",Tabela1[[#This Row],[CON - Material]])</f>
        <v>Betão Armado</v>
      </c>
      <c r="AF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2" spans="1:32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1" t="str" cm="1">
        <f t="array" ref="O5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72" s="2" t="s">
        <v>22</v>
      </c>
      <c r="Q572" s="2" t="str" cm="1">
        <f t="array" ref="Q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72" s="2" t="str">
        <f>IF(Tabela1[[#This Row],[TEC - Tipo de Estrutura 2]]="Pórtico","Vãos Multiplos",Tabela1[[#This Row],[TEC - Tipo de Estrutura 2]])</f>
        <v>Tabuleiro simples/apoiado</v>
      </c>
      <c r="S572" s="1">
        <v>1</v>
      </c>
      <c r="T572" s="1">
        <v>41.5</v>
      </c>
      <c r="U572" s="1">
        <v>8.34</v>
      </c>
      <c r="V572" s="1">
        <v>41.5</v>
      </c>
      <c r="W572" s="9"/>
      <c r="X572" s="10"/>
      <c r="Y572" s="1" t="s">
        <v>23</v>
      </c>
      <c r="Z572" s="2" t="s">
        <v>321</v>
      </c>
      <c r="AA572" s="2" t="str" cm="1">
        <f t="array" ref="AA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72" s="2" t="str">
        <f>IF(OR(Tabela1[[#This Row],[CON - Material]]="Alvenaria de Tijolo",Tabela1[[#This Row],[CON - Material]]="Alvenaria de Pedra"),"Alvenaria",Tabela1[[#This Row],[CON - Material]])</f>
        <v>Aço</v>
      </c>
      <c r="AC572" s="2" t="s">
        <v>24</v>
      </c>
      <c r="AF57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3" spans="1:32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1" t="str" cm="1">
        <f t="array" ref="O5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73" s="2" t="s">
        <v>133</v>
      </c>
      <c r="Q573" s="2" t="str" cm="1">
        <f t="array" ref="Q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73" s="2" t="str">
        <f>IF(Tabela1[[#This Row],[TEC - Tipo de Estrutura 2]]="Pórtico","Vãos Multiplos",Tabela1[[#This Row],[TEC - Tipo de Estrutura 2]])</f>
        <v>Vãos Multiplos</v>
      </c>
      <c r="S573" s="1">
        <v>1</v>
      </c>
      <c r="T573" s="1">
        <v>7.1</v>
      </c>
      <c r="U573" s="1">
        <v>11</v>
      </c>
      <c r="V573" s="1">
        <v>7.1</v>
      </c>
      <c r="W573" s="9"/>
      <c r="X573" s="10"/>
      <c r="Y573" s="1" t="s">
        <v>23</v>
      </c>
      <c r="Z573" s="2" t="s">
        <v>24</v>
      </c>
      <c r="AA573" s="2" t="str" cm="1">
        <f t="array" ref="AA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73" s="2" t="str">
        <f>IF(OR(Tabela1[[#This Row],[CON - Material]]="Alvenaria de Tijolo",Tabela1[[#This Row],[CON - Material]]="Alvenaria de Pedra"),"Alvenaria",Tabela1[[#This Row],[CON - Material]])</f>
        <v>Betão Armado</v>
      </c>
      <c r="AF573" s="2" t="str">
        <f>Tabela1[[#This Row],[TEC - Tipo de Estrutura 2]] &amp; "|" &amp; Tabela1[[#This Row],[Intervalo de Anos]] &amp; "|" &amp; Tabela1[[#This Row],[CON - Material]]</f>
        <v>Pórtico|1983-2010|Betão Armado</v>
      </c>
    </row>
    <row r="574" spans="1:32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1" t="str" cm="1">
        <f t="array" ref="O5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74" s="2" t="s">
        <v>22</v>
      </c>
      <c r="Q574" s="2" t="str" cm="1">
        <f t="array" ref="Q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74" s="2" t="str">
        <f>IF(Tabela1[[#This Row],[TEC - Tipo de Estrutura 2]]="Pórtico","Vãos Multiplos",Tabela1[[#This Row],[TEC - Tipo de Estrutura 2]])</f>
        <v>Tabuleiro simples/apoiado</v>
      </c>
      <c r="S574" s="1">
        <v>1</v>
      </c>
      <c r="T574" s="1">
        <v>41.7</v>
      </c>
      <c r="U574" s="1">
        <v>8.25</v>
      </c>
      <c r="V574" s="1">
        <v>41.7</v>
      </c>
      <c r="W574" s="9"/>
      <c r="X574" s="10"/>
      <c r="Y574" s="1" t="s">
        <v>30</v>
      </c>
      <c r="Z574" s="2" t="s">
        <v>321</v>
      </c>
      <c r="AA574" s="2" t="str" cm="1">
        <f t="array" ref="AA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74" s="2" t="str">
        <f>IF(OR(Tabela1[[#This Row],[CON - Material]]="Alvenaria de Tijolo",Tabela1[[#This Row],[CON - Material]]="Alvenaria de Pedra"),"Alvenaria",Tabela1[[#This Row],[CON - Material]])</f>
        <v>Aço</v>
      </c>
      <c r="AC574" s="2" t="s">
        <v>24</v>
      </c>
      <c r="AF574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5" spans="1:32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1" t="str" cm="1">
        <f t="array" ref="O5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75" s="2" t="s">
        <v>32</v>
      </c>
      <c r="Q575" s="2" t="str" cm="1">
        <f t="array" ref="Q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75" s="2" t="str">
        <f>IF(Tabela1[[#This Row],[TEC - Tipo de Estrutura 2]]="Pórtico","Vãos Multiplos",Tabela1[[#This Row],[TEC - Tipo de Estrutura 2]])</f>
        <v>Vãos Multiplos</v>
      </c>
      <c r="S575" s="1">
        <v>2</v>
      </c>
      <c r="T575" s="1">
        <v>81.2</v>
      </c>
      <c r="U575" s="1">
        <v>8.65</v>
      </c>
      <c r="V575" s="1">
        <v>40.6</v>
      </c>
      <c r="W575" s="1">
        <v>5</v>
      </c>
      <c r="X575" s="10"/>
      <c r="Y575" s="1" t="s">
        <v>30</v>
      </c>
      <c r="Z575" s="2" t="s">
        <v>321</v>
      </c>
      <c r="AA575" s="2" t="str" cm="1">
        <f t="array" ref="AA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75" s="2" t="str">
        <f>IF(OR(Tabela1[[#This Row],[CON - Material]]="Alvenaria de Tijolo",Tabela1[[#This Row],[CON - Material]]="Alvenaria de Pedra"),"Alvenaria",Tabela1[[#This Row],[CON - Material]])</f>
        <v>Aço</v>
      </c>
      <c r="AC575" s="2" t="s">
        <v>24</v>
      </c>
      <c r="AF575" s="2" t="str">
        <f>Tabela1[[#This Row],[TEC - Tipo de Estrutura 2]] &amp; "|" &amp; Tabela1[[#This Row],[Intervalo de Anos]] &amp; "|" &amp; Tabela1[[#This Row],[CON - Material]]</f>
        <v>Vãos Multiplos|Antes de 1960|Aço</v>
      </c>
    </row>
    <row r="576" spans="1:32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1" t="str" cm="1">
        <f t="array" ref="O5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76" s="2" t="s">
        <v>32</v>
      </c>
      <c r="Q576" s="2" t="str" cm="1">
        <f t="array" ref="Q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76" s="2" t="str">
        <f>IF(Tabela1[[#This Row],[TEC - Tipo de Estrutura 2]]="Pórtico","Vãos Multiplos",Tabela1[[#This Row],[TEC - Tipo de Estrutura 2]])</f>
        <v>Vãos Multiplos</v>
      </c>
      <c r="S576" s="1">
        <v>1</v>
      </c>
      <c r="T576" s="1">
        <v>41.05</v>
      </c>
      <c r="U576" s="1">
        <v>9.51</v>
      </c>
      <c r="V576" s="1">
        <v>41.05</v>
      </c>
      <c r="W576" s="9"/>
      <c r="X576" s="10"/>
      <c r="Y576" s="1" t="s">
        <v>30</v>
      </c>
      <c r="Z576" s="2" t="s">
        <v>321</v>
      </c>
      <c r="AA576" s="2" t="str" cm="1">
        <f t="array" ref="AA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76" s="2" t="str">
        <f>IF(OR(Tabela1[[#This Row],[CON - Material]]="Alvenaria de Tijolo",Tabela1[[#This Row],[CON - Material]]="Alvenaria de Pedra"),"Alvenaria",Tabela1[[#This Row],[CON - Material]])</f>
        <v>Aço</v>
      </c>
      <c r="AC576" s="2" t="s">
        <v>24</v>
      </c>
      <c r="AF576" s="2" t="str">
        <f>Tabela1[[#This Row],[TEC - Tipo de Estrutura 2]] &amp; "|" &amp; Tabela1[[#This Row],[Intervalo de Anos]] &amp; "|" &amp; Tabela1[[#This Row],[CON - Material]]</f>
        <v>Vãos Multiplos|Antes de 1960|Aço</v>
      </c>
    </row>
    <row r="577" spans="1:32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1" t="str" cm="1">
        <f t="array" ref="O5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77" s="2" t="s">
        <v>32</v>
      </c>
      <c r="Q577" s="2" t="str" cm="1">
        <f t="array" ref="Q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77" s="2" t="str">
        <f>IF(Tabela1[[#This Row],[TEC - Tipo de Estrutura 2]]="Pórtico","Vãos Multiplos",Tabela1[[#This Row],[TEC - Tipo de Estrutura 2]])</f>
        <v>Vãos Multiplos</v>
      </c>
      <c r="S577" s="1">
        <v>3</v>
      </c>
      <c r="T577" s="1">
        <v>30.9</v>
      </c>
      <c r="U577" s="1">
        <v>14.99</v>
      </c>
      <c r="V577" s="1">
        <v>12.5</v>
      </c>
      <c r="W577" s="1">
        <v>5.3</v>
      </c>
      <c r="X577" s="10"/>
      <c r="Y577" s="1" t="s">
        <v>46</v>
      </c>
      <c r="Z577" s="2" t="s">
        <v>38</v>
      </c>
      <c r="AA577" s="2" t="str" cm="1">
        <f t="array" ref="AA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77" s="2" t="str">
        <f>IF(OR(Tabela1[[#This Row],[CON - Material]]="Alvenaria de Tijolo",Tabela1[[#This Row],[CON - Material]]="Alvenaria de Pedra"),"Alvenaria",Tabela1[[#This Row],[CON - Material]])</f>
        <v>Betão Armado</v>
      </c>
      <c r="AF5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8" spans="1:32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1" t="str" cm="1">
        <f t="array" ref="O5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78" s="2" t="s">
        <v>333</v>
      </c>
      <c r="Q578" s="2" t="str" cm="1">
        <f t="array" ref="Q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78" s="2" t="str">
        <f>IF(Tabela1[[#This Row],[TEC - Tipo de Estrutura 2]]="Pórtico","Vãos Multiplos",Tabela1[[#This Row],[TEC - Tipo de Estrutura 2]])</f>
        <v>Vãos Multiplos</v>
      </c>
      <c r="S578" s="1">
        <v>15</v>
      </c>
      <c r="T578" s="1">
        <v>118</v>
      </c>
      <c r="U578" s="1">
        <v>11.7</v>
      </c>
      <c r="V578" s="1">
        <v>8.1999999999999993</v>
      </c>
      <c r="W578" s="1">
        <v>4.4000000000000004</v>
      </c>
      <c r="X578" s="10"/>
      <c r="Y578" s="1" t="s">
        <v>30</v>
      </c>
      <c r="Z578" s="2" t="s">
        <v>24</v>
      </c>
      <c r="AA578" s="2" t="str" cm="1">
        <f t="array" ref="AA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78" s="2" t="str">
        <f>IF(OR(Tabela1[[#This Row],[CON - Material]]="Alvenaria de Tijolo",Tabela1[[#This Row],[CON - Material]]="Alvenaria de Pedra"),"Alvenaria",Tabela1[[#This Row],[CON - Material]])</f>
        <v>Betão Armado</v>
      </c>
      <c r="AF5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9" spans="1:32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1" t="str" cm="1">
        <f t="array" ref="O5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79" s="2" t="s">
        <v>32</v>
      </c>
      <c r="Q579" s="2" t="str" cm="1">
        <f t="array" ref="Q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79" s="2" t="str">
        <f>IF(Tabela1[[#This Row],[TEC - Tipo de Estrutura 2]]="Pórtico","Vãos Multiplos",Tabela1[[#This Row],[TEC - Tipo de Estrutura 2]])</f>
        <v>Vãos Multiplos</v>
      </c>
      <c r="S579" s="1">
        <v>3</v>
      </c>
      <c r="T579" s="1">
        <v>42.8</v>
      </c>
      <c r="U579" s="1">
        <v>10.5</v>
      </c>
      <c r="V579" s="1">
        <v>20.399999999999999</v>
      </c>
      <c r="W579" s="1">
        <v>7.4</v>
      </c>
      <c r="X579" s="10"/>
      <c r="Y579" s="1" t="s">
        <v>46</v>
      </c>
      <c r="Z579" s="2" t="s">
        <v>38</v>
      </c>
      <c r="AA579" s="2" t="str" cm="1">
        <f t="array" ref="AA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79" s="2" t="str">
        <f>IF(OR(Tabela1[[#This Row],[CON - Material]]="Alvenaria de Tijolo",Tabela1[[#This Row],[CON - Material]]="Alvenaria de Pedra"),"Alvenaria",Tabela1[[#This Row],[CON - Material]])</f>
        <v>Betão Armado</v>
      </c>
      <c r="AF5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0" spans="1:32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1" t="str" cm="1">
        <f t="array" ref="O5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0" s="2" t="s">
        <v>32</v>
      </c>
      <c r="Q580" s="2" t="str" cm="1">
        <f t="array" ref="Q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80" s="2" t="str">
        <f>IF(Tabela1[[#This Row],[TEC - Tipo de Estrutura 2]]="Pórtico","Vãos Multiplos",Tabela1[[#This Row],[TEC - Tipo de Estrutura 2]])</f>
        <v>Vãos Multiplos</v>
      </c>
      <c r="S580" s="1">
        <v>3</v>
      </c>
      <c r="T580" s="1">
        <v>34</v>
      </c>
      <c r="U580" s="1">
        <v>148</v>
      </c>
      <c r="V580" s="1">
        <v>14</v>
      </c>
      <c r="W580" s="9"/>
      <c r="X580" s="10"/>
      <c r="Y580" s="1" t="s">
        <v>46</v>
      </c>
      <c r="Z580" s="2" t="s">
        <v>24</v>
      </c>
      <c r="AA580" s="2" t="str" cm="1">
        <f t="array" ref="AA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0" s="2" t="str">
        <f>IF(OR(Tabela1[[#This Row],[CON - Material]]="Alvenaria de Tijolo",Tabela1[[#This Row],[CON - Material]]="Alvenaria de Pedra"),"Alvenaria",Tabela1[[#This Row],[CON - Material]])</f>
        <v>Betão Armado</v>
      </c>
      <c r="AF5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1" spans="1:32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1" t="str" cm="1">
        <f t="array" ref="O5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81" s="2" t="s">
        <v>32</v>
      </c>
      <c r="Q581" s="2" t="str" cm="1">
        <f t="array" ref="Q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81" s="2" t="str">
        <f>IF(Tabela1[[#This Row],[TEC - Tipo de Estrutura 2]]="Pórtico","Vãos Multiplos",Tabela1[[#This Row],[TEC - Tipo de Estrutura 2]])</f>
        <v>Vãos Multiplos</v>
      </c>
      <c r="S581" s="1">
        <v>7</v>
      </c>
      <c r="T581" s="1">
        <v>300</v>
      </c>
      <c r="U581" s="1">
        <v>7.88</v>
      </c>
      <c r="V581" s="1">
        <v>60.15</v>
      </c>
      <c r="W581" s="1">
        <v>31.9</v>
      </c>
      <c r="X581" s="10"/>
      <c r="Y581" s="1" t="s">
        <v>41</v>
      </c>
      <c r="Z581" s="2" t="s">
        <v>321</v>
      </c>
      <c r="AA581" s="2" t="str" cm="1">
        <f t="array" ref="AA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581" s="2" t="str">
        <f>IF(OR(Tabela1[[#This Row],[CON - Material]]="Alvenaria de Tijolo",Tabela1[[#This Row],[CON - Material]]="Alvenaria de Pedra"),"Alvenaria",Tabela1[[#This Row],[CON - Material]])</f>
        <v>Aço</v>
      </c>
      <c r="AC581" s="2" t="s">
        <v>51</v>
      </c>
      <c r="AD581" s="2" t="s">
        <v>85</v>
      </c>
      <c r="AF581" s="2" t="str">
        <f>Tabela1[[#This Row],[TEC - Tipo de Estrutura 2]] &amp; "|" &amp; Tabela1[[#This Row],[Intervalo de Anos]] &amp; "|" &amp; Tabela1[[#This Row],[CON - Material]]</f>
        <v>Vãos Multiplos|Antes de 1960|Aço</v>
      </c>
    </row>
    <row r="582" spans="1:32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1" t="str" cm="1">
        <f t="array" ref="O5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2" s="2" t="s">
        <v>32</v>
      </c>
      <c r="Q582" s="2" t="str" cm="1">
        <f t="array" ref="Q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82" s="2" t="str">
        <f>IF(Tabela1[[#This Row],[TEC - Tipo de Estrutura 2]]="Pórtico","Vãos Multiplos",Tabela1[[#This Row],[TEC - Tipo de Estrutura 2]])</f>
        <v>Vãos Multiplos</v>
      </c>
      <c r="S582" s="1">
        <v>4</v>
      </c>
      <c r="T582" s="1">
        <v>39.799999999999997</v>
      </c>
      <c r="U582" s="1">
        <v>18.07</v>
      </c>
      <c r="V582" s="1">
        <v>12.6</v>
      </c>
      <c r="W582" s="1">
        <v>6.3</v>
      </c>
      <c r="X582" s="10"/>
      <c r="Y582" s="1" t="s">
        <v>23</v>
      </c>
      <c r="Z582" s="2" t="s">
        <v>38</v>
      </c>
      <c r="AA582" s="2" t="str" cm="1">
        <f t="array" ref="AA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2" s="2" t="str">
        <f>IF(OR(Tabela1[[#This Row],[CON - Material]]="Alvenaria de Tijolo",Tabela1[[#This Row],[CON - Material]]="Alvenaria de Pedra"),"Alvenaria",Tabela1[[#This Row],[CON - Material]])</f>
        <v>Betão Armado</v>
      </c>
      <c r="AF5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3" spans="1:32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1" t="str" cm="1">
        <f t="array" ref="O5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3" s="2" t="s">
        <v>22</v>
      </c>
      <c r="Q583" s="2" t="str" cm="1">
        <f t="array" ref="Q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83" s="2" t="str">
        <f>IF(Tabela1[[#This Row],[TEC - Tipo de Estrutura 2]]="Pórtico","Vãos Multiplos",Tabela1[[#This Row],[TEC - Tipo de Estrutura 2]])</f>
        <v>Tabuleiro simples/apoiado</v>
      </c>
      <c r="S583" s="1">
        <v>1</v>
      </c>
      <c r="T583" s="1">
        <v>20.399999999999999</v>
      </c>
      <c r="U583" s="1">
        <v>12</v>
      </c>
      <c r="V583" s="1">
        <v>20.399999999999999</v>
      </c>
      <c r="W583" s="9"/>
      <c r="X583" s="10"/>
      <c r="Y583" s="1" t="s">
        <v>30</v>
      </c>
      <c r="Z583" s="2" t="s">
        <v>38</v>
      </c>
      <c r="AA583" s="2" t="str" cm="1">
        <f t="array" ref="AA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3" s="2" t="str">
        <f>IF(OR(Tabela1[[#This Row],[CON - Material]]="Alvenaria de Tijolo",Tabela1[[#This Row],[CON - Material]]="Alvenaria de Pedra"),"Alvenaria",Tabela1[[#This Row],[CON - Material]])</f>
        <v>Betão Armado</v>
      </c>
      <c r="AF5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4" spans="1:32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1" t="str" cm="1">
        <f t="array" ref="O5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4" s="2" t="s">
        <v>22</v>
      </c>
      <c r="Q584" s="2" t="str" cm="1">
        <f t="array" ref="Q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84" s="2" t="str">
        <f>IF(Tabela1[[#This Row],[TEC - Tipo de Estrutura 2]]="Pórtico","Vãos Multiplos",Tabela1[[#This Row],[TEC - Tipo de Estrutura 2]])</f>
        <v>Tabuleiro simples/apoiado</v>
      </c>
      <c r="S584" s="1">
        <v>1</v>
      </c>
      <c r="T584" s="1">
        <v>42.35</v>
      </c>
      <c r="U584" s="1">
        <v>12</v>
      </c>
      <c r="V584" s="1">
        <v>42.35</v>
      </c>
      <c r="W584" s="9"/>
      <c r="X584" s="10"/>
      <c r="Y584" s="1" t="s">
        <v>30</v>
      </c>
      <c r="Z584" s="2" t="s">
        <v>85</v>
      </c>
      <c r="AA584" s="2" t="str" cm="1">
        <f t="array" ref="AA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4" s="2" t="str">
        <f>IF(OR(Tabela1[[#This Row],[CON - Material]]="Alvenaria de Tijolo",Tabela1[[#This Row],[CON - Material]]="Alvenaria de Pedra"),"Alvenaria",Tabela1[[#This Row],[CON - Material]])</f>
        <v>Betão Armado</v>
      </c>
      <c r="AF58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5" spans="1:32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1" t="str" cm="1">
        <f t="array" ref="O5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5" s="2" t="s">
        <v>32</v>
      </c>
      <c r="Q585" s="2" t="str" cm="1">
        <f t="array" ref="Q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85" s="2" t="str">
        <f>IF(Tabela1[[#This Row],[TEC - Tipo de Estrutura 2]]="Pórtico","Vãos Multiplos",Tabela1[[#This Row],[TEC - Tipo de Estrutura 2]])</f>
        <v>Vãos Multiplos</v>
      </c>
      <c r="S585" s="1">
        <v>29</v>
      </c>
      <c r="T585" s="1">
        <v>750.4</v>
      </c>
      <c r="U585" s="1">
        <v>12</v>
      </c>
      <c r="V585" s="1">
        <v>26.7</v>
      </c>
      <c r="W585" s="1">
        <v>4</v>
      </c>
      <c r="X585" s="10"/>
      <c r="Y585" s="1" t="s">
        <v>30</v>
      </c>
      <c r="Z585" s="2" t="s">
        <v>38</v>
      </c>
      <c r="AA585" s="2" t="str" cm="1">
        <f t="array" ref="AA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5" s="2" t="str">
        <f>IF(OR(Tabela1[[#This Row],[CON - Material]]="Alvenaria de Tijolo",Tabela1[[#This Row],[CON - Material]]="Alvenaria de Pedra"),"Alvenaria",Tabela1[[#This Row],[CON - Material]])</f>
        <v>Betão Armado</v>
      </c>
      <c r="AF5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6" spans="1:32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1" t="str" cm="1">
        <f t="array" ref="O5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6" s="2" t="s">
        <v>65</v>
      </c>
      <c r="Q586" s="2" t="str" cm="1">
        <f t="array" ref="Q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86" s="2" t="str">
        <f>IF(Tabela1[[#This Row],[TEC - Tipo de Estrutura 2]]="Pórtico","Vãos Multiplos",Tabela1[[#This Row],[TEC - Tipo de Estrutura 2]])</f>
        <v>Vãos Multiplos</v>
      </c>
      <c r="S586" s="1">
        <v>1</v>
      </c>
      <c r="T586" s="1">
        <v>9.3000000000000007</v>
      </c>
      <c r="U586" s="1">
        <v>11.7</v>
      </c>
      <c r="V586" s="1">
        <v>9.3000000000000007</v>
      </c>
      <c r="W586" s="9"/>
      <c r="X586" s="10"/>
      <c r="Y586" s="1" t="s">
        <v>46</v>
      </c>
      <c r="Z586" s="2" t="s">
        <v>24</v>
      </c>
      <c r="AA586" s="2" t="str" cm="1">
        <f t="array" ref="AA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6" s="2" t="str">
        <f>IF(OR(Tabela1[[#This Row],[CON - Material]]="Alvenaria de Tijolo",Tabela1[[#This Row],[CON - Material]]="Alvenaria de Pedra"),"Alvenaria",Tabela1[[#This Row],[CON - Material]])</f>
        <v>Betão Armado</v>
      </c>
      <c r="AF586" s="2" t="str">
        <f>Tabela1[[#This Row],[TEC - Tipo de Estrutura 2]] &amp; "|" &amp; Tabela1[[#This Row],[Intervalo de Anos]] &amp; "|" &amp; Tabela1[[#This Row],[CON - Material]]</f>
        <v>Pórtico|1983-2010|Betão Armado</v>
      </c>
    </row>
    <row r="587" spans="1:32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1" t="str" cm="1">
        <f t="array" ref="O5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7" s="2" t="s">
        <v>22</v>
      </c>
      <c r="Q587" s="2" t="str" cm="1">
        <f t="array" ref="Q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87" s="2" t="str">
        <f>IF(Tabela1[[#This Row],[TEC - Tipo de Estrutura 2]]="Pórtico","Vãos Multiplos",Tabela1[[#This Row],[TEC - Tipo de Estrutura 2]])</f>
        <v>Tabuleiro simples/apoiado</v>
      </c>
      <c r="S587" s="1">
        <v>1</v>
      </c>
      <c r="T587" s="1">
        <v>25.5</v>
      </c>
      <c r="U587" s="1">
        <v>9.4</v>
      </c>
      <c r="V587" s="1">
        <v>25.5</v>
      </c>
      <c r="W587" s="9"/>
      <c r="X587" s="10"/>
      <c r="Y587" s="1" t="s">
        <v>46</v>
      </c>
      <c r="Z587" s="2" t="s">
        <v>24</v>
      </c>
      <c r="AA587" s="2" t="str" cm="1">
        <f t="array" ref="AA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7" s="2" t="str">
        <f>IF(OR(Tabela1[[#This Row],[CON - Material]]="Alvenaria de Tijolo",Tabela1[[#This Row],[CON - Material]]="Alvenaria de Pedra"),"Alvenaria",Tabela1[[#This Row],[CON - Material]])</f>
        <v>Betão Armado</v>
      </c>
      <c r="AF58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8" spans="1:32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1" t="str" cm="1">
        <f t="array" ref="O5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8" s="2" t="s">
        <v>65</v>
      </c>
      <c r="Q588" s="2" t="str" cm="1">
        <f t="array" ref="Q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88" s="2" t="str">
        <f>IF(Tabela1[[#This Row],[TEC - Tipo de Estrutura 2]]="Pórtico","Vãos Multiplos",Tabela1[[#This Row],[TEC - Tipo de Estrutura 2]])</f>
        <v>Vãos Multiplos</v>
      </c>
      <c r="S588" s="1">
        <v>1</v>
      </c>
      <c r="T588" s="1">
        <v>6.5</v>
      </c>
      <c r="U588" s="1">
        <v>25.5</v>
      </c>
      <c r="V588" s="1">
        <v>6.5</v>
      </c>
      <c r="W588" s="9"/>
      <c r="X588" s="10"/>
      <c r="Y588" s="1" t="s">
        <v>30</v>
      </c>
      <c r="Z588" s="2" t="s">
        <v>24</v>
      </c>
      <c r="AA588" s="2" t="str" cm="1">
        <f t="array" ref="AA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8" s="2" t="str">
        <f>IF(OR(Tabela1[[#This Row],[CON - Material]]="Alvenaria de Tijolo",Tabela1[[#This Row],[CON - Material]]="Alvenaria de Pedra"),"Alvenaria",Tabela1[[#This Row],[CON - Material]])</f>
        <v>Betão Armado</v>
      </c>
      <c r="AF588" s="2" t="str">
        <f>Tabela1[[#This Row],[TEC - Tipo de Estrutura 2]] &amp; "|" &amp; Tabela1[[#This Row],[Intervalo de Anos]] &amp; "|" &amp; Tabela1[[#This Row],[CON - Material]]</f>
        <v>Pórtico|1983-2010|Betão Armado</v>
      </c>
    </row>
    <row r="589" spans="1:32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1" t="str" cm="1">
        <f t="array" ref="O5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89" s="2" t="s">
        <v>32</v>
      </c>
      <c r="Q589" s="2" t="str" cm="1">
        <f t="array" ref="Q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89" s="2" t="str">
        <f>IF(Tabela1[[#This Row],[TEC - Tipo de Estrutura 2]]="Pórtico","Vãos Multiplos",Tabela1[[#This Row],[TEC - Tipo de Estrutura 2]])</f>
        <v>Vãos Multiplos</v>
      </c>
      <c r="S589" s="1">
        <v>3</v>
      </c>
      <c r="T589" s="1">
        <v>52.7</v>
      </c>
      <c r="U589" s="1">
        <v>47.35</v>
      </c>
      <c r="V589" s="1">
        <v>28.9</v>
      </c>
      <c r="W589" s="1">
        <v>7.06</v>
      </c>
      <c r="X589" s="10"/>
      <c r="Y589" s="1" t="s">
        <v>41</v>
      </c>
      <c r="Z589" s="2" t="s">
        <v>38</v>
      </c>
      <c r="AA589" s="2" t="str" cm="1">
        <f t="array" ref="AA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89" s="2" t="str">
        <f>IF(OR(Tabela1[[#This Row],[CON - Material]]="Alvenaria de Tijolo",Tabela1[[#This Row],[CON - Material]]="Alvenaria de Pedra"),"Alvenaria",Tabela1[[#This Row],[CON - Material]])</f>
        <v>Betão Armado</v>
      </c>
      <c r="AF5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0" spans="1:32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1" t="str" cm="1">
        <f t="array" ref="O5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90" s="2" t="s">
        <v>29</v>
      </c>
      <c r="Q590" s="2" t="str" cm="1">
        <f t="array" ref="Q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90" s="2" t="str">
        <f>IF(Tabela1[[#This Row],[TEC - Tipo de Estrutura 2]]="Pórtico","Vãos Multiplos",Tabela1[[#This Row],[TEC - Tipo de Estrutura 2]])</f>
        <v>Arco</v>
      </c>
      <c r="S590" s="1">
        <v>2</v>
      </c>
      <c r="T590" s="1">
        <v>61.5</v>
      </c>
      <c r="U590" s="1">
        <v>8.5</v>
      </c>
      <c r="V590" s="1">
        <v>30.75</v>
      </c>
      <c r="W590" s="1">
        <v>6.5</v>
      </c>
      <c r="X590" s="10"/>
      <c r="Y590" s="1" t="s">
        <v>30</v>
      </c>
      <c r="Z590" s="2" t="s">
        <v>24</v>
      </c>
      <c r="AA590" s="2" t="str" cm="1">
        <f t="array" ref="AA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0" s="2" t="str">
        <f>IF(OR(Tabela1[[#This Row],[CON - Material]]="Alvenaria de Tijolo",Tabela1[[#This Row],[CON - Material]]="Alvenaria de Pedra"),"Alvenaria",Tabela1[[#This Row],[CON - Material]])</f>
        <v>Betão Armado</v>
      </c>
      <c r="AF590" s="2" t="str">
        <f>Tabela1[[#This Row],[TEC - Tipo de Estrutura 2]] &amp; "|" &amp; Tabela1[[#This Row],[Intervalo de Anos]] &amp; "|" &amp; Tabela1[[#This Row],[CON - Material]]</f>
        <v>Arco|1960-1983|Betão Armado</v>
      </c>
    </row>
    <row r="591" spans="1:32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1" t="str" cm="1">
        <f t="array" ref="O5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91" s="2" t="s">
        <v>22</v>
      </c>
      <c r="Q591" s="2" t="str" cm="1">
        <f t="array" ref="Q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91" s="2" t="str">
        <f>IF(Tabela1[[#This Row],[TEC - Tipo de Estrutura 2]]="Pórtico","Vãos Multiplos",Tabela1[[#This Row],[TEC - Tipo de Estrutura 2]])</f>
        <v>Tabuleiro simples/apoiado</v>
      </c>
      <c r="S591" s="1">
        <v>1</v>
      </c>
      <c r="T591" s="1">
        <v>17</v>
      </c>
      <c r="U591" s="1">
        <v>14.37</v>
      </c>
      <c r="V591" s="1">
        <v>17</v>
      </c>
      <c r="W591" s="9"/>
      <c r="X591" s="10"/>
      <c r="Y591" s="1" t="s">
        <v>30</v>
      </c>
      <c r="Z591" s="2" t="s">
        <v>38</v>
      </c>
      <c r="AA591" s="2" t="str" cm="1">
        <f t="array" ref="AA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1" s="2" t="str">
        <f>IF(OR(Tabela1[[#This Row],[CON - Material]]="Alvenaria de Tijolo",Tabela1[[#This Row],[CON - Material]]="Alvenaria de Pedra"),"Alvenaria",Tabela1[[#This Row],[CON - Material]])</f>
        <v>Betão Armado</v>
      </c>
      <c r="AF59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92" spans="1:32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1" t="str" cm="1">
        <f t="array" ref="O5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92" s="2" t="s">
        <v>65</v>
      </c>
      <c r="Q592" s="2" t="str" cm="1">
        <f t="array" ref="Q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92" s="2" t="str">
        <f>IF(Tabela1[[#This Row],[TEC - Tipo de Estrutura 2]]="Pórtico","Vãos Multiplos",Tabela1[[#This Row],[TEC - Tipo de Estrutura 2]])</f>
        <v>Vãos Multiplos</v>
      </c>
      <c r="S592" s="1">
        <v>1</v>
      </c>
      <c r="T592" s="1">
        <v>11</v>
      </c>
      <c r="U592" s="1">
        <v>11.5</v>
      </c>
      <c r="V592" s="1">
        <v>11</v>
      </c>
      <c r="W592" s="9"/>
      <c r="X592" s="10"/>
      <c r="Y592" s="1" t="s">
        <v>23</v>
      </c>
      <c r="Z592" s="2" t="s">
        <v>24</v>
      </c>
      <c r="AA592" s="2" t="str" cm="1">
        <f t="array" ref="AA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2" s="2" t="str">
        <f>IF(OR(Tabela1[[#This Row],[CON - Material]]="Alvenaria de Tijolo",Tabela1[[#This Row],[CON - Material]]="Alvenaria de Pedra"),"Alvenaria",Tabela1[[#This Row],[CON - Material]])</f>
        <v>Betão Armado</v>
      </c>
      <c r="AF592" s="2" t="str">
        <f>Tabela1[[#This Row],[TEC - Tipo de Estrutura 2]] &amp; "|" &amp; Tabela1[[#This Row],[Intervalo de Anos]] &amp; "|" &amp; Tabela1[[#This Row],[CON - Material]]</f>
        <v>Pórtico|1983-2010|Betão Armado</v>
      </c>
    </row>
    <row r="593" spans="1:32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1" t="str" cm="1">
        <f t="array" ref="O5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93" s="2" t="s">
        <v>32</v>
      </c>
      <c r="Q593" s="2" t="str" cm="1">
        <f t="array" ref="Q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93" s="2" t="str">
        <f>IF(Tabela1[[#This Row],[TEC - Tipo de Estrutura 2]]="Pórtico","Vãos Multiplos",Tabela1[[#This Row],[TEC - Tipo de Estrutura 2]])</f>
        <v>Vãos Multiplos</v>
      </c>
      <c r="S593" s="1">
        <v>3</v>
      </c>
      <c r="T593" s="1">
        <v>29</v>
      </c>
      <c r="U593" s="1">
        <v>16.12</v>
      </c>
      <c r="V593" s="1">
        <v>11.84</v>
      </c>
      <c r="W593" s="1">
        <v>5.58</v>
      </c>
      <c r="X593" s="10"/>
      <c r="Y593" s="1" t="s">
        <v>41</v>
      </c>
      <c r="Z593" s="2" t="s">
        <v>24</v>
      </c>
      <c r="AA593" s="2" t="str" cm="1">
        <f t="array" ref="AA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3" s="2" t="str">
        <f>IF(OR(Tabela1[[#This Row],[CON - Material]]="Alvenaria de Tijolo",Tabela1[[#This Row],[CON - Material]]="Alvenaria de Pedra"),"Alvenaria",Tabela1[[#This Row],[CON - Material]])</f>
        <v>Betão Armado</v>
      </c>
      <c r="AF5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94" spans="1:32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1" t="str" cm="1">
        <f t="array" ref="O5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94" s="2" t="s">
        <v>65</v>
      </c>
      <c r="Q594" s="2" t="str" cm="1">
        <f t="array" ref="Q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94" s="2" t="str">
        <f>IF(Tabela1[[#This Row],[TEC - Tipo de Estrutura 2]]="Pórtico","Vãos Multiplos",Tabela1[[#This Row],[TEC - Tipo de Estrutura 2]])</f>
        <v>Vãos Multiplos</v>
      </c>
      <c r="S594" s="1">
        <v>1</v>
      </c>
      <c r="T594" s="1">
        <v>12.4</v>
      </c>
      <c r="U594" s="1">
        <v>14.5</v>
      </c>
      <c r="V594" s="1">
        <v>12.4</v>
      </c>
      <c r="W594" s="9"/>
      <c r="X594" s="10"/>
      <c r="Y594" s="1" t="s">
        <v>41</v>
      </c>
      <c r="Z594" s="2" t="s">
        <v>24</v>
      </c>
      <c r="AA594" s="2" t="str" cm="1">
        <f t="array" ref="AA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4" s="2" t="str">
        <f>IF(OR(Tabela1[[#This Row],[CON - Material]]="Alvenaria de Tijolo",Tabela1[[#This Row],[CON - Material]]="Alvenaria de Pedra"),"Alvenaria",Tabela1[[#This Row],[CON - Material]])</f>
        <v>Betão Armado</v>
      </c>
      <c r="AF594" s="2" t="str">
        <f>Tabela1[[#This Row],[TEC - Tipo de Estrutura 2]] &amp; "|" &amp; Tabela1[[#This Row],[Intervalo de Anos]] &amp; "|" &amp; Tabela1[[#This Row],[CON - Material]]</f>
        <v>Pórtico|1960-1983|Betão Armado</v>
      </c>
    </row>
    <row r="595" spans="1:32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1" t="str" cm="1">
        <f t="array" ref="O5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95" s="2" t="s">
        <v>22</v>
      </c>
      <c r="Q595" s="2" t="str" cm="1">
        <f t="array" ref="Q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595" s="2" t="str">
        <f>IF(Tabela1[[#This Row],[TEC - Tipo de Estrutura 2]]="Pórtico","Vãos Multiplos",Tabela1[[#This Row],[TEC - Tipo de Estrutura 2]])</f>
        <v>Tabuleiro simples/apoiado</v>
      </c>
      <c r="S595" s="1">
        <v>1</v>
      </c>
      <c r="T595" s="1">
        <v>42</v>
      </c>
      <c r="U595" s="1">
        <v>21</v>
      </c>
      <c r="V595" s="1">
        <v>42</v>
      </c>
      <c r="W595" s="9"/>
      <c r="X595" s="10"/>
      <c r="Y595" s="1" t="s">
        <v>30</v>
      </c>
      <c r="Z595" s="2" t="s">
        <v>24</v>
      </c>
      <c r="AA595" s="2" t="str" cm="1">
        <f t="array" ref="AA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5" s="2" t="str">
        <f>IF(OR(Tabela1[[#This Row],[CON - Material]]="Alvenaria de Tijolo",Tabela1[[#This Row],[CON - Material]]="Alvenaria de Pedra"),"Alvenaria",Tabela1[[#This Row],[CON - Material]])</f>
        <v>Betão Armado</v>
      </c>
      <c r="AF5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96" spans="1:32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1" t="str" cm="1">
        <f t="array" ref="O5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96" s="2" t="s">
        <v>32</v>
      </c>
      <c r="Q596" s="2" t="str" cm="1">
        <f t="array" ref="Q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96" s="2" t="str">
        <f>IF(Tabela1[[#This Row],[TEC - Tipo de Estrutura 2]]="Pórtico","Vãos Multiplos",Tabela1[[#This Row],[TEC - Tipo de Estrutura 2]])</f>
        <v>Vãos Multiplos</v>
      </c>
      <c r="S596" s="1">
        <v>3</v>
      </c>
      <c r="T596" s="1">
        <v>76.2</v>
      </c>
      <c r="U596" s="1">
        <v>14.4</v>
      </c>
      <c r="V596" s="1">
        <v>35.299999999999997</v>
      </c>
      <c r="W596" s="1">
        <v>10.199999999999999</v>
      </c>
      <c r="X596" s="10"/>
      <c r="Y596" s="1" t="s">
        <v>41</v>
      </c>
      <c r="Z596" s="2" t="s">
        <v>38</v>
      </c>
      <c r="AA596" s="2" t="str" cm="1">
        <f t="array" ref="AA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6" s="2" t="str">
        <f>IF(OR(Tabela1[[#This Row],[CON - Material]]="Alvenaria de Tijolo",Tabela1[[#This Row],[CON - Material]]="Alvenaria de Pedra"),"Alvenaria",Tabela1[[#This Row],[CON - Material]])</f>
        <v>Betão Armado</v>
      </c>
      <c r="AF5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97" spans="1:32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1" t="str" cm="1">
        <f t="array" ref="O5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597" s="2" t="s">
        <v>65</v>
      </c>
      <c r="Q597" s="2" t="str" cm="1">
        <f t="array" ref="Q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597" s="2" t="str">
        <f>IF(Tabela1[[#This Row],[TEC - Tipo de Estrutura 2]]="Pórtico","Vãos Multiplos",Tabela1[[#This Row],[TEC - Tipo de Estrutura 2]])</f>
        <v>Vãos Multiplos</v>
      </c>
      <c r="S597" s="1">
        <v>1</v>
      </c>
      <c r="T597" s="1">
        <v>17.8</v>
      </c>
      <c r="U597" s="1">
        <v>11.7</v>
      </c>
      <c r="V597" s="1">
        <v>17.8</v>
      </c>
      <c r="W597" s="9"/>
      <c r="X597" s="10"/>
      <c r="Y597" s="1" t="s">
        <v>41</v>
      </c>
      <c r="Z597" s="2" t="s">
        <v>38</v>
      </c>
      <c r="AA597" s="2" t="str" cm="1">
        <f t="array" ref="AA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7" s="2" t="str">
        <f>IF(OR(Tabela1[[#This Row],[CON - Material]]="Alvenaria de Tijolo",Tabela1[[#This Row],[CON - Material]]="Alvenaria de Pedra"),"Alvenaria",Tabela1[[#This Row],[CON - Material]])</f>
        <v>Betão Armado</v>
      </c>
      <c r="AF597" s="2" t="str">
        <f>Tabela1[[#This Row],[TEC - Tipo de Estrutura 2]] &amp; "|" &amp; Tabela1[[#This Row],[Intervalo de Anos]] &amp; "|" &amp; Tabela1[[#This Row],[CON - Material]]</f>
        <v>Pórtico|1960-1983|Betão Armado</v>
      </c>
    </row>
    <row r="598" spans="1:32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1" t="str" cm="1">
        <f t="array" ref="O5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98" s="2" t="s">
        <v>32</v>
      </c>
      <c r="Q598" s="2" t="str" cm="1">
        <f t="array" ref="Q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598" s="2" t="str">
        <f>IF(Tabela1[[#This Row],[TEC - Tipo de Estrutura 2]]="Pórtico","Vãos Multiplos",Tabela1[[#This Row],[TEC - Tipo de Estrutura 2]])</f>
        <v>Vãos Multiplos</v>
      </c>
      <c r="S598" s="1">
        <v>6</v>
      </c>
      <c r="T598" s="1">
        <v>99.66</v>
      </c>
      <c r="U598" s="1">
        <v>11.18</v>
      </c>
      <c r="V598" s="1">
        <v>18.2</v>
      </c>
      <c r="W598" s="1">
        <v>7.5</v>
      </c>
      <c r="X598" s="10"/>
      <c r="Y598" s="1" t="s">
        <v>23</v>
      </c>
      <c r="Z598" s="2" t="s">
        <v>38</v>
      </c>
      <c r="AA598" s="2" t="str" cm="1">
        <f t="array" ref="AA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8" s="2" t="str">
        <f>IF(OR(Tabela1[[#This Row],[CON - Material]]="Alvenaria de Tijolo",Tabela1[[#This Row],[CON - Material]]="Alvenaria de Pedra"),"Alvenaria",Tabela1[[#This Row],[CON - Material]])</f>
        <v>Betão Armado</v>
      </c>
      <c r="AF5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9" spans="1:32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1" t="str" cm="1">
        <f t="array" ref="O5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599" s="2" t="s">
        <v>228</v>
      </c>
      <c r="Q599" s="2" t="str" cm="1">
        <f t="array" ref="Q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599" s="2" t="str">
        <f>IF(Tabela1[[#This Row],[TEC - Tipo de Estrutura 2]]="Pórtico","Vãos Multiplos",Tabela1[[#This Row],[TEC - Tipo de Estrutura 2]])</f>
        <v>Arco</v>
      </c>
      <c r="S599" s="1">
        <v>1</v>
      </c>
      <c r="T599" s="1">
        <v>6.2</v>
      </c>
      <c r="U599" s="1">
        <v>23.8</v>
      </c>
      <c r="V599" s="1">
        <v>6.2</v>
      </c>
      <c r="W599" s="9"/>
      <c r="X599" s="10"/>
      <c r="Y599" s="1" t="s">
        <v>46</v>
      </c>
      <c r="Z599" s="2" t="s">
        <v>24</v>
      </c>
      <c r="AA599" s="2" t="str" cm="1">
        <f t="array" ref="AA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599" s="2" t="str">
        <f>IF(OR(Tabela1[[#This Row],[CON - Material]]="Alvenaria de Tijolo",Tabela1[[#This Row],[CON - Material]]="Alvenaria de Pedra"),"Alvenaria",Tabela1[[#This Row],[CON - Material]])</f>
        <v>Betão Armado</v>
      </c>
      <c r="AF599" s="2" t="str">
        <f>Tabela1[[#This Row],[TEC - Tipo de Estrutura 2]] &amp; "|" &amp; Tabela1[[#This Row],[Intervalo de Anos]] &amp; "|" &amp; Tabela1[[#This Row],[CON - Material]]</f>
        <v>Arco|1983-2010|Betão Armado</v>
      </c>
    </row>
    <row r="600" spans="1:32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1" t="str" cm="1">
        <f t="array" ref="O6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00" s="2" t="s">
        <v>22</v>
      </c>
      <c r="Q600" s="2" t="str" cm="1">
        <f t="array" ref="Q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00" s="2" t="str">
        <f>IF(Tabela1[[#This Row],[TEC - Tipo de Estrutura 2]]="Pórtico","Vãos Multiplos",Tabela1[[#This Row],[TEC - Tipo de Estrutura 2]])</f>
        <v>Tabuleiro simples/apoiado</v>
      </c>
      <c r="S600" s="1">
        <v>1</v>
      </c>
      <c r="T600" s="1">
        <v>41</v>
      </c>
      <c r="U600" s="1">
        <v>9.8000000000000007</v>
      </c>
      <c r="V600" s="1">
        <v>41</v>
      </c>
      <c r="W600" s="9"/>
      <c r="X600" s="10"/>
      <c r="Y600" s="1" t="s">
        <v>30</v>
      </c>
      <c r="Z600" s="2" t="s">
        <v>24</v>
      </c>
      <c r="AA600" s="2" t="str" cm="1">
        <f t="array" ref="AA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0" s="2" t="str">
        <f>IF(OR(Tabela1[[#This Row],[CON - Material]]="Alvenaria de Tijolo",Tabela1[[#This Row],[CON - Material]]="Alvenaria de Pedra"),"Alvenaria",Tabela1[[#This Row],[CON - Material]])</f>
        <v>Betão Armado</v>
      </c>
      <c r="AF6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01" spans="1:32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1" t="str" cm="1">
        <f t="array" ref="O6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1" s="2" t="s">
        <v>83</v>
      </c>
      <c r="Q601" s="2" t="str" cm="1">
        <f t="array" ref="Q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601" s="2" t="str">
        <f>IF(Tabela1[[#This Row],[TEC - Tipo de Estrutura 2]]="Pórtico","Vãos Multiplos",Tabela1[[#This Row],[TEC - Tipo de Estrutura 2]])</f>
        <v>Outro</v>
      </c>
      <c r="S601" s="1">
        <v>2</v>
      </c>
      <c r="T601" s="1">
        <v>10.199999999999999</v>
      </c>
      <c r="U601" s="1">
        <v>9.65</v>
      </c>
      <c r="V601" s="1">
        <v>5.0999999999999996</v>
      </c>
      <c r="W601" s="1">
        <v>3</v>
      </c>
      <c r="X601" s="10"/>
      <c r="Y601" s="1" t="s">
        <v>41</v>
      </c>
      <c r="Z601" s="2" t="s">
        <v>35</v>
      </c>
      <c r="AA601" s="2" t="str" cm="1">
        <f t="array" ref="AA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01" s="2" t="str">
        <f>IF(OR(Tabela1[[#This Row],[CON - Material]]="Alvenaria de Tijolo",Tabela1[[#This Row],[CON - Material]]="Alvenaria de Pedra"),"Alvenaria",Tabela1[[#This Row],[CON - Material]])</f>
        <v>Alvenaria</v>
      </c>
      <c r="AC601" s="2" t="s">
        <v>740</v>
      </c>
      <c r="AF60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602" spans="1:32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1" t="str" cm="1">
        <f t="array" ref="O6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02" s="2" t="s">
        <v>32</v>
      </c>
      <c r="Q602" s="2" t="str" cm="1">
        <f t="array" ref="Q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2" s="2" t="str">
        <f>IF(Tabela1[[#This Row],[TEC - Tipo de Estrutura 2]]="Pórtico","Vãos Multiplos",Tabela1[[#This Row],[TEC - Tipo de Estrutura 2]])</f>
        <v>Vãos Multiplos</v>
      </c>
      <c r="S602" s="1">
        <v>3</v>
      </c>
      <c r="T602" s="1">
        <v>41.93</v>
      </c>
      <c r="U602" s="1">
        <v>27.59</v>
      </c>
      <c r="V602" s="1">
        <v>22.7</v>
      </c>
      <c r="W602" s="1">
        <v>5.79</v>
      </c>
      <c r="X602" s="10"/>
      <c r="Y602" s="1" t="s">
        <v>41</v>
      </c>
      <c r="Z602" s="2" t="s">
        <v>38</v>
      </c>
      <c r="AA602" s="2" t="str" cm="1">
        <f t="array" ref="AA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2" s="2" t="str">
        <f>IF(OR(Tabela1[[#This Row],[CON - Material]]="Alvenaria de Tijolo",Tabela1[[#This Row],[CON - Material]]="Alvenaria de Pedra"),"Alvenaria",Tabela1[[#This Row],[CON - Material]])</f>
        <v>Betão Armado</v>
      </c>
      <c r="AF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3" spans="1:32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1" t="str" cm="1">
        <f t="array" ref="O6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03" s="2" t="s">
        <v>32</v>
      </c>
      <c r="Q603" s="2" t="str" cm="1">
        <f t="array" ref="Q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3" s="2" t="str">
        <f>IF(Tabela1[[#This Row],[TEC - Tipo de Estrutura 2]]="Pórtico","Vãos Multiplos",Tabela1[[#This Row],[TEC - Tipo de Estrutura 2]])</f>
        <v>Vãos Multiplos</v>
      </c>
      <c r="S603" s="1">
        <v>3</v>
      </c>
      <c r="T603" s="1">
        <v>41</v>
      </c>
      <c r="U603" s="1">
        <v>10.220000000000001</v>
      </c>
      <c r="V603" s="1">
        <v>15.9</v>
      </c>
      <c r="W603" s="1">
        <v>5.62</v>
      </c>
      <c r="X603" s="10"/>
      <c r="Y603" s="1" t="s">
        <v>41</v>
      </c>
      <c r="Z603" s="2" t="s">
        <v>38</v>
      </c>
      <c r="AA603" s="2" t="str" cm="1">
        <f t="array" ref="AA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3" s="2" t="str">
        <f>IF(OR(Tabela1[[#This Row],[CON - Material]]="Alvenaria de Tijolo",Tabela1[[#This Row],[CON - Material]]="Alvenaria de Pedra"),"Alvenaria",Tabela1[[#This Row],[CON - Material]])</f>
        <v>Betão Armado</v>
      </c>
      <c r="AF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4" spans="1:32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1" t="str" cm="1">
        <f t="array" ref="O6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4" s="2" t="s">
        <v>32</v>
      </c>
      <c r="Q604" s="2" t="str" cm="1">
        <f t="array" ref="Q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4" s="2" t="str">
        <f>IF(Tabela1[[#This Row],[TEC - Tipo de Estrutura 2]]="Pórtico","Vãos Multiplos",Tabela1[[#This Row],[TEC - Tipo de Estrutura 2]])</f>
        <v>Vãos Multiplos</v>
      </c>
      <c r="S604" s="1">
        <v>6</v>
      </c>
      <c r="T604" s="1">
        <v>119.5</v>
      </c>
      <c r="U604" s="1">
        <v>16.64</v>
      </c>
      <c r="V604" s="1">
        <v>21.5</v>
      </c>
      <c r="W604" s="1">
        <v>7.35</v>
      </c>
      <c r="X604" s="10"/>
      <c r="Y604" s="1" t="s">
        <v>30</v>
      </c>
      <c r="Z604" s="2" t="s">
        <v>24</v>
      </c>
      <c r="AA604" s="2" t="str" cm="1">
        <f t="array" ref="AA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4" s="2" t="str">
        <f>IF(OR(Tabela1[[#This Row],[CON - Material]]="Alvenaria de Tijolo",Tabela1[[#This Row],[CON - Material]]="Alvenaria de Pedra"),"Alvenaria",Tabela1[[#This Row],[CON - Material]])</f>
        <v>Betão Armado</v>
      </c>
      <c r="AF60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5" spans="1:32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1" t="str" cm="1">
        <f t="array" ref="O6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5" s="2" t="s">
        <v>29</v>
      </c>
      <c r="Q605" s="2" t="str" cm="1">
        <f t="array" ref="Q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05" s="2" t="str">
        <f>IF(Tabela1[[#This Row],[TEC - Tipo de Estrutura 2]]="Pórtico","Vãos Multiplos",Tabela1[[#This Row],[TEC - Tipo de Estrutura 2]])</f>
        <v>Arco</v>
      </c>
      <c r="S605" s="1">
        <v>1</v>
      </c>
      <c r="T605" s="1">
        <v>12</v>
      </c>
      <c r="U605" s="1">
        <v>9.4</v>
      </c>
      <c r="V605" s="1">
        <v>12</v>
      </c>
      <c r="W605" s="9"/>
      <c r="X605" s="10"/>
      <c r="Y605" s="1" t="s">
        <v>46</v>
      </c>
      <c r="Z605" s="2" t="s">
        <v>35</v>
      </c>
      <c r="AA605" s="2" t="str" cm="1">
        <f t="array" ref="AA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05" s="2" t="str">
        <f>IF(OR(Tabela1[[#This Row],[CON - Material]]="Alvenaria de Tijolo",Tabela1[[#This Row],[CON - Material]]="Alvenaria de Pedra"),"Alvenaria",Tabela1[[#This Row],[CON - Material]])</f>
        <v>Alvenaria</v>
      </c>
      <c r="AC605" s="2" t="s">
        <v>24</v>
      </c>
      <c r="AF6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06" spans="1:32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1" t="str" cm="1">
        <f t="array" ref="O6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6" s="2" t="s">
        <v>32</v>
      </c>
      <c r="Q606" s="2" t="str" cm="1">
        <f t="array" ref="Q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6" s="2" t="str">
        <f>IF(Tabela1[[#This Row],[TEC - Tipo de Estrutura 2]]="Pórtico","Vãos Multiplos",Tabela1[[#This Row],[TEC - Tipo de Estrutura 2]])</f>
        <v>Vãos Multiplos</v>
      </c>
      <c r="S606" s="1">
        <v>2</v>
      </c>
      <c r="T606" s="1">
        <v>40.26</v>
      </c>
      <c r="U606" s="1">
        <v>28.36</v>
      </c>
      <c r="V606" s="1">
        <v>20.13</v>
      </c>
      <c r="W606" s="1">
        <v>5.63</v>
      </c>
      <c r="X606" s="10"/>
      <c r="Y606" s="1" t="s">
        <v>41</v>
      </c>
      <c r="Z606" s="2" t="s">
        <v>24</v>
      </c>
      <c r="AA606" s="2" t="str" cm="1">
        <f t="array" ref="AA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6" s="2" t="str">
        <f>IF(OR(Tabela1[[#This Row],[CON - Material]]="Alvenaria de Tijolo",Tabela1[[#This Row],[CON - Material]]="Alvenaria de Pedra"),"Alvenaria",Tabela1[[#This Row],[CON - Material]])</f>
        <v>Betão Armado</v>
      </c>
      <c r="AF6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7" spans="1:32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1" t="str" cm="1">
        <f t="array" ref="O6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7" s="2" t="s">
        <v>65</v>
      </c>
      <c r="Q607" s="2" t="str" cm="1">
        <f t="array" ref="Q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07" s="2" t="str">
        <f>IF(Tabela1[[#This Row],[TEC - Tipo de Estrutura 2]]="Pórtico","Vãos Multiplos",Tabela1[[#This Row],[TEC - Tipo de Estrutura 2]])</f>
        <v>Vãos Multiplos</v>
      </c>
      <c r="S607" s="1">
        <v>1</v>
      </c>
      <c r="T607" s="1">
        <v>7.35</v>
      </c>
      <c r="U607" s="1">
        <v>37.380000000000003</v>
      </c>
      <c r="V607" s="1">
        <v>7.35</v>
      </c>
      <c r="W607" s="9"/>
      <c r="X607" s="10"/>
      <c r="Y607" s="1" t="s">
        <v>41</v>
      </c>
      <c r="Z607" s="2" t="s">
        <v>24</v>
      </c>
      <c r="AA607" s="2" t="str" cm="1">
        <f t="array" ref="AA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7" s="2" t="str">
        <f>IF(OR(Tabela1[[#This Row],[CON - Material]]="Alvenaria de Tijolo",Tabela1[[#This Row],[CON - Material]]="Alvenaria de Pedra"),"Alvenaria",Tabela1[[#This Row],[CON - Material]])</f>
        <v>Betão Armado</v>
      </c>
      <c r="AF607" s="2" t="str">
        <f>Tabela1[[#This Row],[TEC - Tipo de Estrutura 2]] &amp; "|" &amp; Tabela1[[#This Row],[Intervalo de Anos]] &amp; "|" &amp; Tabela1[[#This Row],[CON - Material]]</f>
        <v>Pórtico|1960-1983|Betão Armado</v>
      </c>
    </row>
    <row r="608" spans="1:32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1" t="str" cm="1">
        <f t="array" ref="O6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8" s="2" t="s">
        <v>32</v>
      </c>
      <c r="Q608" s="2" t="str" cm="1">
        <f t="array" ref="Q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8" s="2" t="str">
        <f>IF(Tabela1[[#This Row],[TEC - Tipo de Estrutura 2]]="Pórtico","Vãos Multiplos",Tabela1[[#This Row],[TEC - Tipo de Estrutura 2]])</f>
        <v>Vãos Multiplos</v>
      </c>
      <c r="S608" s="1">
        <v>4</v>
      </c>
      <c r="T608" s="1">
        <v>51.2</v>
      </c>
      <c r="U608" s="1">
        <v>14.68</v>
      </c>
      <c r="V608" s="1">
        <v>16.7</v>
      </c>
      <c r="W608" s="1">
        <v>5.94</v>
      </c>
      <c r="X608" s="10"/>
      <c r="Y608" s="1" t="s">
        <v>41</v>
      </c>
      <c r="Z608" s="2" t="s">
        <v>24</v>
      </c>
      <c r="AA608" s="2" t="str" cm="1">
        <f t="array" ref="AA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8" s="2" t="str">
        <f>IF(OR(Tabela1[[#This Row],[CON - Material]]="Alvenaria de Tijolo",Tabela1[[#This Row],[CON - Material]]="Alvenaria de Pedra"),"Alvenaria",Tabela1[[#This Row],[CON - Material]])</f>
        <v>Betão Armado</v>
      </c>
      <c r="AF6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9" spans="1:32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1" t="str" cm="1">
        <f t="array" ref="O6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09" s="2" t="s">
        <v>32</v>
      </c>
      <c r="Q609" s="2" t="str" cm="1">
        <f t="array" ref="Q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09" s="2" t="str">
        <f>IF(Tabela1[[#This Row],[TEC - Tipo de Estrutura 2]]="Pórtico","Vãos Multiplos",Tabela1[[#This Row],[TEC - Tipo de Estrutura 2]])</f>
        <v>Vãos Multiplos</v>
      </c>
      <c r="S609" s="1">
        <v>2</v>
      </c>
      <c r="T609" s="1">
        <v>29.79</v>
      </c>
      <c r="U609" s="1">
        <v>13.3</v>
      </c>
      <c r="V609" s="1">
        <v>14.97</v>
      </c>
      <c r="W609" s="1">
        <v>6.3</v>
      </c>
      <c r="X609" s="10"/>
      <c r="Y609" s="1" t="s">
        <v>41</v>
      </c>
      <c r="Z609" s="2" t="s">
        <v>24</v>
      </c>
      <c r="AA609" s="2" t="str" cm="1">
        <f t="array" ref="AA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09" s="2" t="str">
        <f>IF(OR(Tabela1[[#This Row],[CON - Material]]="Alvenaria de Tijolo",Tabela1[[#This Row],[CON - Material]]="Alvenaria de Pedra"),"Alvenaria",Tabela1[[#This Row],[CON - Material]])</f>
        <v>Betão Armado</v>
      </c>
      <c r="AF6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0" spans="1:32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1" t="str" cm="1">
        <f t="array" ref="O6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0" s="2" t="s">
        <v>228</v>
      </c>
      <c r="Q610" s="2" t="str" cm="1">
        <f t="array" ref="Q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10" s="2" t="str">
        <f>IF(Tabela1[[#This Row],[TEC - Tipo de Estrutura 2]]="Pórtico","Vãos Multiplos",Tabela1[[#This Row],[TEC - Tipo de Estrutura 2]])</f>
        <v>Arco</v>
      </c>
      <c r="S610" s="1">
        <v>1</v>
      </c>
      <c r="T610" s="1">
        <v>9.25</v>
      </c>
      <c r="U610" s="1">
        <v>50.2</v>
      </c>
      <c r="V610" s="1">
        <v>9.25</v>
      </c>
      <c r="W610" s="9"/>
      <c r="X610" s="10"/>
      <c r="Y610" s="1" t="s">
        <v>41</v>
      </c>
      <c r="Z610" s="2" t="s">
        <v>24</v>
      </c>
      <c r="AA610" s="2" t="str" cm="1">
        <f t="array" ref="AA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0" s="2" t="str">
        <f>IF(OR(Tabela1[[#This Row],[CON - Material]]="Alvenaria de Tijolo",Tabela1[[#This Row],[CON - Material]]="Alvenaria de Pedra"),"Alvenaria",Tabela1[[#This Row],[CON - Material]])</f>
        <v>Betão Armado</v>
      </c>
      <c r="AF610" s="2" t="str">
        <f>Tabela1[[#This Row],[TEC - Tipo de Estrutura 2]] &amp; "|" &amp; Tabela1[[#This Row],[Intervalo de Anos]] &amp; "|" &amp; Tabela1[[#This Row],[CON - Material]]</f>
        <v>Arco|1983-2010|Betão Armado</v>
      </c>
    </row>
    <row r="611" spans="1:32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1" t="str" cm="1">
        <f t="array" ref="O6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11" s="2" t="s">
        <v>32</v>
      </c>
      <c r="Q611" s="2" t="str" cm="1">
        <f t="array" ref="Q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1" s="2" t="str">
        <f>IF(Tabela1[[#This Row],[TEC - Tipo de Estrutura 2]]="Pórtico","Vãos Multiplos",Tabela1[[#This Row],[TEC - Tipo de Estrutura 2]])</f>
        <v>Vãos Multiplos</v>
      </c>
      <c r="S611" s="1">
        <v>3</v>
      </c>
      <c r="T611" s="1">
        <v>32.4</v>
      </c>
      <c r="U611" s="1">
        <v>9.5</v>
      </c>
      <c r="V611" s="1">
        <v>11.7</v>
      </c>
      <c r="W611" s="1">
        <v>5.2</v>
      </c>
      <c r="X611" s="10"/>
      <c r="Y611" s="1" t="s">
        <v>23</v>
      </c>
      <c r="Z611" s="2" t="s">
        <v>24</v>
      </c>
      <c r="AA611" s="2" t="str" cm="1">
        <f t="array" ref="AA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1" s="2" t="str">
        <f>IF(OR(Tabela1[[#This Row],[CON - Material]]="Alvenaria de Tijolo",Tabela1[[#This Row],[CON - Material]]="Alvenaria de Pedra"),"Alvenaria",Tabela1[[#This Row],[CON - Material]])</f>
        <v>Betão Armado</v>
      </c>
      <c r="AF6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2" spans="1:32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1" t="str" cm="1">
        <f t="array" ref="O6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2" s="2" t="s">
        <v>228</v>
      </c>
      <c r="Q612" s="2" t="str" cm="1">
        <f t="array" ref="Q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12" s="2" t="str">
        <f>IF(Tabela1[[#This Row],[TEC - Tipo de Estrutura 2]]="Pórtico","Vãos Multiplos",Tabela1[[#This Row],[TEC - Tipo de Estrutura 2]])</f>
        <v>Arco</v>
      </c>
      <c r="S612" s="1">
        <v>1</v>
      </c>
      <c r="T612" s="1">
        <v>9.27</v>
      </c>
      <c r="U612" s="1">
        <v>60.1</v>
      </c>
      <c r="V612" s="1">
        <v>9.27</v>
      </c>
      <c r="W612" s="9"/>
      <c r="X612" s="10"/>
      <c r="Y612" s="1" t="s">
        <v>41</v>
      </c>
      <c r="Z612" s="2" t="s">
        <v>24</v>
      </c>
      <c r="AA612" s="2" t="str" cm="1">
        <f t="array" ref="AA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2" s="2" t="str">
        <f>IF(OR(Tabela1[[#This Row],[CON - Material]]="Alvenaria de Tijolo",Tabela1[[#This Row],[CON - Material]]="Alvenaria de Pedra"),"Alvenaria",Tabela1[[#This Row],[CON - Material]])</f>
        <v>Betão Armado</v>
      </c>
      <c r="AF612" s="2" t="str">
        <f>Tabela1[[#This Row],[TEC - Tipo de Estrutura 2]] &amp; "|" &amp; Tabela1[[#This Row],[Intervalo de Anos]] &amp; "|" &amp; Tabela1[[#This Row],[CON - Material]]</f>
        <v>Arco|1983-2010|Betão Armado</v>
      </c>
    </row>
    <row r="613" spans="1:32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1" t="str" cm="1">
        <f t="array" ref="O6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13" s="2" t="s">
        <v>29</v>
      </c>
      <c r="Q613" s="2" t="str" cm="1">
        <f t="array" ref="Q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13" s="2" t="str">
        <f>IF(Tabela1[[#This Row],[TEC - Tipo de Estrutura 2]]="Pórtico","Vãos Multiplos",Tabela1[[#This Row],[TEC - Tipo de Estrutura 2]])</f>
        <v>Arco</v>
      </c>
      <c r="S613" s="1">
        <v>5</v>
      </c>
      <c r="T613" s="1">
        <v>19.2</v>
      </c>
      <c r="U613" s="1">
        <v>6.1</v>
      </c>
      <c r="V613" s="1">
        <v>5</v>
      </c>
      <c r="W613" s="1">
        <v>1</v>
      </c>
      <c r="X613" s="10"/>
      <c r="Y613" s="1" t="s">
        <v>23</v>
      </c>
      <c r="Z613" s="2" t="s">
        <v>31</v>
      </c>
      <c r="AA613" s="2" t="str" cm="1">
        <f t="array" ref="AA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13" s="2" t="str">
        <f>IF(OR(Tabela1[[#This Row],[CON - Material]]="Alvenaria de Tijolo",Tabela1[[#This Row],[CON - Material]]="Alvenaria de Pedra"),"Alvenaria",Tabela1[[#This Row],[CON - Material]])</f>
        <v>Alvenaria</v>
      </c>
      <c r="AF61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14" spans="1:32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1" t="str" cm="1">
        <f t="array" ref="O6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4" s="2" t="s">
        <v>32</v>
      </c>
      <c r="Q614" s="2" t="str" cm="1">
        <f t="array" ref="Q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4" s="2" t="str">
        <f>IF(Tabela1[[#This Row],[TEC - Tipo de Estrutura 2]]="Pórtico","Vãos Multiplos",Tabela1[[#This Row],[TEC - Tipo de Estrutura 2]])</f>
        <v>Vãos Multiplos</v>
      </c>
      <c r="S614" s="1">
        <v>7</v>
      </c>
      <c r="T614" s="1">
        <v>58.4</v>
      </c>
      <c r="U614" s="1">
        <v>14</v>
      </c>
      <c r="V614" s="1">
        <v>9</v>
      </c>
      <c r="W614" s="1">
        <v>8</v>
      </c>
      <c r="X614" s="10"/>
      <c r="Y614" s="1" t="s">
        <v>30</v>
      </c>
      <c r="Z614" s="2" t="s">
        <v>24</v>
      </c>
      <c r="AA614" s="2" t="str" cm="1">
        <f t="array" ref="AA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4" s="2" t="str">
        <f>IF(OR(Tabela1[[#This Row],[CON - Material]]="Alvenaria de Tijolo",Tabela1[[#This Row],[CON - Material]]="Alvenaria de Pedra"),"Alvenaria",Tabela1[[#This Row],[CON - Material]])</f>
        <v>Betão Armado</v>
      </c>
      <c r="AF6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5" spans="1:32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1" t="str" cm="1">
        <f t="array" ref="O6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5" s="2" t="s">
        <v>32</v>
      </c>
      <c r="Q615" s="2" t="str" cm="1">
        <f t="array" ref="Q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5" s="2" t="str">
        <f>IF(Tabela1[[#This Row],[TEC - Tipo de Estrutura 2]]="Pórtico","Vãos Multiplos",Tabela1[[#This Row],[TEC - Tipo de Estrutura 2]])</f>
        <v>Vãos Multiplos</v>
      </c>
      <c r="S615" s="1">
        <v>5</v>
      </c>
      <c r="T615" s="1">
        <v>93</v>
      </c>
      <c r="U615" s="1">
        <v>14.65</v>
      </c>
      <c r="V615" s="1">
        <v>20</v>
      </c>
      <c r="W615" s="1">
        <v>11.8</v>
      </c>
      <c r="X615" s="10"/>
      <c r="Y615" s="1" t="s">
        <v>30</v>
      </c>
      <c r="Z615" s="2" t="s">
        <v>38</v>
      </c>
      <c r="AA615" s="2" t="str" cm="1">
        <f t="array" ref="AA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5" s="2" t="str">
        <f>IF(OR(Tabela1[[#This Row],[CON - Material]]="Alvenaria de Tijolo",Tabela1[[#This Row],[CON - Material]]="Alvenaria de Pedra"),"Alvenaria",Tabela1[[#This Row],[CON - Material]])</f>
        <v>Betão Armado</v>
      </c>
      <c r="AF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6" spans="1:32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1" t="str" cm="1">
        <f t="array" ref="O6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16" s="2" t="s">
        <v>29</v>
      </c>
      <c r="Q616" s="2" t="str" cm="1">
        <f t="array" ref="Q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16" s="2" t="str">
        <f>IF(Tabela1[[#This Row],[TEC - Tipo de Estrutura 2]]="Pórtico","Vãos Multiplos",Tabela1[[#This Row],[TEC - Tipo de Estrutura 2]])</f>
        <v>Arco</v>
      </c>
      <c r="S616" s="1">
        <v>3</v>
      </c>
      <c r="T616" s="1">
        <v>27</v>
      </c>
      <c r="U616" s="1">
        <v>10.5</v>
      </c>
      <c r="V616" s="1">
        <v>9.5</v>
      </c>
      <c r="W616" s="1">
        <v>2.4</v>
      </c>
      <c r="X616" s="10"/>
      <c r="Y616" s="1" t="s">
        <v>23</v>
      </c>
      <c r="Z616" s="2" t="s">
        <v>35</v>
      </c>
      <c r="AA616" s="2" t="str" cm="1">
        <f t="array" ref="AA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16" s="2" t="str">
        <f>IF(OR(Tabela1[[#This Row],[CON - Material]]="Alvenaria de Tijolo",Tabela1[[#This Row],[CON - Material]]="Alvenaria de Pedra"),"Alvenaria",Tabela1[[#This Row],[CON - Material]])</f>
        <v>Alvenaria</v>
      </c>
      <c r="AF6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17" spans="1:32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1" t="str" cm="1">
        <f t="array" ref="O6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7" s="2" t="s">
        <v>32</v>
      </c>
      <c r="Q617" s="2" t="str" cm="1">
        <f t="array" ref="Q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7" s="2" t="str">
        <f>IF(Tabela1[[#This Row],[TEC - Tipo de Estrutura 2]]="Pórtico","Vãos Multiplos",Tabela1[[#This Row],[TEC - Tipo de Estrutura 2]])</f>
        <v>Vãos Multiplos</v>
      </c>
      <c r="S617" s="1">
        <v>3</v>
      </c>
      <c r="T617" s="1">
        <v>55.95</v>
      </c>
      <c r="U617" s="1">
        <v>28.9</v>
      </c>
      <c r="V617" s="1">
        <v>31.4</v>
      </c>
      <c r="W617" s="1">
        <v>5.32</v>
      </c>
      <c r="X617" s="10"/>
      <c r="Y617" s="1" t="s">
        <v>41</v>
      </c>
      <c r="Z617" s="2" t="s">
        <v>38</v>
      </c>
      <c r="AA617" s="2" t="str" cm="1">
        <f t="array" ref="AA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7" s="2" t="str">
        <f>IF(OR(Tabela1[[#This Row],[CON - Material]]="Alvenaria de Tijolo",Tabela1[[#This Row],[CON - Material]]="Alvenaria de Pedra"),"Alvenaria",Tabela1[[#This Row],[CON - Material]])</f>
        <v>Betão Armado</v>
      </c>
      <c r="AF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8" spans="1:32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1" t="str" cm="1">
        <f t="array" ref="O6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18" s="2" t="s">
        <v>32</v>
      </c>
      <c r="Q618" s="2" t="str" cm="1">
        <f t="array" ref="Q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8" s="2" t="str">
        <f>IF(Tabela1[[#This Row],[TEC - Tipo de Estrutura 2]]="Pórtico","Vãos Multiplos",Tabela1[[#This Row],[TEC - Tipo de Estrutura 2]])</f>
        <v>Vãos Multiplos</v>
      </c>
      <c r="S618" s="1">
        <v>2</v>
      </c>
      <c r="T618" s="1">
        <v>23.4</v>
      </c>
      <c r="U618" s="1">
        <v>7.15</v>
      </c>
      <c r="V618" s="1">
        <v>11.73</v>
      </c>
      <c r="W618" s="1">
        <v>3.85</v>
      </c>
      <c r="X618" s="10"/>
      <c r="Y618" s="1" t="s">
        <v>30</v>
      </c>
      <c r="Z618" s="2" t="s">
        <v>38</v>
      </c>
      <c r="AA618" s="2" t="str" cm="1">
        <f t="array" ref="AA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8" s="2" t="str">
        <f>IF(OR(Tabela1[[#This Row],[CON - Material]]="Alvenaria de Tijolo",Tabela1[[#This Row],[CON - Material]]="Alvenaria de Pedra"),"Alvenaria",Tabela1[[#This Row],[CON - Material]])</f>
        <v>Betão Armado</v>
      </c>
      <c r="AF61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19" spans="1:32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1" t="str" cm="1">
        <f t="array" ref="O6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19" s="2" t="s">
        <v>32</v>
      </c>
      <c r="Q619" s="2" t="str" cm="1">
        <f t="array" ref="Q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19" s="2" t="str">
        <f>IF(Tabela1[[#This Row],[TEC - Tipo de Estrutura 2]]="Pórtico","Vãos Multiplos",Tabela1[[#This Row],[TEC - Tipo de Estrutura 2]])</f>
        <v>Vãos Multiplos</v>
      </c>
      <c r="S619" s="1">
        <v>17</v>
      </c>
      <c r="T619" s="1">
        <v>570</v>
      </c>
      <c r="U619" s="1">
        <v>28</v>
      </c>
      <c r="V619" s="1">
        <v>34</v>
      </c>
      <c r="W619" s="1">
        <v>21</v>
      </c>
      <c r="X619" s="10"/>
      <c r="Y619" s="1" t="s">
        <v>41</v>
      </c>
      <c r="Z619" s="2" t="s">
        <v>38</v>
      </c>
      <c r="AA619" s="2" t="str" cm="1">
        <f t="array" ref="AA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19" s="2" t="str">
        <f>IF(OR(Tabela1[[#This Row],[CON - Material]]="Alvenaria de Tijolo",Tabela1[[#This Row],[CON - Material]]="Alvenaria de Pedra"),"Alvenaria",Tabela1[[#This Row],[CON - Material]])</f>
        <v>Betão Armado</v>
      </c>
      <c r="AF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0" spans="1:32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1" t="str" cm="1">
        <f t="array" ref="O6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20" s="2" t="s">
        <v>29</v>
      </c>
      <c r="Q620" s="2" t="str" cm="1">
        <f t="array" ref="Q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20" s="2" t="str">
        <f>IF(Tabela1[[#This Row],[TEC - Tipo de Estrutura 2]]="Pórtico","Vãos Multiplos",Tabela1[[#This Row],[TEC - Tipo de Estrutura 2]])</f>
        <v>Arco</v>
      </c>
      <c r="S620" s="1">
        <v>1</v>
      </c>
      <c r="T620" s="1">
        <v>13.2</v>
      </c>
      <c r="U620" s="1">
        <v>10.9</v>
      </c>
      <c r="V620" s="1">
        <v>13.2</v>
      </c>
      <c r="W620" s="9"/>
      <c r="X620" s="10"/>
      <c r="Y620" s="1" t="s">
        <v>30</v>
      </c>
      <c r="Z620" s="2" t="s">
        <v>35</v>
      </c>
      <c r="AA620" s="2" t="str" cm="1">
        <f t="array" ref="AA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20" s="2" t="str">
        <f>IF(OR(Tabela1[[#This Row],[CON - Material]]="Alvenaria de Tijolo",Tabela1[[#This Row],[CON - Material]]="Alvenaria de Pedra"),"Alvenaria",Tabela1[[#This Row],[CON - Material]])</f>
        <v>Alvenaria</v>
      </c>
      <c r="AC620" s="2" t="s">
        <v>24</v>
      </c>
      <c r="AF6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21" spans="1:32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1" t="str" cm="1">
        <f t="array" ref="O6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1" s="2" t="s">
        <v>228</v>
      </c>
      <c r="Q621" s="2" t="str" cm="1">
        <f t="array" ref="Q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21" s="2" t="str">
        <f>IF(Tabela1[[#This Row],[TEC - Tipo de Estrutura 2]]="Pórtico","Vãos Multiplos",Tabela1[[#This Row],[TEC - Tipo de Estrutura 2]])</f>
        <v>Arco</v>
      </c>
      <c r="S621" s="1">
        <v>1</v>
      </c>
      <c r="T621" s="1">
        <v>11.8</v>
      </c>
      <c r="U621" s="1">
        <v>25</v>
      </c>
      <c r="V621" s="1">
        <v>11.8</v>
      </c>
      <c r="W621" s="9"/>
      <c r="X621" s="10"/>
      <c r="Y621" s="1" t="s">
        <v>30</v>
      </c>
      <c r="Z621" s="2" t="s">
        <v>24</v>
      </c>
      <c r="AA621" s="2" t="str" cm="1">
        <f t="array" ref="AA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1" s="2" t="str">
        <f>IF(OR(Tabela1[[#This Row],[CON - Material]]="Alvenaria de Tijolo",Tabela1[[#This Row],[CON - Material]]="Alvenaria de Pedra"),"Alvenaria",Tabela1[[#This Row],[CON - Material]])</f>
        <v>Betão Armado</v>
      </c>
      <c r="AF621" s="2" t="str">
        <f>Tabela1[[#This Row],[TEC - Tipo de Estrutura 2]] &amp; "|" &amp; Tabela1[[#This Row],[Intervalo de Anos]] &amp; "|" &amp; Tabela1[[#This Row],[CON - Material]]</f>
        <v>Arco|1983-2010|Betão Armado</v>
      </c>
    </row>
    <row r="622" spans="1:32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1" t="str" cm="1">
        <f t="array" ref="O6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2" s="2" t="s">
        <v>32</v>
      </c>
      <c r="Q622" s="2" t="str" cm="1">
        <f t="array" ref="Q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22" s="2" t="str">
        <f>IF(Tabela1[[#This Row],[TEC - Tipo de Estrutura 2]]="Pórtico","Vãos Multiplos",Tabela1[[#This Row],[TEC - Tipo de Estrutura 2]])</f>
        <v>Vãos Multiplos</v>
      </c>
      <c r="S622" s="1">
        <v>3</v>
      </c>
      <c r="T622" s="1">
        <v>63.15</v>
      </c>
      <c r="U622" s="1">
        <v>11.7</v>
      </c>
      <c r="V622" s="1">
        <v>34.5</v>
      </c>
      <c r="W622" s="1">
        <v>6.07</v>
      </c>
      <c r="X622" s="10"/>
      <c r="Y622" s="1" t="s">
        <v>41</v>
      </c>
      <c r="Z622" s="2" t="s">
        <v>38</v>
      </c>
      <c r="AA622" s="2" t="str" cm="1">
        <f t="array" ref="AA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2" s="2" t="str">
        <f>IF(OR(Tabela1[[#This Row],[CON - Material]]="Alvenaria de Tijolo",Tabela1[[#This Row],[CON - Material]]="Alvenaria de Pedra"),"Alvenaria",Tabela1[[#This Row],[CON - Material]])</f>
        <v>Betão Armado</v>
      </c>
      <c r="AF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3" spans="1:32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1" t="str" cm="1">
        <f t="array" ref="O6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3" s="2" t="s">
        <v>228</v>
      </c>
      <c r="Q623" s="2" t="str" cm="1">
        <f t="array" ref="Q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23" s="2" t="str">
        <f>IF(Tabela1[[#This Row],[TEC - Tipo de Estrutura 2]]="Pórtico","Vãos Multiplos",Tabela1[[#This Row],[TEC - Tipo de Estrutura 2]])</f>
        <v>Arco</v>
      </c>
      <c r="S623" s="1">
        <v>1</v>
      </c>
      <c r="T623" s="1">
        <v>8.4</v>
      </c>
      <c r="U623" s="1">
        <v>17.5</v>
      </c>
      <c r="V623" s="1">
        <v>8.4</v>
      </c>
      <c r="W623" s="9"/>
      <c r="X623" s="10"/>
      <c r="Y623" s="1" t="s">
        <v>30</v>
      </c>
      <c r="Z623" s="2" t="s">
        <v>24</v>
      </c>
      <c r="AA623" s="2" t="str" cm="1">
        <f t="array" ref="AA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3" s="2" t="str">
        <f>IF(OR(Tabela1[[#This Row],[CON - Material]]="Alvenaria de Tijolo",Tabela1[[#This Row],[CON - Material]]="Alvenaria de Pedra"),"Alvenaria",Tabela1[[#This Row],[CON - Material]])</f>
        <v>Betão Armado</v>
      </c>
      <c r="AF623" s="2" t="str">
        <f>Tabela1[[#This Row],[TEC - Tipo de Estrutura 2]] &amp; "|" &amp; Tabela1[[#This Row],[Intervalo de Anos]] &amp; "|" &amp; Tabela1[[#This Row],[CON - Material]]</f>
        <v>Arco|1983-2010|Betão Armado</v>
      </c>
    </row>
    <row r="624" spans="1:32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1" t="str" cm="1">
        <f t="array" ref="O6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4" s="2" t="s">
        <v>32</v>
      </c>
      <c r="Q624" s="2" t="str" cm="1">
        <f t="array" ref="Q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24" s="2" t="str">
        <f>IF(Tabela1[[#This Row],[TEC - Tipo de Estrutura 2]]="Pórtico","Vãos Multiplos",Tabela1[[#This Row],[TEC - Tipo de Estrutura 2]])</f>
        <v>Vãos Multiplos</v>
      </c>
      <c r="S624" s="1">
        <v>3</v>
      </c>
      <c r="T624" s="1">
        <v>26.93</v>
      </c>
      <c r="U624" s="1">
        <v>27.5</v>
      </c>
      <c r="V624" s="1">
        <v>12.01</v>
      </c>
      <c r="W624" s="1">
        <v>5.47</v>
      </c>
      <c r="X624" s="10"/>
      <c r="Y624" s="1" t="s">
        <v>41</v>
      </c>
      <c r="Z624" s="2" t="s">
        <v>24</v>
      </c>
      <c r="AA624" s="2" t="str" cm="1">
        <f t="array" ref="AA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4" s="2" t="str">
        <f>IF(OR(Tabela1[[#This Row],[CON - Material]]="Alvenaria de Tijolo",Tabela1[[#This Row],[CON - Material]]="Alvenaria de Pedra"),"Alvenaria",Tabela1[[#This Row],[CON - Material]])</f>
        <v>Betão Armado</v>
      </c>
      <c r="AF6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5" spans="1:32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1" t="str" cm="1">
        <f t="array" ref="O6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5" s="2" t="s">
        <v>32</v>
      </c>
      <c r="Q625" s="2" t="str" cm="1">
        <f t="array" ref="Q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25" s="2" t="str">
        <f>IF(Tabela1[[#This Row],[TEC - Tipo de Estrutura 2]]="Pórtico","Vãos Multiplos",Tabela1[[#This Row],[TEC - Tipo de Estrutura 2]])</f>
        <v>Vãos Multiplos</v>
      </c>
      <c r="S625" s="1">
        <v>3</v>
      </c>
      <c r="T625" s="1">
        <v>39.229999999999997</v>
      </c>
      <c r="U625" s="1">
        <v>31.27</v>
      </c>
      <c r="V625" s="1">
        <v>20.62</v>
      </c>
      <c r="W625" s="1">
        <v>5.48</v>
      </c>
      <c r="X625" s="10"/>
      <c r="Y625" s="1" t="s">
        <v>41</v>
      </c>
      <c r="Z625" s="2" t="s">
        <v>24</v>
      </c>
      <c r="AA625" s="2" t="str" cm="1">
        <f t="array" ref="AA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5" s="2" t="str">
        <f>IF(OR(Tabela1[[#This Row],[CON - Material]]="Alvenaria de Tijolo",Tabela1[[#This Row],[CON - Material]]="Alvenaria de Pedra"),"Alvenaria",Tabela1[[#This Row],[CON - Material]])</f>
        <v>Betão Armado</v>
      </c>
      <c r="AF6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6" spans="1:32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1" t="str" cm="1">
        <f t="array" ref="O6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6" s="2" t="s">
        <v>228</v>
      </c>
      <c r="Q626" s="2" t="str" cm="1">
        <f t="array" ref="Q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26" s="2" t="str">
        <f>IF(Tabela1[[#This Row],[TEC - Tipo de Estrutura 2]]="Pórtico","Vãos Multiplos",Tabela1[[#This Row],[TEC - Tipo de Estrutura 2]])</f>
        <v>Arco</v>
      </c>
      <c r="S626" s="1">
        <v>1</v>
      </c>
      <c r="T626" s="1">
        <v>13.1</v>
      </c>
      <c r="U626" s="1">
        <v>40.15</v>
      </c>
      <c r="V626" s="1">
        <v>13.1</v>
      </c>
      <c r="W626" s="9"/>
      <c r="X626" s="10"/>
      <c r="Y626" s="1" t="s">
        <v>41</v>
      </c>
      <c r="Z626" s="2" t="s">
        <v>24</v>
      </c>
      <c r="AA626" s="2" t="str" cm="1">
        <f t="array" ref="AA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6" s="2" t="str">
        <f>IF(OR(Tabela1[[#This Row],[CON - Material]]="Alvenaria de Tijolo",Tabela1[[#This Row],[CON - Material]]="Alvenaria de Pedra"),"Alvenaria",Tabela1[[#This Row],[CON - Material]])</f>
        <v>Betão Armado</v>
      </c>
      <c r="AF626" s="2" t="str">
        <f>Tabela1[[#This Row],[TEC - Tipo de Estrutura 2]] &amp; "|" &amp; Tabela1[[#This Row],[Intervalo de Anos]] &amp; "|" &amp; Tabela1[[#This Row],[CON - Material]]</f>
        <v>Arco|1983-2010|Betão Armado</v>
      </c>
    </row>
    <row r="627" spans="1:32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1" t="str" cm="1">
        <f t="array" ref="O6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7" s="2" t="s">
        <v>22</v>
      </c>
      <c r="Q627" s="2" t="str" cm="1">
        <f t="array" ref="Q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27" s="2" t="str">
        <f>IF(Tabela1[[#This Row],[TEC - Tipo de Estrutura 2]]="Pórtico","Vãos Multiplos",Tabela1[[#This Row],[TEC - Tipo de Estrutura 2]])</f>
        <v>Tabuleiro simples/apoiado</v>
      </c>
      <c r="S627" s="1">
        <v>1</v>
      </c>
      <c r="T627" s="1">
        <v>31</v>
      </c>
      <c r="U627" s="1">
        <v>11.7</v>
      </c>
      <c r="V627" s="1">
        <v>31</v>
      </c>
      <c r="W627" s="9"/>
      <c r="X627" s="10"/>
      <c r="Y627" s="1" t="s">
        <v>41</v>
      </c>
      <c r="Z627" s="2" t="s">
        <v>38</v>
      </c>
      <c r="AA627" s="2" t="str" cm="1">
        <f t="array" ref="AA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7" s="2" t="str">
        <f>IF(OR(Tabela1[[#This Row],[CON - Material]]="Alvenaria de Tijolo",Tabela1[[#This Row],[CON - Material]]="Alvenaria de Pedra"),"Alvenaria",Tabela1[[#This Row],[CON - Material]])</f>
        <v>Betão Armado</v>
      </c>
      <c r="AF6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28" spans="1:32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1" t="str" cm="1">
        <f t="array" ref="O6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28" s="2" t="s">
        <v>29</v>
      </c>
      <c r="Q628" s="2" t="str" cm="1">
        <f t="array" ref="Q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28" s="2" t="str">
        <f>IF(Tabela1[[#This Row],[TEC - Tipo de Estrutura 2]]="Pórtico","Vãos Multiplos",Tabela1[[#This Row],[TEC - Tipo de Estrutura 2]])</f>
        <v>Arco</v>
      </c>
      <c r="S628" s="1">
        <v>4</v>
      </c>
      <c r="T628" s="1">
        <v>39.75</v>
      </c>
      <c r="U628" s="1">
        <v>9.1999999999999993</v>
      </c>
      <c r="V628" s="1">
        <v>13.75</v>
      </c>
      <c r="W628" s="1">
        <v>2</v>
      </c>
      <c r="X628" s="10"/>
      <c r="Y628" s="1" t="s">
        <v>23</v>
      </c>
      <c r="Z628" s="2" t="s">
        <v>24</v>
      </c>
      <c r="AA628" s="2" t="str" cm="1">
        <f t="array" ref="AA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8" s="2" t="str">
        <f>IF(OR(Tabela1[[#This Row],[CON - Material]]="Alvenaria de Tijolo",Tabela1[[#This Row],[CON - Material]]="Alvenaria de Pedra"),"Alvenaria",Tabela1[[#This Row],[CON - Material]])</f>
        <v>Betão Armado</v>
      </c>
      <c r="AF628" s="2" t="str">
        <f>Tabela1[[#This Row],[TEC - Tipo de Estrutura 2]] &amp; "|" &amp; Tabela1[[#This Row],[Intervalo de Anos]] &amp; "|" &amp; Tabela1[[#This Row],[CON - Material]]</f>
        <v>Arco|Antes de 1960|Betão Armado</v>
      </c>
    </row>
    <row r="629" spans="1:32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1" t="str" cm="1">
        <f t="array" ref="O6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29" s="2" t="s">
        <v>32</v>
      </c>
      <c r="Q629" s="2" t="str" cm="1">
        <f t="array" ref="Q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29" s="2" t="str">
        <f>IF(Tabela1[[#This Row],[TEC - Tipo de Estrutura 2]]="Pórtico","Vãos Multiplos",Tabela1[[#This Row],[TEC - Tipo de Estrutura 2]])</f>
        <v>Vãos Multiplos</v>
      </c>
      <c r="S629" s="1">
        <v>30</v>
      </c>
      <c r="T629" s="1">
        <v>878.08</v>
      </c>
      <c r="U629" s="1">
        <v>27.7</v>
      </c>
      <c r="V629" s="1">
        <v>29.83</v>
      </c>
      <c r="W629" s="1">
        <v>11.96</v>
      </c>
      <c r="X629" s="10"/>
      <c r="Y629" s="1" t="s">
        <v>41</v>
      </c>
      <c r="Z629" s="2" t="s">
        <v>24</v>
      </c>
      <c r="AA629" s="2" t="str" cm="1">
        <f t="array" ref="AA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29" s="2" t="str">
        <f>IF(OR(Tabela1[[#This Row],[CON - Material]]="Alvenaria de Tijolo",Tabela1[[#This Row],[CON - Material]]="Alvenaria de Pedra"),"Alvenaria",Tabela1[[#This Row],[CON - Material]])</f>
        <v>Betão Armado</v>
      </c>
      <c r="AF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0" spans="1:32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1" t="str" cm="1">
        <f t="array" ref="O6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0" s="2" t="s">
        <v>228</v>
      </c>
      <c r="Q630" s="2" t="str" cm="1">
        <f t="array" ref="Q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30" s="2" t="str">
        <f>IF(Tabela1[[#This Row],[TEC - Tipo de Estrutura 2]]="Pórtico","Vãos Multiplos",Tabela1[[#This Row],[TEC - Tipo de Estrutura 2]])</f>
        <v>Arco</v>
      </c>
      <c r="S630" s="1">
        <v>1</v>
      </c>
      <c r="T630" s="1">
        <v>13.15</v>
      </c>
      <c r="U630" s="1">
        <v>55.15</v>
      </c>
      <c r="V630" s="1">
        <v>13.15</v>
      </c>
      <c r="W630" s="9"/>
      <c r="X630" s="10"/>
      <c r="Y630" s="1" t="s">
        <v>41</v>
      </c>
      <c r="Z630" s="2" t="s">
        <v>24</v>
      </c>
      <c r="AA630" s="2" t="str" cm="1">
        <f t="array" ref="AA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0" s="2" t="str">
        <f>IF(OR(Tabela1[[#This Row],[CON - Material]]="Alvenaria de Tijolo",Tabela1[[#This Row],[CON - Material]]="Alvenaria de Pedra"),"Alvenaria",Tabela1[[#This Row],[CON - Material]])</f>
        <v>Betão Armado</v>
      </c>
      <c r="AF630" s="2" t="str">
        <f>Tabela1[[#This Row],[TEC - Tipo de Estrutura 2]] &amp; "|" &amp; Tabela1[[#This Row],[Intervalo de Anos]] &amp; "|" &amp; Tabela1[[#This Row],[CON - Material]]</f>
        <v>Arco|1983-2010|Betão Armado</v>
      </c>
    </row>
    <row r="631" spans="1:32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1" t="str" cm="1">
        <f t="array" ref="O6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1" s="2" t="s">
        <v>32</v>
      </c>
      <c r="Q631" s="2" t="str" cm="1">
        <f t="array" ref="Q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31" s="2" t="str">
        <f>IF(Tabela1[[#This Row],[TEC - Tipo de Estrutura 2]]="Pórtico","Vãos Multiplos",Tabela1[[#This Row],[TEC - Tipo de Estrutura 2]])</f>
        <v>Vãos Multiplos</v>
      </c>
      <c r="S631" s="1">
        <v>12</v>
      </c>
      <c r="T631" s="1">
        <v>272.3</v>
      </c>
      <c r="U631" s="1">
        <v>37.299999999999997</v>
      </c>
      <c r="V631" s="1">
        <v>24.05</v>
      </c>
      <c r="W631" s="1">
        <v>5</v>
      </c>
      <c r="X631" s="10"/>
      <c r="Y631" s="1" t="s">
        <v>41</v>
      </c>
      <c r="Z631" s="2" t="s">
        <v>38</v>
      </c>
      <c r="AA631" s="2" t="str" cm="1">
        <f t="array" ref="AA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1" s="2" t="str">
        <f>IF(OR(Tabela1[[#This Row],[CON - Material]]="Alvenaria de Tijolo",Tabela1[[#This Row],[CON - Material]]="Alvenaria de Pedra"),"Alvenaria",Tabela1[[#This Row],[CON - Material]])</f>
        <v>Betão Armado</v>
      </c>
      <c r="AF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2" spans="1:32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1" t="str" cm="1">
        <f t="array" ref="O6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2" s="2" t="s">
        <v>228</v>
      </c>
      <c r="Q632" s="2" t="str" cm="1">
        <f t="array" ref="Q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32" s="2" t="str">
        <f>IF(Tabela1[[#This Row],[TEC - Tipo de Estrutura 2]]="Pórtico","Vãos Multiplos",Tabela1[[#This Row],[TEC - Tipo de Estrutura 2]])</f>
        <v>Arco</v>
      </c>
      <c r="S632" s="1">
        <v>1</v>
      </c>
      <c r="T632" s="1">
        <v>13</v>
      </c>
      <c r="U632" s="1">
        <v>45.2</v>
      </c>
      <c r="V632" s="1">
        <v>13</v>
      </c>
      <c r="W632" s="9"/>
      <c r="X632" s="10"/>
      <c r="Y632" s="1" t="s">
        <v>41</v>
      </c>
      <c r="Z632" s="2" t="s">
        <v>24</v>
      </c>
      <c r="AA632" s="2" t="str" cm="1">
        <f t="array" ref="AA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2" s="2" t="str">
        <f>IF(OR(Tabela1[[#This Row],[CON - Material]]="Alvenaria de Tijolo",Tabela1[[#This Row],[CON - Material]]="Alvenaria de Pedra"),"Alvenaria",Tabela1[[#This Row],[CON - Material]])</f>
        <v>Betão Armado</v>
      </c>
      <c r="AF632" s="2" t="str">
        <f>Tabela1[[#This Row],[TEC - Tipo de Estrutura 2]] &amp; "|" &amp; Tabela1[[#This Row],[Intervalo de Anos]] &amp; "|" &amp; Tabela1[[#This Row],[CON - Material]]</f>
        <v>Arco|1983-2010|Betão Armado</v>
      </c>
    </row>
    <row r="633" spans="1:32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1" t="str" cm="1">
        <f t="array" ref="O6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3" s="2" t="s">
        <v>32</v>
      </c>
      <c r="Q633" s="2" t="str" cm="1">
        <f t="array" ref="Q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33" s="2" t="str">
        <f>IF(Tabela1[[#This Row],[TEC - Tipo de Estrutura 2]]="Pórtico","Vãos Multiplos",Tabela1[[#This Row],[TEC - Tipo de Estrutura 2]])</f>
        <v>Vãos Multiplos</v>
      </c>
      <c r="S633" s="1">
        <v>5</v>
      </c>
      <c r="T633" s="1">
        <v>151.25</v>
      </c>
      <c r="U633" s="1">
        <v>14.05</v>
      </c>
      <c r="V633" s="1">
        <v>35.049999999999997</v>
      </c>
      <c r="W633" s="1">
        <v>18.5</v>
      </c>
      <c r="X633" s="10"/>
      <c r="Y633" s="1" t="s">
        <v>41</v>
      </c>
      <c r="Z633" s="2" t="s">
        <v>38</v>
      </c>
      <c r="AA633" s="2" t="str" cm="1">
        <f t="array" ref="AA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3" s="2" t="str">
        <f>IF(OR(Tabela1[[#This Row],[CON - Material]]="Alvenaria de Tijolo",Tabela1[[#This Row],[CON - Material]]="Alvenaria de Pedra"),"Alvenaria",Tabela1[[#This Row],[CON - Material]])</f>
        <v>Betão Armado</v>
      </c>
      <c r="AF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4" spans="1:32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1" t="str" cm="1">
        <f t="array" ref="O6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4" s="2" t="s">
        <v>32</v>
      </c>
      <c r="Q634" s="2" t="str" cm="1">
        <f t="array" ref="Q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34" s="2" t="str">
        <f>IF(Tabela1[[#This Row],[TEC - Tipo de Estrutura 2]]="Pórtico","Vãos Multiplos",Tabela1[[#This Row],[TEC - Tipo de Estrutura 2]])</f>
        <v>Vãos Multiplos</v>
      </c>
      <c r="S634" s="1">
        <v>6</v>
      </c>
      <c r="T634" s="1">
        <v>168.05</v>
      </c>
      <c r="U634" s="1">
        <v>14.05</v>
      </c>
      <c r="V634" s="1">
        <v>30.5</v>
      </c>
      <c r="W634" s="1">
        <v>24</v>
      </c>
      <c r="X634" s="10"/>
      <c r="Y634" s="1" t="s">
        <v>41</v>
      </c>
      <c r="Z634" s="2" t="s">
        <v>38</v>
      </c>
      <c r="AA634" s="2" t="str" cm="1">
        <f t="array" ref="AA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4" s="2" t="str">
        <f>IF(OR(Tabela1[[#This Row],[CON - Material]]="Alvenaria de Tijolo",Tabela1[[#This Row],[CON - Material]]="Alvenaria de Pedra"),"Alvenaria",Tabela1[[#This Row],[CON - Material]])</f>
        <v>Betão Armado</v>
      </c>
      <c r="AF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5" spans="1:32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1" t="str" cm="1">
        <f t="array" ref="O6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35" s="2" t="s">
        <v>29</v>
      </c>
      <c r="Q635" s="2" t="str" cm="1">
        <f t="array" ref="Q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35" s="2" t="str">
        <f>IF(Tabela1[[#This Row],[TEC - Tipo de Estrutura 2]]="Pórtico","Vãos Multiplos",Tabela1[[#This Row],[TEC - Tipo de Estrutura 2]])</f>
        <v>Arco</v>
      </c>
      <c r="S635" s="1">
        <v>3</v>
      </c>
      <c r="T635" s="1">
        <v>34.200000000000003</v>
      </c>
      <c r="U635" s="1">
        <v>10.199999999999999</v>
      </c>
      <c r="V635" s="1">
        <v>12.2</v>
      </c>
      <c r="W635" s="1">
        <v>2.65</v>
      </c>
      <c r="X635" s="10"/>
      <c r="Y635" s="1" t="s">
        <v>30</v>
      </c>
      <c r="Z635" s="2" t="s">
        <v>73</v>
      </c>
      <c r="AA635" s="2" t="str" cm="1">
        <f t="array" ref="AA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35" s="2" t="str">
        <f>IF(OR(Tabela1[[#This Row],[CON - Material]]="Alvenaria de Tijolo",Tabela1[[#This Row],[CON - Material]]="Alvenaria de Pedra"),"Alvenaria",Tabela1[[#This Row],[CON - Material]])</f>
        <v>Alvenaria</v>
      </c>
      <c r="AC635" s="2" t="s">
        <v>24</v>
      </c>
      <c r="AF635" s="2" t="str">
        <f>Tabela1[[#This Row],[TEC - Tipo de Estrutura 2]] &amp; "|" &amp; Tabela1[[#This Row],[Intervalo de Anos]] &amp; "|" &amp; Tabela1[[#This Row],[CON - Material]]</f>
        <v>Arco|1960-1983|Alvenaria de Tijolo</v>
      </c>
    </row>
    <row r="636" spans="1:32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1" t="str" cm="1">
        <f t="array" ref="O6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6" s="2" t="s">
        <v>32</v>
      </c>
      <c r="Q636" s="2" t="str" cm="1">
        <f t="array" ref="Q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36" s="2" t="str">
        <f>IF(Tabela1[[#This Row],[TEC - Tipo de Estrutura 2]]="Pórtico","Vãos Multiplos",Tabela1[[#This Row],[TEC - Tipo de Estrutura 2]])</f>
        <v>Vãos Multiplos</v>
      </c>
      <c r="S636" s="1">
        <v>6</v>
      </c>
      <c r="T636" s="1">
        <v>199.2</v>
      </c>
      <c r="U636" s="1">
        <v>14.4</v>
      </c>
      <c r="V636" s="1">
        <v>34.200000000000003</v>
      </c>
      <c r="W636" s="1">
        <v>36</v>
      </c>
      <c r="X636" s="10"/>
      <c r="Y636" s="1" t="s">
        <v>46</v>
      </c>
      <c r="Z636" s="2" t="s">
        <v>24</v>
      </c>
      <c r="AA636" s="2" t="str" cm="1">
        <f t="array" ref="AA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6" s="2" t="str">
        <f>IF(OR(Tabela1[[#This Row],[CON - Material]]="Alvenaria de Tijolo",Tabela1[[#This Row],[CON - Material]]="Alvenaria de Pedra"),"Alvenaria",Tabela1[[#This Row],[CON - Material]])</f>
        <v>Betão Armado</v>
      </c>
      <c r="AF6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7" spans="1:32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1" t="str" cm="1">
        <f t="array" ref="O6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37" s="2" t="s">
        <v>29</v>
      </c>
      <c r="Q637" s="2" t="str" cm="1">
        <f t="array" ref="Q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37" s="2" t="str">
        <f>IF(Tabela1[[#This Row],[TEC - Tipo de Estrutura 2]]="Pórtico","Vãos Multiplos",Tabela1[[#This Row],[TEC - Tipo de Estrutura 2]])</f>
        <v>Arco</v>
      </c>
      <c r="S637" s="1">
        <v>9</v>
      </c>
      <c r="T637" s="1">
        <v>74.2</v>
      </c>
      <c r="U637" s="1">
        <v>6.18</v>
      </c>
      <c r="V637" s="1">
        <v>8.6</v>
      </c>
      <c r="W637" s="1">
        <v>2.7</v>
      </c>
      <c r="X637" s="10"/>
      <c r="Y637" s="1" t="s">
        <v>30</v>
      </c>
      <c r="Z637" s="2" t="s">
        <v>31</v>
      </c>
      <c r="AA637" s="2" t="str" cm="1">
        <f t="array" ref="AA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37" s="2" t="str">
        <f>IF(OR(Tabela1[[#This Row],[CON - Material]]="Alvenaria de Tijolo",Tabela1[[#This Row],[CON - Material]]="Alvenaria de Pedra"),"Alvenaria",Tabela1[[#This Row],[CON - Material]])</f>
        <v>Alvenaria</v>
      </c>
      <c r="AF637" s="2" t="str">
        <f>Tabela1[[#This Row],[TEC - Tipo de Estrutura 2]] &amp; "|" &amp; Tabela1[[#This Row],[Intervalo de Anos]] &amp; "|" &amp; Tabela1[[#This Row],[CON - Material]]</f>
        <v>Arco|1960-1983|Alvenaria de Tijolo</v>
      </c>
    </row>
    <row r="638" spans="1:32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1" t="str" cm="1">
        <f t="array" ref="O6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8" s="2" t="s">
        <v>65</v>
      </c>
      <c r="Q638" s="2" t="str" cm="1">
        <f t="array" ref="Q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38" s="2" t="str">
        <f>IF(Tabela1[[#This Row],[TEC - Tipo de Estrutura 2]]="Pórtico","Vãos Multiplos",Tabela1[[#This Row],[TEC - Tipo de Estrutura 2]])</f>
        <v>Vãos Multiplos</v>
      </c>
      <c r="S638" s="1">
        <v>1</v>
      </c>
      <c r="T638" s="1">
        <v>9.9</v>
      </c>
      <c r="U638" s="1">
        <v>12.4</v>
      </c>
      <c r="V638" s="1">
        <v>9.9</v>
      </c>
      <c r="W638" s="9"/>
      <c r="X638" s="10"/>
      <c r="Y638" s="1" t="s">
        <v>46</v>
      </c>
      <c r="Z638" s="2" t="s">
        <v>24</v>
      </c>
      <c r="AA638" s="2" t="str" cm="1">
        <f t="array" ref="AA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8" s="2" t="str">
        <f>IF(OR(Tabela1[[#This Row],[CON - Material]]="Alvenaria de Tijolo",Tabela1[[#This Row],[CON - Material]]="Alvenaria de Pedra"),"Alvenaria",Tabela1[[#This Row],[CON - Material]])</f>
        <v>Betão Armado</v>
      </c>
      <c r="AF638" s="2" t="str">
        <f>Tabela1[[#This Row],[TEC - Tipo de Estrutura 2]] &amp; "|" &amp; Tabela1[[#This Row],[Intervalo de Anos]] &amp; "|" &amp; Tabela1[[#This Row],[CON - Material]]</f>
        <v>Pórtico|1983-2010|Betão Armado</v>
      </c>
    </row>
    <row r="639" spans="1:32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1" t="str" cm="1">
        <f t="array" ref="O6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39" s="2" t="s">
        <v>32</v>
      </c>
      <c r="Q639" s="2" t="str" cm="1">
        <f t="array" ref="Q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39" s="2" t="str">
        <f>IF(Tabela1[[#This Row],[TEC - Tipo de Estrutura 2]]="Pórtico","Vãos Multiplos",Tabela1[[#This Row],[TEC - Tipo de Estrutura 2]])</f>
        <v>Vãos Multiplos</v>
      </c>
      <c r="S639" s="1">
        <v>9</v>
      </c>
      <c r="T639" s="1">
        <v>400.4</v>
      </c>
      <c r="U639" s="1">
        <v>10.8</v>
      </c>
      <c r="V639" s="1">
        <v>229</v>
      </c>
      <c r="W639" s="1">
        <v>90</v>
      </c>
      <c r="X639" s="10"/>
      <c r="Y639" s="1" t="s">
        <v>23</v>
      </c>
      <c r="Z639" s="2" t="s">
        <v>24</v>
      </c>
      <c r="AA639" s="2" t="str" cm="1">
        <f t="array" ref="AA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39" s="2" t="str">
        <f>IF(OR(Tabela1[[#This Row],[CON - Material]]="Alvenaria de Tijolo",Tabela1[[#This Row],[CON - Material]]="Alvenaria de Pedra"),"Alvenaria",Tabela1[[#This Row],[CON - Material]])</f>
        <v>Betão Armado</v>
      </c>
      <c r="AC639" s="2" t="s">
        <v>38</v>
      </c>
      <c r="AF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0" spans="1:32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1" t="str" cm="1">
        <f t="array" ref="O6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40" s="2" t="s">
        <v>32</v>
      </c>
      <c r="Q640" s="2" t="str" cm="1">
        <f t="array" ref="Q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40" s="2" t="str">
        <f>IF(Tabela1[[#This Row],[TEC - Tipo de Estrutura 2]]="Pórtico","Vãos Multiplos",Tabela1[[#This Row],[TEC - Tipo de Estrutura 2]])</f>
        <v>Vãos Multiplos</v>
      </c>
      <c r="S640" s="1">
        <v>9</v>
      </c>
      <c r="T640" s="1">
        <v>370.3</v>
      </c>
      <c r="U640" s="1">
        <v>13.6</v>
      </c>
      <c r="V640" s="1">
        <v>44.9</v>
      </c>
      <c r="W640" s="1">
        <v>20</v>
      </c>
      <c r="X640" s="10"/>
      <c r="Y640" s="1" t="s">
        <v>30</v>
      </c>
      <c r="Z640" s="2" t="s">
        <v>38</v>
      </c>
      <c r="AA640" s="2" t="str" cm="1">
        <f t="array" ref="AA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0" s="2" t="str">
        <f>IF(OR(Tabela1[[#This Row],[CON - Material]]="Alvenaria de Tijolo",Tabela1[[#This Row],[CON - Material]]="Alvenaria de Pedra"),"Alvenaria",Tabela1[[#This Row],[CON - Material]])</f>
        <v>Betão Armado</v>
      </c>
      <c r="AF64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1" spans="1:32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1" t="str" cm="1">
        <f t="array" ref="O6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41" s="2" t="s">
        <v>22</v>
      </c>
      <c r="Q641" s="2" t="str" cm="1">
        <f t="array" ref="Q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41" s="2" t="str">
        <f>IF(Tabela1[[#This Row],[TEC - Tipo de Estrutura 2]]="Pórtico","Vãos Multiplos",Tabela1[[#This Row],[TEC - Tipo de Estrutura 2]])</f>
        <v>Tabuleiro simples/apoiado</v>
      </c>
      <c r="S641" s="1">
        <v>1</v>
      </c>
      <c r="T641" s="1">
        <v>19.5</v>
      </c>
      <c r="U641" s="1">
        <v>11</v>
      </c>
      <c r="V641" s="1">
        <v>19.5</v>
      </c>
      <c r="W641" s="9"/>
      <c r="X641" s="10"/>
      <c r="Y641" s="1" t="s">
        <v>30</v>
      </c>
      <c r="Z641" s="2" t="s">
        <v>38</v>
      </c>
      <c r="AA641" s="2" t="str" cm="1">
        <f t="array" ref="AA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1" s="2" t="str">
        <f>IF(OR(Tabela1[[#This Row],[CON - Material]]="Alvenaria de Tijolo",Tabela1[[#This Row],[CON - Material]]="Alvenaria de Pedra"),"Alvenaria",Tabela1[[#This Row],[CON - Material]])</f>
        <v>Betão Armado</v>
      </c>
      <c r="AF6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42" spans="1:32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1" t="str" cm="1">
        <f t="array" ref="O6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42" s="2" t="s">
        <v>32</v>
      </c>
      <c r="Q642" s="2" t="str" cm="1">
        <f t="array" ref="Q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42" s="2" t="str">
        <f>IF(Tabela1[[#This Row],[TEC - Tipo de Estrutura 2]]="Pórtico","Vãos Multiplos",Tabela1[[#This Row],[TEC - Tipo de Estrutura 2]])</f>
        <v>Vãos Multiplos</v>
      </c>
      <c r="S642" s="1">
        <v>6</v>
      </c>
      <c r="T642" s="1">
        <v>115</v>
      </c>
      <c r="U642" s="1">
        <v>13.4</v>
      </c>
      <c r="V642" s="1">
        <v>20.6</v>
      </c>
      <c r="W642" s="1">
        <v>9</v>
      </c>
      <c r="X642" s="10"/>
      <c r="Y642" s="1" t="s">
        <v>30</v>
      </c>
      <c r="Z642" s="2" t="s">
        <v>38</v>
      </c>
      <c r="AA642" s="2" t="str" cm="1">
        <f t="array" ref="AA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2" s="2" t="str">
        <f>IF(OR(Tabela1[[#This Row],[CON - Material]]="Alvenaria de Tijolo",Tabela1[[#This Row],[CON - Material]]="Alvenaria de Pedra"),"Alvenaria",Tabela1[[#This Row],[CON - Material]])</f>
        <v>Betão Armado</v>
      </c>
      <c r="AF64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3" spans="1:32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1" t="str" cm="1">
        <f t="array" ref="O6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43" s="2" t="s">
        <v>228</v>
      </c>
      <c r="Q643" s="2" t="str" cm="1">
        <f t="array" ref="Q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43" s="2" t="str">
        <f>IF(Tabela1[[#This Row],[TEC - Tipo de Estrutura 2]]="Pórtico","Vãos Multiplos",Tabela1[[#This Row],[TEC - Tipo de Estrutura 2]])</f>
        <v>Arco</v>
      </c>
      <c r="S643" s="1">
        <v>1</v>
      </c>
      <c r="T643" s="1">
        <v>9.8000000000000007</v>
      </c>
      <c r="U643" s="1">
        <v>15</v>
      </c>
      <c r="V643" s="1">
        <v>9.8000000000000007</v>
      </c>
      <c r="W643" s="9"/>
      <c r="X643" s="10"/>
      <c r="Y643" s="1" t="s">
        <v>46</v>
      </c>
      <c r="Z643" s="2" t="s">
        <v>24</v>
      </c>
      <c r="AA643" s="2" t="str" cm="1">
        <f t="array" ref="AA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3" s="2" t="str">
        <f>IF(OR(Tabela1[[#This Row],[CON - Material]]="Alvenaria de Tijolo",Tabela1[[#This Row],[CON - Material]]="Alvenaria de Pedra"),"Alvenaria",Tabela1[[#This Row],[CON - Material]])</f>
        <v>Betão Armado</v>
      </c>
      <c r="AF643" s="2" t="str">
        <f>Tabela1[[#This Row],[TEC - Tipo de Estrutura 2]] &amp; "|" &amp; Tabela1[[#This Row],[Intervalo de Anos]] &amp; "|" &amp; Tabela1[[#This Row],[CON - Material]]</f>
        <v>Arco|1983-2010|Betão Armado</v>
      </c>
    </row>
    <row r="644" spans="1:32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1" t="str" cm="1">
        <f t="array" ref="O6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44" s="2" t="s">
        <v>32</v>
      </c>
      <c r="Q644" s="2" t="str" cm="1">
        <f t="array" ref="Q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44" s="2" t="str">
        <f>IF(Tabela1[[#This Row],[TEC - Tipo de Estrutura 2]]="Pórtico","Vãos Multiplos",Tabela1[[#This Row],[TEC - Tipo de Estrutura 2]])</f>
        <v>Vãos Multiplos</v>
      </c>
      <c r="S644" s="1">
        <v>3</v>
      </c>
      <c r="T644" s="1">
        <v>51.45</v>
      </c>
      <c r="U644" s="1">
        <v>11.1</v>
      </c>
      <c r="V644" s="1">
        <v>23.15</v>
      </c>
      <c r="W644" s="1">
        <v>7.8</v>
      </c>
      <c r="X644" s="10"/>
      <c r="Y644" s="1" t="s">
        <v>46</v>
      </c>
      <c r="Z644" s="2" t="s">
        <v>24</v>
      </c>
      <c r="AA644" s="2" t="str" cm="1">
        <f t="array" ref="AA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4" s="2" t="str">
        <f>IF(OR(Tabela1[[#This Row],[CON - Material]]="Alvenaria de Tijolo",Tabela1[[#This Row],[CON - Material]]="Alvenaria de Pedra"),"Alvenaria",Tabela1[[#This Row],[CON - Material]])</f>
        <v>Betão Armado</v>
      </c>
      <c r="AF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5" spans="1:32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1" t="str" cm="1">
        <f t="array" ref="O6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45" s="2" t="s">
        <v>22</v>
      </c>
      <c r="Q645" s="2" t="str" cm="1">
        <f t="array" ref="Q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45" s="2" t="str">
        <f>IF(Tabela1[[#This Row],[TEC - Tipo de Estrutura 2]]="Pórtico","Vãos Multiplos",Tabela1[[#This Row],[TEC - Tipo de Estrutura 2]])</f>
        <v>Tabuleiro simples/apoiado</v>
      </c>
      <c r="S645" s="1">
        <v>1</v>
      </c>
      <c r="T645" s="1">
        <v>12</v>
      </c>
      <c r="U645" s="1">
        <v>11</v>
      </c>
      <c r="V645" s="1">
        <v>12</v>
      </c>
      <c r="W645" s="9"/>
      <c r="X645" s="10"/>
      <c r="Y645" s="1" t="s">
        <v>23</v>
      </c>
      <c r="Z645" s="2" t="s">
        <v>24</v>
      </c>
      <c r="AA645" s="2" t="str" cm="1">
        <f t="array" ref="AA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5" s="2" t="str">
        <f>IF(OR(Tabela1[[#This Row],[CON - Material]]="Alvenaria de Tijolo",Tabela1[[#This Row],[CON - Material]]="Alvenaria de Pedra"),"Alvenaria",Tabela1[[#This Row],[CON - Material]])</f>
        <v>Betão Armado</v>
      </c>
      <c r="AF64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46" spans="1:32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1" t="str" cm="1">
        <f t="array" ref="O6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46" s="2" t="s">
        <v>29</v>
      </c>
      <c r="Q646" s="2" t="str" cm="1">
        <f t="array" ref="Q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46" s="2" t="str">
        <f>IF(Tabela1[[#This Row],[TEC - Tipo de Estrutura 2]]="Pórtico","Vãos Multiplos",Tabela1[[#This Row],[TEC - Tipo de Estrutura 2]])</f>
        <v>Arco</v>
      </c>
      <c r="S646" s="1">
        <v>3</v>
      </c>
      <c r="T646" s="1">
        <v>63.6</v>
      </c>
      <c r="U646" s="1">
        <v>8.25</v>
      </c>
      <c r="V646" s="1">
        <v>21.8</v>
      </c>
      <c r="W646" s="1">
        <v>1.95</v>
      </c>
      <c r="X646" s="10"/>
      <c r="Y646" s="1" t="s">
        <v>23</v>
      </c>
      <c r="Z646" s="2" t="s">
        <v>24</v>
      </c>
      <c r="AA646" s="2" t="str" cm="1">
        <f t="array" ref="AA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6" s="2" t="str">
        <f>IF(OR(Tabela1[[#This Row],[CON - Material]]="Alvenaria de Tijolo",Tabela1[[#This Row],[CON - Material]]="Alvenaria de Pedra"),"Alvenaria",Tabela1[[#This Row],[CON - Material]])</f>
        <v>Betão Armado</v>
      </c>
      <c r="AF646" s="2" t="str">
        <f>Tabela1[[#This Row],[TEC - Tipo de Estrutura 2]] &amp; "|" &amp; Tabela1[[#This Row],[Intervalo de Anos]] &amp; "|" &amp; Tabela1[[#This Row],[CON - Material]]</f>
        <v>Arco|Antes de 1960|Betão Armado</v>
      </c>
    </row>
    <row r="647" spans="1:32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1" t="str" cm="1">
        <f t="array" ref="O6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47" s="2" t="s">
        <v>133</v>
      </c>
      <c r="Q647" s="2" t="str" cm="1">
        <f t="array" ref="Q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47" s="2" t="str">
        <f>IF(Tabela1[[#This Row],[TEC - Tipo de Estrutura 2]]="Pórtico","Vãos Multiplos",Tabela1[[#This Row],[TEC - Tipo de Estrutura 2]])</f>
        <v>Vãos Multiplos</v>
      </c>
      <c r="S647" s="1">
        <v>1</v>
      </c>
      <c r="T647" s="1">
        <v>4.4000000000000004</v>
      </c>
      <c r="U647" s="1">
        <v>13.9</v>
      </c>
      <c r="V647" s="1">
        <v>4.4000000000000004</v>
      </c>
      <c r="W647" s="9"/>
      <c r="X647" s="10"/>
      <c r="Y647" s="1" t="s">
        <v>30</v>
      </c>
      <c r="Z647" s="2" t="s">
        <v>24</v>
      </c>
      <c r="AA647" s="2" t="str" cm="1">
        <f t="array" ref="AA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7" s="2" t="str">
        <f>IF(OR(Tabela1[[#This Row],[CON - Material]]="Alvenaria de Tijolo",Tabela1[[#This Row],[CON - Material]]="Alvenaria de Pedra"),"Alvenaria",Tabela1[[#This Row],[CON - Material]])</f>
        <v>Betão Armado</v>
      </c>
      <c r="AF647" s="2" t="str">
        <f>Tabela1[[#This Row],[TEC - Tipo de Estrutura 2]] &amp; "|" &amp; Tabela1[[#This Row],[Intervalo de Anos]] &amp; "|" &amp; Tabela1[[#This Row],[CON - Material]]</f>
        <v>Pórtico|1983-2010|Betão Armado</v>
      </c>
    </row>
    <row r="648" spans="1:32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1" t="str" cm="1">
        <f t="array" ref="O6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48" s="2" t="s">
        <v>32</v>
      </c>
      <c r="Q648" s="2" t="str" cm="1">
        <f t="array" ref="Q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48" s="2" t="str">
        <f>IF(Tabela1[[#This Row],[TEC - Tipo de Estrutura 2]]="Pórtico","Vãos Multiplos",Tabela1[[#This Row],[TEC - Tipo de Estrutura 2]])</f>
        <v>Vãos Multiplos</v>
      </c>
      <c r="S648" s="1">
        <v>21</v>
      </c>
      <c r="T648" s="1">
        <v>309.7</v>
      </c>
      <c r="U648" s="1">
        <v>12.71</v>
      </c>
      <c r="V648" s="1">
        <v>15</v>
      </c>
      <c r="W648" s="1">
        <v>4</v>
      </c>
      <c r="X648" s="10"/>
      <c r="Y648" s="1" t="s">
        <v>30</v>
      </c>
      <c r="Z648" s="2" t="s">
        <v>38</v>
      </c>
      <c r="AA648" s="2" t="str" cm="1">
        <f t="array" ref="AA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48" s="2" t="str">
        <f>IF(OR(Tabela1[[#This Row],[CON - Material]]="Alvenaria de Tijolo",Tabela1[[#This Row],[CON - Material]]="Alvenaria de Pedra"),"Alvenaria",Tabela1[[#This Row],[CON - Material]])</f>
        <v>Betão Armado</v>
      </c>
      <c r="AF64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9" spans="1:32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1" t="str" cm="1">
        <f t="array" ref="O6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49" s="2" t="s">
        <v>29</v>
      </c>
      <c r="Q649" s="2" t="str" cm="1">
        <f t="array" ref="Q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49" s="2" t="str">
        <f>IF(Tabela1[[#This Row],[TEC - Tipo de Estrutura 2]]="Pórtico","Vãos Multiplos",Tabela1[[#This Row],[TEC - Tipo de Estrutura 2]])</f>
        <v>Arco</v>
      </c>
      <c r="S649" s="1">
        <v>2</v>
      </c>
      <c r="T649" s="1">
        <v>8.9</v>
      </c>
      <c r="U649" s="1">
        <v>15.3</v>
      </c>
      <c r="V649" s="1">
        <v>4.45</v>
      </c>
      <c r="W649" s="1">
        <v>2</v>
      </c>
      <c r="X649" s="10"/>
      <c r="Y649" s="1" t="s">
        <v>30</v>
      </c>
      <c r="Z649" s="2" t="s">
        <v>31</v>
      </c>
      <c r="AA649" s="2" t="str" cm="1">
        <f t="array" ref="AA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49" s="2" t="str">
        <f>IF(OR(Tabela1[[#This Row],[CON - Material]]="Alvenaria de Tijolo",Tabela1[[#This Row],[CON - Material]]="Alvenaria de Pedra"),"Alvenaria",Tabela1[[#This Row],[CON - Material]])</f>
        <v>Alvenaria</v>
      </c>
      <c r="AC649" s="2" t="s">
        <v>24</v>
      </c>
      <c r="AF649" s="2" t="str">
        <f>Tabela1[[#This Row],[TEC - Tipo de Estrutura 2]] &amp; "|" &amp; Tabela1[[#This Row],[Intervalo de Anos]] &amp; "|" &amp; Tabela1[[#This Row],[CON - Material]]</f>
        <v>Arco|1983-2010|Alvenaria de Tijolo</v>
      </c>
    </row>
    <row r="650" spans="1:32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1" t="str" cm="1">
        <f t="array" ref="O6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0" s="2" t="s">
        <v>65</v>
      </c>
      <c r="Q650" s="2" t="str" cm="1">
        <f t="array" ref="Q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50" s="2" t="str">
        <f>IF(Tabela1[[#This Row],[TEC - Tipo de Estrutura 2]]="Pórtico","Vãos Multiplos",Tabela1[[#This Row],[TEC - Tipo de Estrutura 2]])</f>
        <v>Vãos Multiplos</v>
      </c>
      <c r="S650" s="1">
        <v>1</v>
      </c>
      <c r="T650" s="1">
        <v>30</v>
      </c>
      <c r="U650" s="1">
        <v>15.5</v>
      </c>
      <c r="V650" s="1">
        <v>30</v>
      </c>
      <c r="W650" s="9"/>
      <c r="X650" s="10"/>
      <c r="Y650" s="1" t="s">
        <v>30</v>
      </c>
      <c r="Z650" s="2" t="s">
        <v>24</v>
      </c>
      <c r="AA650" s="2" t="str" cm="1">
        <f t="array" ref="AA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0" s="2" t="str">
        <f>IF(OR(Tabela1[[#This Row],[CON - Material]]="Alvenaria de Tijolo",Tabela1[[#This Row],[CON - Material]]="Alvenaria de Pedra"),"Alvenaria",Tabela1[[#This Row],[CON - Material]])</f>
        <v>Betão Armado</v>
      </c>
      <c r="AF650" s="2" t="str">
        <f>Tabela1[[#This Row],[TEC - Tipo de Estrutura 2]] &amp; "|" &amp; Tabela1[[#This Row],[Intervalo de Anos]] &amp; "|" &amp; Tabela1[[#This Row],[CON - Material]]</f>
        <v>Pórtico|Antes de 1960|Betão Armado</v>
      </c>
    </row>
    <row r="651" spans="1:32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1" t="str" cm="1">
        <f t="array" ref="O6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1" s="2" t="s">
        <v>32</v>
      </c>
      <c r="Q651" s="2" t="str" cm="1">
        <f t="array" ref="Q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51" s="2" t="str">
        <f>IF(Tabela1[[#This Row],[TEC - Tipo de Estrutura 2]]="Pórtico","Vãos Multiplos",Tabela1[[#This Row],[TEC - Tipo de Estrutura 2]])</f>
        <v>Vãos Multiplos</v>
      </c>
      <c r="S651" s="1">
        <v>2</v>
      </c>
      <c r="T651" s="1">
        <v>33.4</v>
      </c>
      <c r="U651" s="1">
        <v>12</v>
      </c>
      <c r="V651" s="1">
        <v>16.7</v>
      </c>
      <c r="W651" s="1">
        <v>5</v>
      </c>
      <c r="X651" s="10"/>
      <c r="Y651" s="1" t="s">
        <v>30</v>
      </c>
      <c r="Z651" s="2" t="s">
        <v>24</v>
      </c>
      <c r="AA651" s="2" t="str" cm="1">
        <f t="array" ref="AA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1" s="2" t="str">
        <f>IF(OR(Tabela1[[#This Row],[CON - Material]]="Alvenaria de Tijolo",Tabela1[[#This Row],[CON - Material]]="Alvenaria de Pedra"),"Alvenaria",Tabela1[[#This Row],[CON - Material]])</f>
        <v>Betão Armado</v>
      </c>
      <c r="AF65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52" spans="1:32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1" t="str" cm="1">
        <f t="array" ref="O6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52" s="2" t="s">
        <v>32</v>
      </c>
      <c r="Q652" s="2" t="str" cm="1">
        <f t="array" ref="Q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52" s="2" t="str">
        <f>IF(Tabela1[[#This Row],[TEC - Tipo de Estrutura 2]]="Pórtico","Vãos Multiplos",Tabela1[[#This Row],[TEC - Tipo de Estrutura 2]])</f>
        <v>Vãos Multiplos</v>
      </c>
      <c r="S652" s="1">
        <v>3</v>
      </c>
      <c r="T652" s="1">
        <v>51.44</v>
      </c>
      <c r="U652" s="1">
        <v>11.1</v>
      </c>
      <c r="V652" s="1">
        <v>28.24</v>
      </c>
      <c r="W652" s="1">
        <v>6.3</v>
      </c>
      <c r="X652" s="10"/>
      <c r="Y652" s="1" t="s">
        <v>41</v>
      </c>
      <c r="Z652" s="2" t="s">
        <v>38</v>
      </c>
      <c r="AA652" s="2" t="str" cm="1">
        <f t="array" ref="AA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2" s="2" t="str">
        <f>IF(OR(Tabela1[[#This Row],[CON - Material]]="Alvenaria de Tijolo",Tabela1[[#This Row],[CON - Material]]="Alvenaria de Pedra"),"Alvenaria",Tabela1[[#This Row],[CON - Material]])</f>
        <v>Betão Armado</v>
      </c>
      <c r="AF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53" spans="1:32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1" t="str" cm="1">
        <f t="array" ref="O6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3" s="2" t="s">
        <v>29</v>
      </c>
      <c r="Q653" s="2" t="str" cm="1">
        <f t="array" ref="Q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53" s="2" t="str">
        <f>IF(Tabela1[[#This Row],[TEC - Tipo de Estrutura 2]]="Pórtico","Vãos Multiplos",Tabela1[[#This Row],[TEC - Tipo de Estrutura 2]])</f>
        <v>Arco</v>
      </c>
      <c r="S653" s="1">
        <v>2</v>
      </c>
      <c r="T653" s="1">
        <v>13.8</v>
      </c>
      <c r="U653" s="1">
        <v>6.4</v>
      </c>
      <c r="V653" s="1">
        <v>6.9</v>
      </c>
      <c r="W653" s="1">
        <v>3.87</v>
      </c>
      <c r="X653" s="10"/>
      <c r="Y653" s="1" t="s">
        <v>30</v>
      </c>
      <c r="Z653" s="2" t="s">
        <v>35</v>
      </c>
      <c r="AA653" s="2" t="str" cm="1">
        <f t="array" ref="AA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53" s="2" t="str">
        <f>IF(OR(Tabela1[[#This Row],[CON - Material]]="Alvenaria de Tijolo",Tabela1[[#This Row],[CON - Material]]="Alvenaria de Pedra"),"Alvenaria",Tabela1[[#This Row],[CON - Material]])</f>
        <v>Alvenaria</v>
      </c>
      <c r="AF65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54" spans="1:32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1" t="str" cm="1">
        <f t="array" ref="O6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4" s="2" t="s">
        <v>29</v>
      </c>
      <c r="Q654" s="2" t="str" cm="1">
        <f t="array" ref="Q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54" s="2" t="str">
        <f>IF(Tabela1[[#This Row],[TEC - Tipo de Estrutura 2]]="Pórtico","Vãos Multiplos",Tabela1[[#This Row],[TEC - Tipo de Estrutura 2]])</f>
        <v>Arco</v>
      </c>
      <c r="S654" s="1">
        <v>2</v>
      </c>
      <c r="T654" s="1">
        <v>13.5</v>
      </c>
      <c r="U654" s="1">
        <v>6.7</v>
      </c>
      <c r="V654" s="1">
        <v>6.75</v>
      </c>
      <c r="W654" s="1">
        <v>1.74</v>
      </c>
      <c r="X654" s="10"/>
      <c r="Y654" s="1" t="s">
        <v>23</v>
      </c>
      <c r="Z654" s="2" t="s">
        <v>73</v>
      </c>
      <c r="AA654" s="2" t="str" cm="1">
        <f t="array" ref="AA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54" s="2" t="str">
        <f>IF(OR(Tabela1[[#This Row],[CON - Material]]="Alvenaria de Tijolo",Tabela1[[#This Row],[CON - Material]]="Alvenaria de Pedra"),"Alvenaria",Tabela1[[#This Row],[CON - Material]])</f>
        <v>Alvenaria</v>
      </c>
      <c r="AF6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55" spans="1:32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1" t="str" cm="1">
        <f t="array" ref="O6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5" s="2" t="s">
        <v>22</v>
      </c>
      <c r="Q655" s="2" t="str" cm="1">
        <f t="array" ref="Q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55" s="2" t="str">
        <f>IF(Tabela1[[#This Row],[TEC - Tipo de Estrutura 2]]="Pórtico","Vãos Multiplos",Tabela1[[#This Row],[TEC - Tipo de Estrutura 2]])</f>
        <v>Tabuleiro simples/apoiado</v>
      </c>
      <c r="S655" s="1">
        <v>1</v>
      </c>
      <c r="T655" s="1">
        <v>18.2</v>
      </c>
      <c r="U655" s="1">
        <v>8</v>
      </c>
      <c r="V655" s="1">
        <v>18.2</v>
      </c>
      <c r="W655" s="9"/>
      <c r="X655" s="10"/>
      <c r="Y655" s="1" t="s">
        <v>23</v>
      </c>
      <c r="Z655" s="2" t="s">
        <v>24</v>
      </c>
      <c r="AA655" s="2" t="str" cm="1">
        <f t="array" ref="AA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5" s="2" t="str">
        <f>IF(OR(Tabela1[[#This Row],[CON - Material]]="Alvenaria de Tijolo",Tabela1[[#This Row],[CON - Material]]="Alvenaria de Pedra"),"Alvenaria",Tabela1[[#This Row],[CON - Material]])</f>
        <v>Betão Armado</v>
      </c>
      <c r="AF65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6" spans="1:32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1" t="str" cm="1">
        <f t="array" ref="O6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56" s="2" t="s">
        <v>65</v>
      </c>
      <c r="Q656" s="2" t="str" cm="1">
        <f t="array" ref="Q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56" s="2" t="str">
        <f>IF(Tabela1[[#This Row],[TEC - Tipo de Estrutura 2]]="Pórtico","Vãos Multiplos",Tabela1[[#This Row],[TEC - Tipo de Estrutura 2]])</f>
        <v>Vãos Multiplos</v>
      </c>
      <c r="S656" s="1">
        <v>1</v>
      </c>
      <c r="T656" s="1">
        <v>27.65</v>
      </c>
      <c r="U656" s="1">
        <v>14.3</v>
      </c>
      <c r="V656" s="1">
        <v>27.65</v>
      </c>
      <c r="W656" s="9"/>
      <c r="X656" s="10"/>
      <c r="Y656" s="1" t="s">
        <v>41</v>
      </c>
      <c r="Z656" s="2" t="s">
        <v>24</v>
      </c>
      <c r="AA656" s="2" t="str" cm="1">
        <f t="array" ref="AA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6" s="2" t="str">
        <f>IF(OR(Tabela1[[#This Row],[CON - Material]]="Alvenaria de Tijolo",Tabela1[[#This Row],[CON - Material]]="Alvenaria de Pedra"),"Alvenaria",Tabela1[[#This Row],[CON - Material]])</f>
        <v>Betão Armado</v>
      </c>
      <c r="AF656" s="2" t="str">
        <f>Tabela1[[#This Row],[TEC - Tipo de Estrutura 2]] &amp; "|" &amp; Tabela1[[#This Row],[Intervalo de Anos]] &amp; "|" &amp; Tabela1[[#This Row],[CON - Material]]</f>
        <v>Pórtico|1983-2010|Betão Armado</v>
      </c>
    </row>
    <row r="657" spans="1:32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1" t="str" cm="1">
        <f t="array" ref="O6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7" s="2" t="s">
        <v>22</v>
      </c>
      <c r="Q657" s="2" t="str" cm="1">
        <f t="array" ref="Q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57" s="2" t="str">
        <f>IF(Tabela1[[#This Row],[TEC - Tipo de Estrutura 2]]="Pórtico","Vãos Multiplos",Tabela1[[#This Row],[TEC - Tipo de Estrutura 2]])</f>
        <v>Tabuleiro simples/apoiado</v>
      </c>
      <c r="S657" s="1">
        <v>1</v>
      </c>
      <c r="T657" s="1">
        <v>24.5</v>
      </c>
      <c r="U657" s="1">
        <v>14.8</v>
      </c>
      <c r="V657" s="1">
        <v>24.5</v>
      </c>
      <c r="W657" s="9"/>
      <c r="X657" s="10"/>
      <c r="Y657" s="1" t="s">
        <v>30</v>
      </c>
      <c r="Z657" s="2" t="s">
        <v>38</v>
      </c>
      <c r="AA657" s="2" t="str" cm="1">
        <f t="array" ref="AA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7" s="2" t="str">
        <f>IF(OR(Tabela1[[#This Row],[CON - Material]]="Alvenaria de Tijolo",Tabela1[[#This Row],[CON - Material]]="Alvenaria de Pedra"),"Alvenaria",Tabela1[[#This Row],[CON - Material]])</f>
        <v>Betão Armado</v>
      </c>
      <c r="AF6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58" spans="1:32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1" t="str" cm="1">
        <f t="array" ref="O6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8" s="2" t="s">
        <v>22</v>
      </c>
      <c r="Q658" s="2" t="str" cm="1">
        <f t="array" ref="Q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58" s="2" t="str">
        <f>IF(Tabela1[[#This Row],[TEC - Tipo de Estrutura 2]]="Pórtico","Vãos Multiplos",Tabela1[[#This Row],[TEC - Tipo de Estrutura 2]])</f>
        <v>Tabuleiro simples/apoiado</v>
      </c>
      <c r="S658" s="1">
        <v>1</v>
      </c>
      <c r="T658" s="1">
        <v>14.65</v>
      </c>
      <c r="U658" s="1">
        <v>10.7</v>
      </c>
      <c r="V658" s="1">
        <v>14.65</v>
      </c>
      <c r="W658" s="9"/>
      <c r="X658" s="10"/>
      <c r="Y658" s="1" t="s">
        <v>41</v>
      </c>
      <c r="Z658" s="2" t="s">
        <v>24</v>
      </c>
      <c r="AA658" s="2" t="str" cm="1">
        <f t="array" ref="AA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8" s="2" t="str">
        <f>IF(OR(Tabela1[[#This Row],[CON - Material]]="Alvenaria de Tijolo",Tabela1[[#This Row],[CON - Material]]="Alvenaria de Pedra"),"Alvenaria",Tabela1[[#This Row],[CON - Material]])</f>
        <v>Betão Armado</v>
      </c>
      <c r="AF6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9" spans="1:32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1" t="str" cm="1">
        <f t="array" ref="O6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59" s="2" t="s">
        <v>22</v>
      </c>
      <c r="Q659" s="2" t="str" cm="1">
        <f t="array" ref="Q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59" s="2" t="str">
        <f>IF(Tabela1[[#This Row],[TEC - Tipo de Estrutura 2]]="Pórtico","Vãos Multiplos",Tabela1[[#This Row],[TEC - Tipo de Estrutura 2]])</f>
        <v>Tabuleiro simples/apoiado</v>
      </c>
      <c r="S659" s="1">
        <v>1</v>
      </c>
      <c r="T659" s="1">
        <v>6.7</v>
      </c>
      <c r="U659" s="1">
        <v>9.1199999999999992</v>
      </c>
      <c r="V659" s="1">
        <v>6.7</v>
      </c>
      <c r="W659" s="9"/>
      <c r="X659" s="10"/>
      <c r="Y659" s="1" t="s">
        <v>41</v>
      </c>
      <c r="Z659" s="2" t="s">
        <v>24</v>
      </c>
      <c r="AA659" s="2" t="str" cm="1">
        <f t="array" ref="AA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59" s="2" t="str">
        <f>IF(OR(Tabela1[[#This Row],[CON - Material]]="Alvenaria de Tijolo",Tabela1[[#This Row],[CON - Material]]="Alvenaria de Pedra"),"Alvenaria",Tabela1[[#This Row],[CON - Material]])</f>
        <v>Betão Armado</v>
      </c>
      <c r="AF65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60" spans="1:32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1" t="str" cm="1">
        <f t="array" ref="O6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0" s="2" t="s">
        <v>29</v>
      </c>
      <c r="Q660" s="2" t="str" cm="1">
        <f t="array" ref="Q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60" s="2" t="str">
        <f>IF(Tabela1[[#This Row],[TEC - Tipo de Estrutura 2]]="Pórtico","Vãos Multiplos",Tabela1[[#This Row],[TEC - Tipo de Estrutura 2]])</f>
        <v>Arco</v>
      </c>
      <c r="S660" s="1">
        <v>1</v>
      </c>
      <c r="T660" s="1">
        <v>13.7</v>
      </c>
      <c r="U660" s="1">
        <v>9.8000000000000007</v>
      </c>
      <c r="V660" s="1">
        <v>13.7</v>
      </c>
      <c r="W660" s="9"/>
      <c r="X660" s="10"/>
      <c r="Y660" s="1" t="s">
        <v>41</v>
      </c>
      <c r="Z660" s="2" t="s">
        <v>35</v>
      </c>
      <c r="AA660" s="2" t="str" cm="1">
        <f t="array" ref="AA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60" s="2" t="str">
        <f>IF(OR(Tabela1[[#This Row],[CON - Material]]="Alvenaria de Tijolo",Tabela1[[#This Row],[CON - Material]]="Alvenaria de Pedra"),"Alvenaria",Tabela1[[#This Row],[CON - Material]])</f>
        <v>Alvenaria</v>
      </c>
      <c r="AC660" s="2" t="s">
        <v>38</v>
      </c>
      <c r="AF6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1" spans="1:32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1" t="str" cm="1">
        <f t="array" ref="O6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1" s="2" t="s">
        <v>22</v>
      </c>
      <c r="Q661" s="2" t="str" cm="1">
        <f t="array" ref="Q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61" s="2" t="str">
        <f>IF(Tabela1[[#This Row],[TEC - Tipo de Estrutura 2]]="Pórtico","Vãos Multiplos",Tabela1[[#This Row],[TEC - Tipo de Estrutura 2]])</f>
        <v>Tabuleiro simples/apoiado</v>
      </c>
      <c r="S661" s="1">
        <v>1</v>
      </c>
      <c r="T661" s="1">
        <v>11.5</v>
      </c>
      <c r="U661" s="1">
        <v>6.7</v>
      </c>
      <c r="V661" s="1">
        <v>11.5</v>
      </c>
      <c r="W661" s="9"/>
      <c r="X661" s="10"/>
      <c r="Y661" s="1" t="s">
        <v>41</v>
      </c>
      <c r="Z661" s="2" t="s">
        <v>24</v>
      </c>
      <c r="AA661" s="2" t="str" cm="1">
        <f t="array" ref="AA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1" s="2" t="str">
        <f>IF(OR(Tabela1[[#This Row],[CON - Material]]="Alvenaria de Tijolo",Tabela1[[#This Row],[CON - Material]]="Alvenaria de Pedra"),"Alvenaria",Tabela1[[#This Row],[CON - Material]])</f>
        <v>Betão Armado</v>
      </c>
      <c r="AF66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62" spans="1:32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1" t="str" cm="1">
        <f t="array" ref="O6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2" s="2" t="s">
        <v>29</v>
      </c>
      <c r="Q662" s="2" t="str" cm="1">
        <f t="array" ref="Q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62" s="2" t="str">
        <f>IF(Tabela1[[#This Row],[TEC - Tipo de Estrutura 2]]="Pórtico","Vãos Multiplos",Tabela1[[#This Row],[TEC - Tipo de Estrutura 2]])</f>
        <v>Arco</v>
      </c>
      <c r="S662" s="1">
        <v>1</v>
      </c>
      <c r="T662" s="1">
        <v>16</v>
      </c>
      <c r="U662" s="1">
        <v>6.5</v>
      </c>
      <c r="V662" s="1">
        <v>16</v>
      </c>
      <c r="W662" s="9"/>
      <c r="X662" s="10"/>
      <c r="Y662" s="1" t="s">
        <v>41</v>
      </c>
      <c r="Z662" s="2" t="s">
        <v>35</v>
      </c>
      <c r="AA662" s="2" t="str" cm="1">
        <f t="array" ref="AA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62" s="2" t="str">
        <f>IF(OR(Tabela1[[#This Row],[CON - Material]]="Alvenaria de Tijolo",Tabela1[[#This Row],[CON - Material]]="Alvenaria de Pedra"),"Alvenaria",Tabela1[[#This Row],[CON - Material]])</f>
        <v>Alvenaria</v>
      </c>
      <c r="AF6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3" spans="1:32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1" t="str" cm="1">
        <f t="array" ref="O6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3" s="2" t="s">
        <v>32</v>
      </c>
      <c r="Q663" s="2" t="str" cm="1">
        <f t="array" ref="Q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63" s="2" t="str">
        <f>IF(Tabela1[[#This Row],[TEC - Tipo de Estrutura 2]]="Pórtico","Vãos Multiplos",Tabela1[[#This Row],[TEC - Tipo de Estrutura 2]])</f>
        <v>Vãos Multiplos</v>
      </c>
      <c r="S663" s="1">
        <v>2</v>
      </c>
      <c r="T663" s="1">
        <v>9</v>
      </c>
      <c r="U663" s="1">
        <v>6.4</v>
      </c>
      <c r="V663" s="1">
        <v>4.5</v>
      </c>
      <c r="W663" s="1">
        <v>3</v>
      </c>
      <c r="X663" s="10"/>
      <c r="Y663" s="1" t="s">
        <v>41</v>
      </c>
      <c r="Z663" s="2" t="s">
        <v>24</v>
      </c>
      <c r="AA663" s="2" t="str" cm="1">
        <f t="array" ref="AA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3" s="2" t="str">
        <f>IF(OR(Tabela1[[#This Row],[CON - Material]]="Alvenaria de Tijolo",Tabela1[[#This Row],[CON - Material]]="Alvenaria de Pedra"),"Alvenaria",Tabela1[[#This Row],[CON - Material]])</f>
        <v>Betão Armado</v>
      </c>
      <c r="AF6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64" spans="1:32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1" t="str" cm="1">
        <f t="array" ref="O6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64" s="2" t="s">
        <v>228</v>
      </c>
      <c r="Q664" s="2" t="str" cm="1">
        <f t="array" ref="Q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64" s="2" t="str">
        <f>IF(Tabela1[[#This Row],[TEC - Tipo de Estrutura 2]]="Pórtico","Vãos Multiplos",Tabela1[[#This Row],[TEC - Tipo de Estrutura 2]])</f>
        <v>Arco</v>
      </c>
      <c r="S664" s="1">
        <v>1</v>
      </c>
      <c r="T664" s="1">
        <v>6.9</v>
      </c>
      <c r="U664" s="1">
        <v>15.2</v>
      </c>
      <c r="V664" s="1">
        <v>6.9</v>
      </c>
      <c r="W664" s="9"/>
      <c r="X664" s="10"/>
      <c r="Y664" s="1" t="s">
        <v>46</v>
      </c>
      <c r="Z664" s="2" t="s">
        <v>24</v>
      </c>
      <c r="AA664" s="2" t="str" cm="1">
        <f t="array" ref="AA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4" s="2" t="str">
        <f>IF(OR(Tabela1[[#This Row],[CON - Material]]="Alvenaria de Tijolo",Tabela1[[#This Row],[CON - Material]]="Alvenaria de Pedra"),"Alvenaria",Tabela1[[#This Row],[CON - Material]])</f>
        <v>Betão Armado</v>
      </c>
      <c r="AF664" s="2" t="str">
        <f>Tabela1[[#This Row],[TEC - Tipo de Estrutura 2]] &amp; "|" &amp; Tabela1[[#This Row],[Intervalo de Anos]] &amp; "|" &amp; Tabela1[[#This Row],[CON - Material]]</f>
        <v>Arco|1983-2010|Betão Armado</v>
      </c>
    </row>
    <row r="665" spans="1:32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1" t="str" cm="1">
        <f t="array" ref="O6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65" s="2" t="s">
        <v>65</v>
      </c>
      <c r="Q665" s="2" t="str" cm="1">
        <f t="array" ref="Q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65" s="2" t="str">
        <f>IF(Tabela1[[#This Row],[TEC - Tipo de Estrutura 2]]="Pórtico","Vãos Multiplos",Tabela1[[#This Row],[TEC - Tipo de Estrutura 2]])</f>
        <v>Vãos Multiplos</v>
      </c>
      <c r="S665" s="1">
        <v>1</v>
      </c>
      <c r="T665" s="1">
        <v>10.1</v>
      </c>
      <c r="U665" s="1">
        <v>12.8</v>
      </c>
      <c r="V665" s="1">
        <v>10.1</v>
      </c>
      <c r="W665" s="9"/>
      <c r="X665" s="10"/>
      <c r="Y665" s="1" t="s">
        <v>46</v>
      </c>
      <c r="Z665" s="2" t="s">
        <v>24</v>
      </c>
      <c r="AA665" s="2" t="str" cm="1">
        <f t="array" ref="AA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5" s="2" t="str">
        <f>IF(OR(Tabela1[[#This Row],[CON - Material]]="Alvenaria de Tijolo",Tabela1[[#This Row],[CON - Material]]="Alvenaria de Pedra"),"Alvenaria",Tabela1[[#This Row],[CON - Material]])</f>
        <v>Betão Armado</v>
      </c>
      <c r="AF665" s="2" t="str">
        <f>Tabela1[[#This Row],[TEC - Tipo de Estrutura 2]] &amp; "|" &amp; Tabela1[[#This Row],[Intervalo de Anos]] &amp; "|" &amp; Tabela1[[#This Row],[CON - Material]]</f>
        <v>Pórtico|1983-2010|Betão Armado</v>
      </c>
    </row>
    <row r="666" spans="1:32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1" t="str" cm="1">
        <f t="array" ref="O6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6" s="2" t="s">
        <v>29</v>
      </c>
      <c r="Q666" s="2" t="str" cm="1">
        <f t="array" ref="Q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66" s="2" t="str">
        <f>IF(Tabela1[[#This Row],[TEC - Tipo de Estrutura 2]]="Pórtico","Vãos Multiplos",Tabela1[[#This Row],[TEC - Tipo de Estrutura 2]])</f>
        <v>Arco</v>
      </c>
      <c r="S666" s="1">
        <v>2</v>
      </c>
      <c r="T666" s="1">
        <v>17</v>
      </c>
      <c r="U666" s="1">
        <v>3.75</v>
      </c>
      <c r="V666" s="1">
        <v>8.5</v>
      </c>
      <c r="W666" s="1">
        <v>1.85</v>
      </c>
      <c r="X666" s="10"/>
      <c r="Y666" s="1" t="s">
        <v>41</v>
      </c>
      <c r="Z666" s="2" t="s">
        <v>35</v>
      </c>
      <c r="AA666" s="2" t="str" cm="1">
        <f t="array" ref="AA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66" s="2" t="str">
        <f>IF(OR(Tabela1[[#This Row],[CON - Material]]="Alvenaria de Tijolo",Tabela1[[#This Row],[CON - Material]]="Alvenaria de Pedra"),"Alvenaria",Tabela1[[#This Row],[CON - Material]])</f>
        <v>Alvenaria</v>
      </c>
      <c r="AF6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7" spans="1:32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1" t="str" cm="1">
        <f t="array" ref="O6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67" s="2" t="s">
        <v>32</v>
      </c>
      <c r="Q667" s="2" t="str" cm="1">
        <f t="array" ref="Q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67" s="2" t="str">
        <f>IF(Tabela1[[#This Row],[TEC - Tipo de Estrutura 2]]="Pórtico","Vãos Multiplos",Tabela1[[#This Row],[TEC - Tipo de Estrutura 2]])</f>
        <v>Vãos Multiplos</v>
      </c>
      <c r="S667" s="1">
        <v>10</v>
      </c>
      <c r="T667" s="1">
        <v>229.55</v>
      </c>
      <c r="U667" s="1">
        <v>12</v>
      </c>
      <c r="V667" s="1">
        <v>24.1</v>
      </c>
      <c r="W667" s="1">
        <v>16.399999999999999</v>
      </c>
      <c r="X667" s="10"/>
      <c r="Y667" s="1" t="s">
        <v>41</v>
      </c>
      <c r="Z667" s="2" t="s">
        <v>38</v>
      </c>
      <c r="AA667" s="2" t="str" cm="1">
        <f t="array" ref="AA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7" s="2" t="str">
        <f>IF(OR(Tabela1[[#This Row],[CON - Material]]="Alvenaria de Tijolo",Tabela1[[#This Row],[CON - Material]]="Alvenaria de Pedra"),"Alvenaria",Tabela1[[#This Row],[CON - Material]])</f>
        <v>Betão Armado</v>
      </c>
      <c r="AF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8" spans="1:32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1" t="str" cm="1">
        <f t="array" ref="O6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68" s="2" t="s">
        <v>32</v>
      </c>
      <c r="Q668" s="2" t="str" cm="1">
        <f t="array" ref="Q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68" s="2" t="str">
        <f>IF(Tabela1[[#This Row],[TEC - Tipo de Estrutura 2]]="Pórtico","Vãos Multiplos",Tabela1[[#This Row],[TEC - Tipo de Estrutura 2]])</f>
        <v>Vãos Multiplos</v>
      </c>
      <c r="S668" s="1">
        <v>3</v>
      </c>
      <c r="T668" s="1">
        <v>22.9</v>
      </c>
      <c r="U668" s="1">
        <v>19</v>
      </c>
      <c r="W668" s="1">
        <v>5.6</v>
      </c>
      <c r="X668" s="10"/>
      <c r="Y668" s="1" t="s">
        <v>23</v>
      </c>
      <c r="Z668" s="2" t="s">
        <v>24</v>
      </c>
      <c r="AA668" s="2" t="str" cm="1">
        <f t="array" ref="AA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8" s="2" t="str">
        <f>IF(OR(Tabela1[[#This Row],[CON - Material]]="Alvenaria de Tijolo",Tabela1[[#This Row],[CON - Material]]="Alvenaria de Pedra"),"Alvenaria",Tabela1[[#This Row],[CON - Material]])</f>
        <v>Betão Armado</v>
      </c>
      <c r="AF6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69" spans="1:32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1" t="str" cm="1">
        <f t="array" ref="O6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69" s="2" t="s">
        <v>32</v>
      </c>
      <c r="Q669" s="2" t="str" cm="1">
        <f t="array" ref="Q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69" s="2" t="str">
        <f>IF(Tabela1[[#This Row],[TEC - Tipo de Estrutura 2]]="Pórtico","Vãos Multiplos",Tabela1[[#This Row],[TEC - Tipo de Estrutura 2]])</f>
        <v>Vãos Multiplos</v>
      </c>
      <c r="S669" s="1">
        <v>3</v>
      </c>
      <c r="T669" s="1">
        <v>53.9</v>
      </c>
      <c r="U669" s="1">
        <v>10.95</v>
      </c>
      <c r="V669" s="1">
        <v>27.3</v>
      </c>
      <c r="W669" s="1">
        <v>7.5</v>
      </c>
      <c r="X669" s="10"/>
      <c r="Y669" s="1" t="s">
        <v>41</v>
      </c>
      <c r="Z669" s="2" t="s">
        <v>38</v>
      </c>
      <c r="AA669" s="2" t="str" cm="1">
        <f t="array" ref="AA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69" s="2" t="str">
        <f>IF(OR(Tabela1[[#This Row],[CON - Material]]="Alvenaria de Tijolo",Tabela1[[#This Row],[CON - Material]]="Alvenaria de Pedra"),"Alvenaria",Tabela1[[#This Row],[CON - Material]])</f>
        <v>Betão Armado</v>
      </c>
      <c r="AF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0" spans="1:32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1" t="str" cm="1">
        <f t="array" ref="O6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0" s="2" t="s">
        <v>32</v>
      </c>
      <c r="Q670" s="2" t="str" cm="1">
        <f t="array" ref="Q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70" s="2" t="str">
        <f>IF(Tabela1[[#This Row],[TEC - Tipo de Estrutura 2]]="Pórtico","Vãos Multiplos",Tabela1[[#This Row],[TEC - Tipo de Estrutura 2]])</f>
        <v>Vãos Multiplos</v>
      </c>
      <c r="S670" s="1">
        <v>3</v>
      </c>
      <c r="T670" s="1">
        <v>34.299999999999997</v>
      </c>
      <c r="U670" s="1">
        <v>9</v>
      </c>
      <c r="V670" s="1">
        <v>16.5</v>
      </c>
      <c r="W670" s="1">
        <v>7</v>
      </c>
      <c r="X670" s="10"/>
      <c r="Y670" s="1" t="s">
        <v>23</v>
      </c>
      <c r="Z670" s="2" t="s">
        <v>24</v>
      </c>
      <c r="AA670" s="2" t="str" cm="1">
        <f t="array" ref="AA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0" s="2" t="str">
        <f>IF(OR(Tabela1[[#This Row],[CON - Material]]="Alvenaria de Tijolo",Tabela1[[#This Row],[CON - Material]]="Alvenaria de Pedra"),"Alvenaria",Tabela1[[#This Row],[CON - Material]])</f>
        <v>Betão Armado</v>
      </c>
      <c r="AF67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1" spans="1:32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1" t="str" cm="1">
        <f t="array" ref="O6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71" s="2" t="s">
        <v>32</v>
      </c>
      <c r="Q671" s="2" t="str" cm="1">
        <f t="array" ref="Q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71" s="2" t="str">
        <f>IF(Tabela1[[#This Row],[TEC - Tipo de Estrutura 2]]="Pórtico","Vãos Multiplos",Tabela1[[#This Row],[TEC - Tipo de Estrutura 2]])</f>
        <v>Vãos Multiplos</v>
      </c>
      <c r="S671" s="1">
        <v>3</v>
      </c>
      <c r="T671" s="1">
        <v>38.450000000000003</v>
      </c>
      <c r="U671" s="1">
        <v>9.9</v>
      </c>
      <c r="V671" s="1">
        <v>20</v>
      </c>
      <c r="W671" s="1">
        <v>5.25</v>
      </c>
      <c r="X671" s="10"/>
      <c r="Y671" s="1" t="s">
        <v>41</v>
      </c>
      <c r="Z671" s="2" t="s">
        <v>24</v>
      </c>
      <c r="AA671" s="2" t="str" cm="1">
        <f t="array" ref="AA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1" s="2" t="str">
        <f>IF(OR(Tabela1[[#This Row],[CON - Material]]="Alvenaria de Tijolo",Tabela1[[#This Row],[CON - Material]]="Alvenaria de Pedra"),"Alvenaria",Tabela1[[#This Row],[CON - Material]])</f>
        <v>Betão Armado</v>
      </c>
      <c r="AF6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2" spans="1:32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1" t="str" cm="1">
        <f t="array" ref="O6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72" s="2" t="s">
        <v>65</v>
      </c>
      <c r="Q672" s="2" t="str" cm="1">
        <f t="array" ref="Q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72" s="2" t="str">
        <f>IF(Tabela1[[#This Row],[TEC - Tipo de Estrutura 2]]="Pórtico","Vãos Multiplos",Tabela1[[#This Row],[TEC - Tipo de Estrutura 2]])</f>
        <v>Vãos Multiplos</v>
      </c>
      <c r="S672" s="1">
        <v>1</v>
      </c>
      <c r="T672" s="1">
        <v>21.7</v>
      </c>
      <c r="U672" s="1">
        <v>11.15</v>
      </c>
      <c r="V672" s="1">
        <v>21.7</v>
      </c>
      <c r="W672" s="9"/>
      <c r="X672" s="10"/>
      <c r="Y672" s="1" t="s">
        <v>41</v>
      </c>
      <c r="Z672" s="2" t="s">
        <v>38</v>
      </c>
      <c r="AA672" s="2" t="str" cm="1">
        <f t="array" ref="AA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2" s="2" t="str">
        <f>IF(OR(Tabela1[[#This Row],[CON - Material]]="Alvenaria de Tijolo",Tabela1[[#This Row],[CON - Material]]="Alvenaria de Pedra"),"Alvenaria",Tabela1[[#This Row],[CON - Material]])</f>
        <v>Betão Armado</v>
      </c>
      <c r="AF672" s="2" t="str">
        <f>Tabela1[[#This Row],[TEC - Tipo de Estrutura 2]] &amp; "|" &amp; Tabela1[[#This Row],[Intervalo de Anos]] &amp; "|" &amp; Tabela1[[#This Row],[CON - Material]]</f>
        <v>Pórtico|1983-2010|Betão Armado</v>
      </c>
    </row>
    <row r="673" spans="1:32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1" t="str" cm="1">
        <f t="array" ref="O6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3" s="2" t="s">
        <v>29</v>
      </c>
      <c r="Q673" s="2" t="str" cm="1">
        <f t="array" ref="Q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73" s="2" t="str">
        <f>IF(Tabela1[[#This Row],[TEC - Tipo de Estrutura 2]]="Pórtico","Vãos Multiplos",Tabela1[[#This Row],[TEC - Tipo de Estrutura 2]])</f>
        <v>Arco</v>
      </c>
      <c r="S673" s="1">
        <v>1</v>
      </c>
      <c r="T673" s="1">
        <v>10.45</v>
      </c>
      <c r="U673" s="1">
        <v>6.6</v>
      </c>
      <c r="V673" s="1">
        <v>10.45</v>
      </c>
      <c r="W673" s="9"/>
      <c r="X673" s="10"/>
      <c r="Y673" s="1" t="s">
        <v>41</v>
      </c>
      <c r="Z673" s="2" t="s">
        <v>35</v>
      </c>
      <c r="AA673" s="2" t="str" cm="1">
        <f t="array" ref="AA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73" s="2" t="str">
        <f>IF(OR(Tabela1[[#This Row],[CON - Material]]="Alvenaria de Tijolo",Tabela1[[#This Row],[CON - Material]]="Alvenaria de Pedra"),"Alvenaria",Tabela1[[#This Row],[CON - Material]])</f>
        <v>Alvenaria</v>
      </c>
      <c r="AF67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74" spans="1:32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1" t="str" cm="1">
        <f t="array" ref="O6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74" s="2" t="s">
        <v>65</v>
      </c>
      <c r="Q674" s="2" t="str" cm="1">
        <f t="array" ref="Q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74" s="2" t="str">
        <f>IF(Tabela1[[#This Row],[TEC - Tipo de Estrutura 2]]="Pórtico","Vãos Multiplos",Tabela1[[#This Row],[TEC - Tipo de Estrutura 2]])</f>
        <v>Vãos Multiplos</v>
      </c>
      <c r="S674" s="1">
        <v>1</v>
      </c>
      <c r="T674" s="1">
        <v>25.5</v>
      </c>
      <c r="U674" s="1">
        <v>10.1</v>
      </c>
      <c r="V674" s="1">
        <v>25.5</v>
      </c>
      <c r="W674" s="9"/>
      <c r="X674" s="10"/>
      <c r="Y674" s="1" t="s">
        <v>23</v>
      </c>
      <c r="Z674" s="2" t="s">
        <v>24</v>
      </c>
      <c r="AA674" s="2" t="str" cm="1">
        <f t="array" ref="AA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4" s="2" t="str">
        <f>IF(OR(Tabela1[[#This Row],[CON - Material]]="Alvenaria de Tijolo",Tabela1[[#This Row],[CON - Material]]="Alvenaria de Pedra"),"Alvenaria",Tabela1[[#This Row],[CON - Material]])</f>
        <v>Betão Armado</v>
      </c>
      <c r="AF674" s="2" t="str">
        <f>Tabela1[[#This Row],[TEC - Tipo de Estrutura 2]] &amp; "|" &amp; Tabela1[[#This Row],[Intervalo de Anos]] &amp; "|" &amp; Tabela1[[#This Row],[CON - Material]]</f>
        <v>Pórtico|1983-2010|Betão Armado</v>
      </c>
    </row>
    <row r="675" spans="1:32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1" t="str" cm="1">
        <f t="array" ref="O6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5" s="2" t="s">
        <v>29</v>
      </c>
      <c r="Q675" s="2" t="str" cm="1">
        <f t="array" ref="Q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75" s="2" t="str">
        <f>IF(Tabela1[[#This Row],[TEC - Tipo de Estrutura 2]]="Pórtico","Vãos Multiplos",Tabela1[[#This Row],[TEC - Tipo de Estrutura 2]])</f>
        <v>Arco</v>
      </c>
      <c r="S675" s="1">
        <v>3</v>
      </c>
      <c r="T675" s="1">
        <v>197</v>
      </c>
      <c r="U675" s="1">
        <v>9</v>
      </c>
      <c r="V675" s="1">
        <v>110.8</v>
      </c>
      <c r="W675" s="1">
        <v>2.7</v>
      </c>
      <c r="X675" s="10"/>
      <c r="Y675" s="1" t="s">
        <v>41</v>
      </c>
      <c r="Z675" s="2" t="s">
        <v>24</v>
      </c>
      <c r="AA675" s="2" t="str" cm="1">
        <f t="array" ref="AA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5" s="2" t="str">
        <f>IF(OR(Tabela1[[#This Row],[CON - Material]]="Alvenaria de Tijolo",Tabela1[[#This Row],[CON - Material]]="Alvenaria de Pedra"),"Alvenaria",Tabela1[[#This Row],[CON - Material]])</f>
        <v>Betão Armado</v>
      </c>
      <c r="AC675" s="2" t="s">
        <v>38</v>
      </c>
      <c r="AF675" s="2" t="str">
        <f>Tabela1[[#This Row],[TEC - Tipo de Estrutura 2]] &amp; "|" &amp; Tabela1[[#This Row],[Intervalo de Anos]] &amp; "|" &amp; Tabela1[[#This Row],[CON - Material]]</f>
        <v>Arco|1960-1983|Betão Armado</v>
      </c>
    </row>
    <row r="676" spans="1:32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1" t="str" cm="1">
        <f t="array" ref="O6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76" s="2" t="s">
        <v>29</v>
      </c>
      <c r="Q676" s="2" t="str" cm="1">
        <f t="array" ref="Q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76" s="2" t="str">
        <f>IF(Tabela1[[#This Row],[TEC - Tipo de Estrutura 2]]="Pórtico","Vãos Multiplos",Tabela1[[#This Row],[TEC - Tipo de Estrutura 2]])</f>
        <v>Arco</v>
      </c>
      <c r="S676" s="1">
        <v>1</v>
      </c>
      <c r="T676" s="1">
        <v>12</v>
      </c>
      <c r="U676" s="1">
        <v>10</v>
      </c>
      <c r="V676" s="1">
        <v>12</v>
      </c>
      <c r="W676" s="9"/>
      <c r="X676" s="10"/>
      <c r="Y676" s="1" t="s">
        <v>41</v>
      </c>
      <c r="Z676" s="2" t="s">
        <v>35</v>
      </c>
      <c r="AA676" s="2" t="str" cm="1">
        <f t="array" ref="AA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76" s="2" t="str">
        <f>IF(OR(Tabela1[[#This Row],[CON - Material]]="Alvenaria de Tijolo",Tabela1[[#This Row],[CON - Material]]="Alvenaria de Pedra"),"Alvenaria",Tabela1[[#This Row],[CON - Material]])</f>
        <v>Alvenaria</v>
      </c>
      <c r="AC676" s="2" t="s">
        <v>24</v>
      </c>
      <c r="AF676" s="2" t="str">
        <f>Tabela1[[#This Row],[TEC - Tipo de Estrutura 2]] &amp; "|" &amp; Tabela1[[#This Row],[Intervalo de Anos]] &amp; "|" &amp; Tabela1[[#This Row],[CON - Material]]</f>
        <v>Arco|1983-2010|Alvenaria de Pedra</v>
      </c>
    </row>
    <row r="677" spans="1:32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1" t="str" cm="1">
        <f t="array" ref="O6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7" s="2" t="s">
        <v>77</v>
      </c>
      <c r="Q677" s="2" t="str" cm="1">
        <f t="array" ref="Q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77" s="2" t="str">
        <f>IF(Tabela1[[#This Row],[TEC - Tipo de Estrutura 2]]="Pórtico","Vãos Multiplos",Tabela1[[#This Row],[TEC - Tipo de Estrutura 2]])</f>
        <v>Arco</v>
      </c>
      <c r="S677" s="1">
        <v>3</v>
      </c>
      <c r="T677" s="1">
        <v>35.340000000000003</v>
      </c>
      <c r="U677" s="1">
        <v>13</v>
      </c>
      <c r="V677" s="1">
        <v>11.83</v>
      </c>
      <c r="W677" s="1">
        <v>3</v>
      </c>
      <c r="X677" s="10"/>
      <c r="Y677" s="1" t="s">
        <v>30</v>
      </c>
      <c r="Z677" s="2" t="s">
        <v>24</v>
      </c>
      <c r="AA677" s="2" t="str" cm="1">
        <f t="array" ref="AA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7" s="2" t="str">
        <f>IF(OR(Tabela1[[#This Row],[CON - Material]]="Alvenaria de Tijolo",Tabela1[[#This Row],[CON - Material]]="Alvenaria de Pedra"),"Alvenaria",Tabela1[[#This Row],[CON - Material]])</f>
        <v>Betão Armado</v>
      </c>
      <c r="AF677" s="2" t="str">
        <f>Tabela1[[#This Row],[TEC - Tipo de Estrutura 2]] &amp; "|" &amp; Tabela1[[#This Row],[Intervalo de Anos]] &amp; "|" &amp; Tabela1[[#This Row],[CON - Material]]</f>
        <v>Arco|Antes de 1960|Betão Armado</v>
      </c>
    </row>
    <row r="678" spans="1:32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1" t="str" cm="1">
        <f t="array" ref="O6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8" s="2" t="s">
        <v>32</v>
      </c>
      <c r="Q678" s="2" t="str" cm="1">
        <f t="array" ref="Q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78" s="2" t="str">
        <f>IF(Tabela1[[#This Row],[TEC - Tipo de Estrutura 2]]="Pórtico","Vãos Multiplos",Tabela1[[#This Row],[TEC - Tipo de Estrutura 2]])</f>
        <v>Vãos Multiplos</v>
      </c>
      <c r="S678" s="1">
        <v>7</v>
      </c>
      <c r="T678" s="1">
        <v>51.8</v>
      </c>
      <c r="U678" s="1">
        <v>11</v>
      </c>
      <c r="V678" s="1">
        <v>8.1999999999999993</v>
      </c>
      <c r="W678" s="1">
        <v>8.8000000000000007</v>
      </c>
      <c r="X678" s="10"/>
      <c r="Y678" s="1" t="s">
        <v>30</v>
      </c>
      <c r="Z678" s="2" t="s">
        <v>24</v>
      </c>
      <c r="AA678" s="2" t="str" cm="1">
        <f t="array" ref="AA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8" s="2" t="str">
        <f>IF(OR(Tabela1[[#This Row],[CON - Material]]="Alvenaria de Tijolo",Tabela1[[#This Row],[CON - Material]]="Alvenaria de Pedra"),"Alvenaria",Tabela1[[#This Row],[CON - Material]])</f>
        <v>Betão Armado</v>
      </c>
      <c r="AF67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79" spans="1:32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1" t="str" cm="1">
        <f t="array" ref="O6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79" s="2" t="s">
        <v>65</v>
      </c>
      <c r="Q679" s="2" t="str" cm="1">
        <f t="array" ref="Q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79" s="2" t="str">
        <f>IF(Tabela1[[#This Row],[TEC - Tipo de Estrutura 2]]="Pórtico","Vãos Multiplos",Tabela1[[#This Row],[TEC - Tipo de Estrutura 2]])</f>
        <v>Vãos Multiplos</v>
      </c>
      <c r="S679" s="1">
        <v>1</v>
      </c>
      <c r="T679" s="1">
        <v>6.45</v>
      </c>
      <c r="U679" s="1">
        <v>18.7</v>
      </c>
      <c r="W679" s="9"/>
      <c r="X679" s="10"/>
      <c r="Y679" s="1" t="s">
        <v>23</v>
      </c>
      <c r="Z679" s="2" t="s">
        <v>24</v>
      </c>
      <c r="AA679" s="2" t="str" cm="1">
        <f t="array" ref="AA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79" s="2" t="str">
        <f>IF(OR(Tabela1[[#This Row],[CON - Material]]="Alvenaria de Tijolo",Tabela1[[#This Row],[CON - Material]]="Alvenaria de Pedra"),"Alvenaria",Tabela1[[#This Row],[CON - Material]])</f>
        <v>Betão Armado</v>
      </c>
      <c r="AF679" s="2" t="str">
        <f>Tabela1[[#This Row],[TEC - Tipo de Estrutura 2]] &amp; "|" &amp; Tabela1[[#This Row],[Intervalo de Anos]] &amp; "|" &amp; Tabela1[[#This Row],[CON - Material]]</f>
        <v>Pórtico|1960-1983|Betão Armado</v>
      </c>
    </row>
    <row r="680" spans="1:32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1" t="str" cm="1">
        <f t="array" ref="O6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0" s="2" t="s">
        <v>29</v>
      </c>
      <c r="Q680" s="2" t="str" cm="1">
        <f t="array" ref="Q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80" s="2" t="str">
        <f>IF(Tabela1[[#This Row],[TEC - Tipo de Estrutura 2]]="Pórtico","Vãos Multiplos",Tabela1[[#This Row],[TEC - Tipo de Estrutura 2]])</f>
        <v>Arco</v>
      </c>
      <c r="S680" s="1">
        <v>3</v>
      </c>
      <c r="T680" s="1">
        <v>17.600000000000001</v>
      </c>
      <c r="U680" s="1">
        <v>5.3</v>
      </c>
      <c r="V680" s="1">
        <v>6.3</v>
      </c>
      <c r="W680" s="1">
        <v>2.4</v>
      </c>
      <c r="X680" s="10"/>
      <c r="Y680" s="1" t="s">
        <v>30</v>
      </c>
      <c r="Z680" s="2" t="s">
        <v>31</v>
      </c>
      <c r="AA680" s="2" t="str" cm="1">
        <f t="array" ref="AA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80" s="2" t="str">
        <f>IF(OR(Tabela1[[#This Row],[CON - Material]]="Alvenaria de Tijolo",Tabela1[[#This Row],[CON - Material]]="Alvenaria de Pedra"),"Alvenaria",Tabela1[[#This Row],[CON - Material]])</f>
        <v>Alvenaria</v>
      </c>
      <c r="AF68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81" spans="1:32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1" t="str" cm="1">
        <f t="array" ref="O6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1" s="2" t="s">
        <v>29</v>
      </c>
      <c r="Q681" s="2" t="str" cm="1">
        <f t="array" ref="Q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81" s="2" t="str">
        <f>IF(Tabela1[[#This Row],[TEC - Tipo de Estrutura 2]]="Pórtico","Vãos Multiplos",Tabela1[[#This Row],[TEC - Tipo de Estrutura 2]])</f>
        <v>Arco</v>
      </c>
      <c r="S681" s="1">
        <v>2</v>
      </c>
      <c r="T681" s="1">
        <v>18</v>
      </c>
      <c r="U681" s="1">
        <v>10.6</v>
      </c>
      <c r="V681" s="1">
        <v>9</v>
      </c>
      <c r="W681" s="1">
        <v>1.8</v>
      </c>
      <c r="X681" s="10"/>
      <c r="Y681" s="1" t="s">
        <v>23</v>
      </c>
      <c r="Z681" s="2" t="s">
        <v>73</v>
      </c>
      <c r="AA681" s="2" t="str" cm="1">
        <f t="array" ref="AA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681" s="2" t="str">
        <f>IF(OR(Tabela1[[#This Row],[CON - Material]]="Alvenaria de Tijolo",Tabela1[[#This Row],[CON - Material]]="Alvenaria de Pedra"),"Alvenaria",Tabela1[[#This Row],[CON - Material]])</f>
        <v>Alvenaria</v>
      </c>
      <c r="AC681" s="2" t="s">
        <v>24</v>
      </c>
      <c r="AF681" s="2" t="str">
        <f>Tabela1[[#This Row],[TEC - Tipo de Estrutura 2]] &amp; "|" &amp; Tabela1[[#This Row],[Intervalo de Anos]] &amp; "|" &amp; Tabela1[[#This Row],[CON - Material]]</f>
        <v>Arco|1960-1983|Alvenaria de Tijolo</v>
      </c>
    </row>
    <row r="682" spans="1:32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1" t="str" cm="1">
        <f t="array" ref="O6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2" s="2" t="s">
        <v>29</v>
      </c>
      <c r="Q682" s="2" t="str" cm="1">
        <f t="array" ref="Q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82" s="2" t="str">
        <f>IF(Tabela1[[#This Row],[TEC - Tipo de Estrutura 2]]="Pórtico","Vãos Multiplos",Tabela1[[#This Row],[TEC - Tipo de Estrutura 2]])</f>
        <v>Arco</v>
      </c>
      <c r="S682" s="1">
        <v>5</v>
      </c>
      <c r="T682" s="1">
        <v>68.599999999999994</v>
      </c>
      <c r="U682" s="1">
        <v>10.9</v>
      </c>
      <c r="V682" s="1">
        <v>16.3</v>
      </c>
      <c r="W682" s="1">
        <v>4</v>
      </c>
      <c r="X682" s="10"/>
      <c r="Y682" s="1" t="s">
        <v>30</v>
      </c>
      <c r="Z682" s="2" t="s">
        <v>35</v>
      </c>
      <c r="AA682" s="2" t="str" cm="1">
        <f t="array" ref="AA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82" s="2" t="str">
        <f>IF(OR(Tabela1[[#This Row],[CON - Material]]="Alvenaria de Tijolo",Tabela1[[#This Row],[CON - Material]]="Alvenaria de Pedra"),"Alvenaria",Tabela1[[#This Row],[CON - Material]])</f>
        <v>Alvenaria</v>
      </c>
      <c r="AC682" s="2" t="s">
        <v>24</v>
      </c>
      <c r="AF6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83" spans="1:32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1" t="str" cm="1">
        <f t="array" ref="O6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3" s="2" t="s">
        <v>133</v>
      </c>
      <c r="Q683" s="2" t="str" cm="1">
        <f t="array" ref="Q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83" s="2" t="str">
        <f>IF(Tabela1[[#This Row],[TEC - Tipo de Estrutura 2]]="Pórtico","Vãos Multiplos",Tabela1[[#This Row],[TEC - Tipo de Estrutura 2]])</f>
        <v>Vãos Multiplos</v>
      </c>
      <c r="S683" s="1">
        <v>2</v>
      </c>
      <c r="T683" s="1">
        <v>6.3</v>
      </c>
      <c r="U683" s="1">
        <v>24.5</v>
      </c>
      <c r="V683" s="1">
        <v>3.15</v>
      </c>
      <c r="W683" s="1">
        <v>3</v>
      </c>
      <c r="X683" s="10"/>
      <c r="Y683" s="1" t="s">
        <v>30</v>
      </c>
      <c r="Z683" s="2" t="s">
        <v>24</v>
      </c>
      <c r="AA683" s="2" t="str" cm="1">
        <f t="array" ref="AA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3" s="2" t="str">
        <f>IF(OR(Tabela1[[#This Row],[CON - Material]]="Alvenaria de Tijolo",Tabela1[[#This Row],[CON - Material]]="Alvenaria de Pedra"),"Alvenaria",Tabela1[[#This Row],[CON - Material]])</f>
        <v>Betão Armado</v>
      </c>
      <c r="AF683" s="2" t="str">
        <f>Tabela1[[#This Row],[TEC - Tipo de Estrutura 2]] &amp; "|" &amp; Tabela1[[#This Row],[Intervalo de Anos]] &amp; "|" &amp; Tabela1[[#This Row],[CON - Material]]</f>
        <v>Pórtico|1960-1983|Betão Armado</v>
      </c>
    </row>
    <row r="684" spans="1:32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1" t="str" cm="1">
        <f t="array" ref="O6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4" s="2" t="s">
        <v>32</v>
      </c>
      <c r="Q684" s="2" t="str" cm="1">
        <f t="array" ref="Q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84" s="2" t="str">
        <f>IF(Tabela1[[#This Row],[TEC - Tipo de Estrutura 2]]="Pórtico","Vãos Multiplos",Tabela1[[#This Row],[TEC - Tipo de Estrutura 2]])</f>
        <v>Vãos Multiplos</v>
      </c>
      <c r="S684" s="1">
        <v>3</v>
      </c>
      <c r="T684" s="1">
        <v>45</v>
      </c>
      <c r="U684" s="1">
        <v>18</v>
      </c>
      <c r="V684" s="1">
        <v>22.6</v>
      </c>
      <c r="W684" s="1">
        <v>6.1</v>
      </c>
      <c r="X684" s="10"/>
      <c r="Y684" s="1" t="s">
        <v>30</v>
      </c>
      <c r="Z684" s="2" t="s">
        <v>38</v>
      </c>
      <c r="AA684" s="2" t="str" cm="1">
        <f t="array" ref="AA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4" s="2" t="str">
        <f>IF(OR(Tabela1[[#This Row],[CON - Material]]="Alvenaria de Tijolo",Tabela1[[#This Row],[CON - Material]]="Alvenaria de Pedra"),"Alvenaria",Tabela1[[#This Row],[CON - Material]])</f>
        <v>Betão Armado</v>
      </c>
      <c r="AF6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85" spans="1:32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1" t="str" cm="1">
        <f t="array" ref="O6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5" s="2" t="s">
        <v>65</v>
      </c>
      <c r="Q685" s="2" t="str" cm="1">
        <f t="array" ref="Q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85" s="2" t="str">
        <f>IF(Tabela1[[#This Row],[TEC - Tipo de Estrutura 2]]="Pórtico","Vãos Multiplos",Tabela1[[#This Row],[TEC - Tipo de Estrutura 2]])</f>
        <v>Vãos Multiplos</v>
      </c>
      <c r="S685" s="1">
        <v>1</v>
      </c>
      <c r="T685" s="1">
        <v>32</v>
      </c>
      <c r="U685" s="1">
        <v>16.7</v>
      </c>
      <c r="V685" s="1">
        <v>32</v>
      </c>
      <c r="W685" s="9"/>
      <c r="X685" s="10"/>
      <c r="Y685" s="1" t="s">
        <v>30</v>
      </c>
      <c r="Z685" s="2" t="s">
        <v>24</v>
      </c>
      <c r="AA685" s="2" t="str" cm="1">
        <f t="array" ref="AA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5" s="2" t="str">
        <f>IF(OR(Tabela1[[#This Row],[CON - Material]]="Alvenaria de Tijolo",Tabela1[[#This Row],[CON - Material]]="Alvenaria de Pedra"),"Alvenaria",Tabela1[[#This Row],[CON - Material]])</f>
        <v>Betão Armado</v>
      </c>
      <c r="AF685" s="2" t="str">
        <f>Tabela1[[#This Row],[TEC - Tipo de Estrutura 2]] &amp; "|" &amp; Tabela1[[#This Row],[Intervalo de Anos]] &amp; "|" &amp; Tabela1[[#This Row],[CON - Material]]</f>
        <v>Pórtico|1960-1983|Betão Armado</v>
      </c>
    </row>
    <row r="686" spans="1:32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1" t="str" cm="1">
        <f t="array" ref="O6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86" s="2" t="s">
        <v>32</v>
      </c>
      <c r="Q686" s="2" t="str" cm="1">
        <f t="array" ref="Q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86" s="2" t="str">
        <f>IF(Tabela1[[#This Row],[TEC - Tipo de Estrutura 2]]="Pórtico","Vãos Multiplos",Tabela1[[#This Row],[TEC - Tipo de Estrutura 2]])</f>
        <v>Vãos Multiplos</v>
      </c>
      <c r="S686" s="1">
        <v>3</v>
      </c>
      <c r="T686" s="1">
        <v>39.200000000000003</v>
      </c>
      <c r="U686" s="1">
        <v>26</v>
      </c>
      <c r="V686" s="1">
        <v>16</v>
      </c>
      <c r="W686" s="1">
        <v>5.5</v>
      </c>
      <c r="X686" s="10"/>
      <c r="Y686" s="1" t="s">
        <v>30</v>
      </c>
      <c r="Z686" s="2" t="s">
        <v>38</v>
      </c>
      <c r="AA686" s="2" t="str" cm="1">
        <f t="array" ref="AA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6" s="2" t="str">
        <f>IF(OR(Tabela1[[#This Row],[CON - Material]]="Alvenaria de Tijolo",Tabela1[[#This Row],[CON - Material]]="Alvenaria de Pedra"),"Alvenaria",Tabela1[[#This Row],[CON - Material]])</f>
        <v>Betão Armado</v>
      </c>
      <c r="AF6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7" spans="1:32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1" t="str" cm="1">
        <f t="array" ref="O6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87" s="2" t="s">
        <v>32</v>
      </c>
      <c r="Q687" s="2" t="str" cm="1">
        <f t="array" ref="Q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87" s="2" t="str">
        <f>IF(Tabela1[[#This Row],[TEC - Tipo de Estrutura 2]]="Pórtico","Vãos Multiplos",Tabela1[[#This Row],[TEC - Tipo de Estrutura 2]])</f>
        <v>Vãos Multiplos</v>
      </c>
      <c r="S687" s="1">
        <v>3</v>
      </c>
      <c r="T687" s="1">
        <v>53.09</v>
      </c>
      <c r="U687" s="1">
        <v>30.94</v>
      </c>
      <c r="V687" s="1">
        <v>29</v>
      </c>
      <c r="W687" s="1">
        <v>3</v>
      </c>
      <c r="X687" s="10"/>
      <c r="Y687" s="1" t="s">
        <v>30</v>
      </c>
      <c r="Z687" s="2" t="s">
        <v>38</v>
      </c>
      <c r="AA687" s="2" t="str" cm="1">
        <f t="array" ref="AA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7" s="2" t="str">
        <f>IF(OR(Tabela1[[#This Row],[CON - Material]]="Alvenaria de Tijolo",Tabela1[[#This Row],[CON - Material]]="Alvenaria de Pedra"),"Alvenaria",Tabela1[[#This Row],[CON - Material]])</f>
        <v>Betão Armado</v>
      </c>
      <c r="AF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8" spans="1:32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1" t="str" cm="1">
        <f t="array" ref="O6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88" s="2" t="s">
        <v>32</v>
      </c>
      <c r="Q688" s="2" t="str" cm="1">
        <f t="array" ref="Q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88" s="2" t="str">
        <f>IF(Tabela1[[#This Row],[TEC - Tipo de Estrutura 2]]="Pórtico","Vãos Multiplos",Tabela1[[#This Row],[TEC - Tipo de Estrutura 2]])</f>
        <v>Vãos Multiplos</v>
      </c>
      <c r="S688" s="1">
        <v>3</v>
      </c>
      <c r="T688" s="1">
        <v>48.2</v>
      </c>
      <c r="U688" s="1">
        <v>13.1</v>
      </c>
      <c r="V688" s="1">
        <v>26.4</v>
      </c>
      <c r="W688" s="1">
        <v>6.9</v>
      </c>
      <c r="X688" s="10"/>
      <c r="Y688" s="1" t="s">
        <v>23</v>
      </c>
      <c r="Z688" s="2" t="s">
        <v>38</v>
      </c>
      <c r="AA688" s="2" t="str" cm="1">
        <f t="array" ref="AA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8" s="2" t="str">
        <f>IF(OR(Tabela1[[#This Row],[CON - Material]]="Alvenaria de Tijolo",Tabela1[[#This Row],[CON - Material]]="Alvenaria de Pedra"),"Alvenaria",Tabela1[[#This Row],[CON - Material]])</f>
        <v>Betão Armado</v>
      </c>
      <c r="AF6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9" spans="1:32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1" t="str" cm="1">
        <f t="array" ref="O6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89" s="2" t="s">
        <v>22</v>
      </c>
      <c r="Q689" s="2" t="str" cm="1">
        <f t="array" ref="Q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89" s="2" t="str">
        <f>IF(Tabela1[[#This Row],[TEC - Tipo de Estrutura 2]]="Pórtico","Vãos Multiplos",Tabela1[[#This Row],[TEC - Tipo de Estrutura 2]])</f>
        <v>Tabuleiro simples/apoiado</v>
      </c>
      <c r="S689" s="1">
        <v>1</v>
      </c>
      <c r="T689" s="1">
        <v>26.1</v>
      </c>
      <c r="U689" s="1">
        <v>15.04</v>
      </c>
      <c r="V689" s="1">
        <v>26.1</v>
      </c>
      <c r="W689" s="9"/>
      <c r="X689" s="10"/>
      <c r="Y689" s="1" t="s">
        <v>23</v>
      </c>
      <c r="Z689" s="2" t="s">
        <v>38</v>
      </c>
      <c r="AA689" s="2" t="str" cm="1">
        <f t="array" ref="AA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89" s="2" t="str">
        <f>IF(OR(Tabela1[[#This Row],[CON - Material]]="Alvenaria de Tijolo",Tabela1[[#This Row],[CON - Material]]="Alvenaria de Pedra"),"Alvenaria",Tabela1[[#This Row],[CON - Material]])</f>
        <v>Betão Armado</v>
      </c>
      <c r="AF68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90" spans="1:32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1" t="str" cm="1">
        <f t="array" ref="O6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90" s="2" t="s">
        <v>32</v>
      </c>
      <c r="Q690" s="2" t="str" cm="1">
        <f t="array" ref="Q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0" s="2" t="str">
        <f>IF(Tabela1[[#This Row],[TEC - Tipo de Estrutura 2]]="Pórtico","Vãos Multiplos",Tabela1[[#This Row],[TEC - Tipo de Estrutura 2]])</f>
        <v>Vãos Multiplos</v>
      </c>
      <c r="S690" s="1">
        <v>3</v>
      </c>
      <c r="T690" s="1">
        <v>55</v>
      </c>
      <c r="U690" s="1">
        <v>15</v>
      </c>
      <c r="V690" s="1">
        <v>22.3</v>
      </c>
      <c r="W690" s="1">
        <v>3.7</v>
      </c>
      <c r="X690" s="10"/>
      <c r="Y690" s="1" t="s">
        <v>23</v>
      </c>
      <c r="Z690" s="2" t="s">
        <v>38</v>
      </c>
      <c r="AA690" s="2" t="str" cm="1">
        <f t="array" ref="AA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0" s="2" t="str">
        <f>IF(OR(Tabela1[[#This Row],[CON - Material]]="Alvenaria de Tijolo",Tabela1[[#This Row],[CON - Material]]="Alvenaria de Pedra"),"Alvenaria",Tabela1[[#This Row],[CON - Material]])</f>
        <v>Betão Armado</v>
      </c>
      <c r="AF6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91" spans="1:32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1" t="str" cm="1">
        <f t="array" ref="O6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91" s="2" t="s">
        <v>29</v>
      </c>
      <c r="Q691" s="2" t="str" cm="1">
        <f t="array" ref="Q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691" s="2" t="str">
        <f>IF(Tabela1[[#This Row],[TEC - Tipo de Estrutura 2]]="Pórtico","Vãos Multiplos",Tabela1[[#This Row],[TEC - Tipo de Estrutura 2]])</f>
        <v>Arco</v>
      </c>
      <c r="S691" s="1">
        <v>1</v>
      </c>
      <c r="T691" s="1">
        <v>5.7</v>
      </c>
      <c r="U691" s="1">
        <v>8</v>
      </c>
      <c r="V691" s="1">
        <v>5.7</v>
      </c>
      <c r="W691" s="9"/>
      <c r="X691" s="10"/>
      <c r="Y691" s="1" t="s">
        <v>23</v>
      </c>
      <c r="Z691" s="2" t="s">
        <v>35</v>
      </c>
      <c r="AA691" s="2" t="str" cm="1">
        <f t="array" ref="AA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691" s="2" t="str">
        <f>IF(OR(Tabela1[[#This Row],[CON - Material]]="Alvenaria de Tijolo",Tabela1[[#This Row],[CON - Material]]="Alvenaria de Pedra"),"Alvenaria",Tabela1[[#This Row],[CON - Material]])</f>
        <v>Alvenaria</v>
      </c>
      <c r="AF691" s="2" t="str">
        <f>Tabela1[[#This Row],[TEC - Tipo de Estrutura 2]] &amp; "|" &amp; Tabela1[[#This Row],[Intervalo de Anos]] &amp; "|" &amp; Tabela1[[#This Row],[CON - Material]]</f>
        <v>Arco|1960-1983|Alvenaria de Pedra</v>
      </c>
    </row>
    <row r="692" spans="1:32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1" t="str" cm="1">
        <f t="array" ref="O6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692" s="2" t="s">
        <v>22</v>
      </c>
      <c r="Q692" s="2" t="str" cm="1">
        <f t="array" ref="Q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692" s="2" t="str">
        <f>IF(Tabela1[[#This Row],[TEC - Tipo de Estrutura 2]]="Pórtico","Vãos Multiplos",Tabela1[[#This Row],[TEC - Tipo de Estrutura 2]])</f>
        <v>Tabuleiro simples/apoiado</v>
      </c>
      <c r="S692" s="1">
        <v>1</v>
      </c>
      <c r="T692" s="1">
        <v>11.05</v>
      </c>
      <c r="U692" s="1">
        <v>7.1</v>
      </c>
      <c r="V692" s="1">
        <v>11.05</v>
      </c>
      <c r="W692" s="9"/>
      <c r="X692" s="10"/>
      <c r="Y692" s="1" t="s">
        <v>30</v>
      </c>
      <c r="Z692" s="2" t="s">
        <v>24</v>
      </c>
      <c r="AA692" s="2" t="str" cm="1">
        <f t="array" ref="AA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2" s="2" t="str">
        <f>IF(OR(Tabela1[[#This Row],[CON - Material]]="Alvenaria de Tijolo",Tabela1[[#This Row],[CON - Material]]="Alvenaria de Pedra"),"Alvenaria",Tabela1[[#This Row],[CON - Material]])</f>
        <v>Betão Armado</v>
      </c>
      <c r="AF6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93" spans="1:32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1" t="str" cm="1">
        <f t="array" ref="O6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3" s="2" t="s">
        <v>32</v>
      </c>
      <c r="Q693" s="2" t="str" cm="1">
        <f t="array" ref="Q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3" s="2" t="str">
        <f>IF(Tabela1[[#This Row],[TEC - Tipo de Estrutura 2]]="Pórtico","Vãos Multiplos",Tabela1[[#This Row],[TEC - Tipo de Estrutura 2]])</f>
        <v>Vãos Multiplos</v>
      </c>
      <c r="S693" s="1">
        <v>3</v>
      </c>
      <c r="T693" s="1">
        <v>23.7</v>
      </c>
      <c r="U693" s="1">
        <v>14.65</v>
      </c>
      <c r="V693" s="1">
        <v>10.199999999999999</v>
      </c>
      <c r="W693" s="1">
        <v>4.7</v>
      </c>
      <c r="X693" s="10"/>
      <c r="Y693" s="1" t="s">
        <v>23</v>
      </c>
      <c r="Z693" s="2" t="s">
        <v>24</v>
      </c>
      <c r="AA693" s="2" t="str" cm="1">
        <f t="array" ref="AA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3" s="2" t="str">
        <f>IF(OR(Tabela1[[#This Row],[CON - Material]]="Alvenaria de Tijolo",Tabela1[[#This Row],[CON - Material]]="Alvenaria de Pedra"),"Alvenaria",Tabela1[[#This Row],[CON - Material]])</f>
        <v>Betão Armado</v>
      </c>
      <c r="AF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4" spans="1:32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1" t="str" cm="1">
        <f t="array" ref="O6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4" s="2" t="s">
        <v>32</v>
      </c>
      <c r="Q694" s="2" t="str" cm="1">
        <f t="array" ref="Q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4" s="2" t="str">
        <f>IF(Tabela1[[#This Row],[TEC - Tipo de Estrutura 2]]="Pórtico","Vãos Multiplos",Tabela1[[#This Row],[TEC - Tipo de Estrutura 2]])</f>
        <v>Vãos Multiplos</v>
      </c>
      <c r="S694" s="1">
        <v>3</v>
      </c>
      <c r="T694" s="1">
        <v>45.57</v>
      </c>
      <c r="U694" s="1">
        <v>17.3</v>
      </c>
      <c r="V694" s="1">
        <v>20.9</v>
      </c>
      <c r="W694" s="1">
        <v>2</v>
      </c>
      <c r="X694" s="10"/>
      <c r="Y694" s="1" t="s">
        <v>23</v>
      </c>
      <c r="Z694" s="2" t="s">
        <v>24</v>
      </c>
      <c r="AA694" s="2" t="str" cm="1">
        <f t="array" ref="AA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4" s="2" t="str">
        <f>IF(OR(Tabela1[[#This Row],[CON - Material]]="Alvenaria de Tijolo",Tabela1[[#This Row],[CON - Material]]="Alvenaria de Pedra"),"Alvenaria",Tabela1[[#This Row],[CON - Material]])</f>
        <v>Betão Armado</v>
      </c>
      <c r="AF6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5" spans="1:32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1" t="str" cm="1">
        <f t="array" ref="O6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5" s="2" t="s">
        <v>32</v>
      </c>
      <c r="Q695" s="2" t="str" cm="1">
        <f t="array" ref="Q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5" s="2" t="str">
        <f>IF(Tabela1[[#This Row],[TEC - Tipo de Estrutura 2]]="Pórtico","Vãos Multiplos",Tabela1[[#This Row],[TEC - Tipo de Estrutura 2]])</f>
        <v>Vãos Multiplos</v>
      </c>
      <c r="S695" s="1">
        <v>3</v>
      </c>
      <c r="T695" s="1">
        <v>35.9</v>
      </c>
      <c r="U695" s="1">
        <v>14.9</v>
      </c>
      <c r="V695" s="1">
        <v>15.7</v>
      </c>
      <c r="W695" s="1">
        <v>6.5</v>
      </c>
      <c r="X695" s="10"/>
      <c r="Y695" s="1" t="s">
        <v>23</v>
      </c>
      <c r="Z695" s="2" t="s">
        <v>24</v>
      </c>
      <c r="AA695" s="2" t="str" cm="1">
        <f t="array" ref="AA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5" s="2" t="str">
        <f>IF(OR(Tabela1[[#This Row],[CON - Material]]="Alvenaria de Tijolo",Tabela1[[#This Row],[CON - Material]]="Alvenaria de Pedra"),"Alvenaria",Tabela1[[#This Row],[CON - Material]])</f>
        <v>Betão Armado</v>
      </c>
      <c r="AF6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6" spans="1:32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1" t="str" cm="1">
        <f t="array" ref="O6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6" s="2" t="s">
        <v>32</v>
      </c>
      <c r="Q696" s="2" t="str" cm="1">
        <f t="array" ref="Q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6" s="2" t="str">
        <f>IF(Tabela1[[#This Row],[TEC - Tipo de Estrutura 2]]="Pórtico","Vãos Multiplos",Tabela1[[#This Row],[TEC - Tipo de Estrutura 2]])</f>
        <v>Vãos Multiplos</v>
      </c>
      <c r="S696" s="1">
        <v>3</v>
      </c>
      <c r="T696" s="1">
        <v>39.799999999999997</v>
      </c>
      <c r="U696" s="1">
        <v>14.7</v>
      </c>
      <c r="V696" s="1">
        <v>15.6</v>
      </c>
      <c r="W696" s="1">
        <v>8.48</v>
      </c>
      <c r="X696" s="10"/>
      <c r="Y696" s="1" t="s">
        <v>23</v>
      </c>
      <c r="Z696" s="2" t="s">
        <v>24</v>
      </c>
      <c r="AA696" s="2" t="str" cm="1">
        <f t="array" ref="AA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6" s="2" t="str">
        <f>IF(OR(Tabela1[[#This Row],[CON - Material]]="Alvenaria de Tijolo",Tabela1[[#This Row],[CON - Material]]="Alvenaria de Pedra"),"Alvenaria",Tabela1[[#This Row],[CON - Material]])</f>
        <v>Betão Armado</v>
      </c>
      <c r="AF6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7" spans="1:32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1" t="str" cm="1">
        <f t="array" ref="O6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7" s="2" t="s">
        <v>32</v>
      </c>
      <c r="Q697" s="2" t="str" cm="1">
        <f t="array" ref="Q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7" s="2" t="str">
        <f>IF(Tabela1[[#This Row],[TEC - Tipo de Estrutura 2]]="Pórtico","Vãos Multiplos",Tabela1[[#This Row],[TEC - Tipo de Estrutura 2]])</f>
        <v>Vãos Multiplos</v>
      </c>
      <c r="S697" s="1">
        <v>3</v>
      </c>
      <c r="T697" s="1">
        <v>54.65</v>
      </c>
      <c r="U697" s="1">
        <v>15</v>
      </c>
      <c r="V697" s="1">
        <v>18.399999999999999</v>
      </c>
      <c r="W697" s="1">
        <v>9</v>
      </c>
      <c r="X697" s="10"/>
      <c r="Y697" s="1" t="s">
        <v>23</v>
      </c>
      <c r="Z697" s="2" t="s">
        <v>24</v>
      </c>
      <c r="AA697" s="2" t="str" cm="1">
        <f t="array" ref="AA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7" s="2" t="str">
        <f>IF(OR(Tabela1[[#This Row],[CON - Material]]="Alvenaria de Tijolo",Tabela1[[#This Row],[CON - Material]]="Alvenaria de Pedra"),"Alvenaria",Tabela1[[#This Row],[CON - Material]])</f>
        <v>Betão Armado</v>
      </c>
      <c r="AF6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8" spans="1:32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1" t="str" cm="1">
        <f t="array" ref="O6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8" s="2" t="s">
        <v>65</v>
      </c>
      <c r="Q698" s="2" t="str" cm="1">
        <f t="array" ref="Q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698" s="2" t="str">
        <f>IF(Tabela1[[#This Row],[TEC - Tipo de Estrutura 2]]="Pórtico","Vãos Multiplos",Tabela1[[#This Row],[TEC - Tipo de Estrutura 2]])</f>
        <v>Vãos Multiplos</v>
      </c>
      <c r="S698" s="1">
        <v>1</v>
      </c>
      <c r="T698" s="1">
        <v>13.9</v>
      </c>
      <c r="U698" s="1">
        <v>13.8</v>
      </c>
      <c r="V698" s="1">
        <v>13.9</v>
      </c>
      <c r="W698" s="9"/>
      <c r="X698" s="10"/>
      <c r="Y698" s="1" t="s">
        <v>23</v>
      </c>
      <c r="Z698" s="2" t="s">
        <v>24</v>
      </c>
      <c r="AA698" s="2" t="str" cm="1">
        <f t="array" ref="AA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8" s="2" t="str">
        <f>IF(OR(Tabela1[[#This Row],[CON - Material]]="Alvenaria de Tijolo",Tabela1[[#This Row],[CON - Material]]="Alvenaria de Pedra"),"Alvenaria",Tabela1[[#This Row],[CON - Material]])</f>
        <v>Betão Armado</v>
      </c>
      <c r="AF698" s="2" t="str">
        <f>Tabela1[[#This Row],[TEC - Tipo de Estrutura 2]] &amp; "|" &amp; Tabela1[[#This Row],[Intervalo de Anos]] &amp; "|" &amp; Tabela1[[#This Row],[CON - Material]]</f>
        <v>Pórtico|1983-2010|Betão Armado</v>
      </c>
    </row>
    <row r="699" spans="1:32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1" t="str" cm="1">
        <f t="array" ref="O6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699" s="2" t="s">
        <v>32</v>
      </c>
      <c r="Q699" s="2" t="str" cm="1">
        <f t="array" ref="Q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699" s="2" t="str">
        <f>IF(Tabela1[[#This Row],[TEC - Tipo de Estrutura 2]]="Pórtico","Vãos Multiplos",Tabela1[[#This Row],[TEC - Tipo de Estrutura 2]])</f>
        <v>Vãos Multiplos</v>
      </c>
      <c r="S699" s="1">
        <v>3</v>
      </c>
      <c r="T699" s="1">
        <v>40</v>
      </c>
      <c r="U699" s="1">
        <v>24.4</v>
      </c>
      <c r="W699" s="1">
        <v>6</v>
      </c>
      <c r="X699" s="10"/>
      <c r="Y699" s="1" t="s">
        <v>41</v>
      </c>
      <c r="Z699" s="2" t="s">
        <v>38</v>
      </c>
      <c r="AA699" s="2" t="str" cm="1">
        <f t="array" ref="AA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699" s="2" t="str">
        <f>IF(OR(Tabela1[[#This Row],[CON - Material]]="Alvenaria de Tijolo",Tabela1[[#This Row],[CON - Material]]="Alvenaria de Pedra"),"Alvenaria",Tabela1[[#This Row],[CON - Material]])</f>
        <v>Betão Armado</v>
      </c>
      <c r="AF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0" spans="1:32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1" t="str" cm="1">
        <f t="array" ref="O7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00" s="2" t="s">
        <v>32</v>
      </c>
      <c r="Q700" s="2" t="str" cm="1">
        <f t="array" ref="Q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0" s="2" t="str">
        <f>IF(Tabela1[[#This Row],[TEC - Tipo de Estrutura 2]]="Pórtico","Vãos Multiplos",Tabela1[[#This Row],[TEC - Tipo de Estrutura 2]])</f>
        <v>Vãos Multiplos</v>
      </c>
      <c r="S700" s="1">
        <v>5</v>
      </c>
      <c r="T700" s="1">
        <v>141</v>
      </c>
      <c r="U700" s="1">
        <v>14.75</v>
      </c>
      <c r="V700" s="1">
        <v>31</v>
      </c>
      <c r="W700" s="1">
        <v>11.5</v>
      </c>
      <c r="X700" s="10"/>
      <c r="Y700" s="1" t="s">
        <v>46</v>
      </c>
      <c r="Z700" s="2" t="s">
        <v>38</v>
      </c>
      <c r="AA700" s="2" t="str" cm="1">
        <f t="array" ref="AA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0" s="2" t="str">
        <f>IF(OR(Tabela1[[#This Row],[CON - Material]]="Alvenaria de Tijolo",Tabela1[[#This Row],[CON - Material]]="Alvenaria de Pedra"),"Alvenaria",Tabela1[[#This Row],[CON - Material]])</f>
        <v>Betão Armado</v>
      </c>
      <c r="AF7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1" spans="1:32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1" t="str" cm="1">
        <f t="array" ref="O7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01" s="2" t="s">
        <v>32</v>
      </c>
      <c r="Q701" s="2" t="str" cm="1">
        <f t="array" ref="Q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1" s="2" t="str">
        <f>IF(Tabela1[[#This Row],[TEC - Tipo de Estrutura 2]]="Pórtico","Vãos Multiplos",Tabela1[[#This Row],[TEC - Tipo de Estrutura 2]])</f>
        <v>Vãos Multiplos</v>
      </c>
      <c r="S701" s="1">
        <v>5</v>
      </c>
      <c r="T701" s="1">
        <v>139</v>
      </c>
      <c r="U701" s="1">
        <v>14.85</v>
      </c>
      <c r="V701" s="1">
        <v>30.5</v>
      </c>
      <c r="W701" s="1">
        <v>12</v>
      </c>
      <c r="X701" s="10"/>
      <c r="Y701" s="1" t="s">
        <v>41</v>
      </c>
      <c r="Z701" s="2" t="s">
        <v>38</v>
      </c>
      <c r="AA701" s="2" t="str" cm="1">
        <f t="array" ref="AA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1" s="2" t="str">
        <f>IF(OR(Tabela1[[#This Row],[CON - Material]]="Alvenaria de Tijolo",Tabela1[[#This Row],[CON - Material]]="Alvenaria de Pedra"),"Alvenaria",Tabela1[[#This Row],[CON - Material]])</f>
        <v>Betão Armado</v>
      </c>
      <c r="AF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2" spans="1:32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1" t="str" cm="1">
        <f t="array" ref="O7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02" s="2" t="s">
        <v>32</v>
      </c>
      <c r="Q702" s="2" t="str" cm="1">
        <f t="array" ref="Q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2" s="2" t="str">
        <f>IF(Tabela1[[#This Row],[TEC - Tipo de Estrutura 2]]="Pórtico","Vãos Multiplos",Tabela1[[#This Row],[TEC - Tipo de Estrutura 2]])</f>
        <v>Vãos Multiplos</v>
      </c>
      <c r="S702" s="1">
        <v>3</v>
      </c>
      <c r="T702" s="1">
        <v>37.799999999999997</v>
      </c>
      <c r="U702" s="1">
        <v>21.94</v>
      </c>
      <c r="V702" s="1">
        <v>16</v>
      </c>
      <c r="W702" s="1">
        <v>9.6999999999999993</v>
      </c>
      <c r="X702" s="10"/>
      <c r="Y702" s="1" t="s">
        <v>41</v>
      </c>
      <c r="Z702" s="2" t="s">
        <v>38</v>
      </c>
      <c r="AA702" s="2" t="str" cm="1">
        <f t="array" ref="AA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2" s="2" t="str">
        <f>IF(OR(Tabela1[[#This Row],[CON - Material]]="Alvenaria de Tijolo",Tabela1[[#This Row],[CON - Material]]="Alvenaria de Pedra"),"Alvenaria",Tabela1[[#This Row],[CON - Material]])</f>
        <v>Betão Armado</v>
      </c>
      <c r="AF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3" spans="1:32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1" t="str" cm="1">
        <f t="array" ref="O7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03" s="2" t="s">
        <v>32</v>
      </c>
      <c r="Q703" s="2" t="str" cm="1">
        <f t="array" ref="Q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3" s="2" t="str">
        <f>IF(Tabela1[[#This Row],[TEC - Tipo de Estrutura 2]]="Pórtico","Vãos Multiplos",Tabela1[[#This Row],[TEC - Tipo de Estrutura 2]])</f>
        <v>Vãos Multiplos</v>
      </c>
      <c r="S703" s="1">
        <v>7</v>
      </c>
      <c r="T703" s="1">
        <v>233.75</v>
      </c>
      <c r="U703" s="1">
        <v>18.350000000000001</v>
      </c>
      <c r="V703" s="1">
        <v>36.799999999999997</v>
      </c>
      <c r="W703" s="1">
        <v>28.5</v>
      </c>
      <c r="X703" s="10"/>
      <c r="Y703" s="1" t="s">
        <v>41</v>
      </c>
      <c r="Z703" s="2" t="s">
        <v>38</v>
      </c>
      <c r="AA703" s="2" t="str" cm="1">
        <f t="array" ref="AA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3" s="2" t="str">
        <f>IF(OR(Tabela1[[#This Row],[CON - Material]]="Alvenaria de Tijolo",Tabela1[[#This Row],[CON - Material]]="Alvenaria de Pedra"),"Alvenaria",Tabela1[[#This Row],[CON - Material]])</f>
        <v>Betão Armado</v>
      </c>
      <c r="AF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4" spans="1:32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1" t="str" cm="1">
        <f t="array" ref="O7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04" s="2" t="s">
        <v>32</v>
      </c>
      <c r="Q704" s="2" t="str" cm="1">
        <f t="array" ref="Q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4" s="2" t="str">
        <f>IF(Tabela1[[#This Row],[TEC - Tipo de Estrutura 2]]="Pórtico","Vãos Multiplos",Tabela1[[#This Row],[TEC - Tipo de Estrutura 2]])</f>
        <v>Vãos Multiplos</v>
      </c>
      <c r="S704" s="1">
        <v>6</v>
      </c>
      <c r="T704" s="1">
        <v>173</v>
      </c>
      <c r="U704" s="1">
        <v>18.350000000000001</v>
      </c>
      <c r="V704" s="1">
        <v>30.7</v>
      </c>
      <c r="W704" s="1">
        <v>18</v>
      </c>
      <c r="X704" s="10"/>
      <c r="Y704" s="1" t="s">
        <v>41</v>
      </c>
      <c r="Z704" s="2" t="s">
        <v>38</v>
      </c>
      <c r="AA704" s="2" t="str" cm="1">
        <f t="array" ref="AA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4" s="2" t="str">
        <f>IF(OR(Tabela1[[#This Row],[CON - Material]]="Alvenaria de Tijolo",Tabela1[[#This Row],[CON - Material]]="Alvenaria de Pedra"),"Alvenaria",Tabela1[[#This Row],[CON - Material]])</f>
        <v>Betão Armado</v>
      </c>
      <c r="AF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5" spans="1:32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1" t="str" cm="1">
        <f t="array" ref="O7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05" s="2" t="s">
        <v>32</v>
      </c>
      <c r="Q705" s="2" t="str" cm="1">
        <f t="array" ref="Q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5" s="2" t="str">
        <f>IF(Tabela1[[#This Row],[TEC - Tipo de Estrutura 2]]="Pórtico","Vãos Multiplos",Tabela1[[#This Row],[TEC - Tipo de Estrutura 2]])</f>
        <v>Vãos Multiplos</v>
      </c>
      <c r="S705" s="1">
        <v>3</v>
      </c>
      <c r="T705" s="1">
        <v>48.01</v>
      </c>
      <c r="U705" s="1">
        <v>14.9</v>
      </c>
      <c r="V705" s="1">
        <v>17.649999999999999</v>
      </c>
      <c r="W705" s="1">
        <v>8</v>
      </c>
      <c r="X705" s="10"/>
      <c r="Y705" s="1" t="s">
        <v>23</v>
      </c>
      <c r="Z705" s="2" t="s">
        <v>24</v>
      </c>
      <c r="AA705" s="2" t="str" cm="1">
        <f t="array" ref="AA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5" s="2" t="str">
        <f>IF(OR(Tabela1[[#This Row],[CON - Material]]="Alvenaria de Tijolo",Tabela1[[#This Row],[CON - Material]]="Alvenaria de Pedra"),"Alvenaria",Tabela1[[#This Row],[CON - Material]])</f>
        <v>Betão Armado</v>
      </c>
      <c r="AF7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6" spans="1:32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1" t="str" cm="1">
        <f t="array" ref="O7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06" s="2" t="s">
        <v>32</v>
      </c>
      <c r="Q706" s="2" t="str" cm="1">
        <f t="array" ref="Q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6" s="2" t="str">
        <f>IF(Tabela1[[#This Row],[TEC - Tipo de Estrutura 2]]="Pórtico","Vãos Multiplos",Tabela1[[#This Row],[TEC - Tipo de Estrutura 2]])</f>
        <v>Vãos Multiplos</v>
      </c>
      <c r="S706" s="1">
        <v>4</v>
      </c>
      <c r="T706" s="1">
        <v>115.73</v>
      </c>
      <c r="U706" s="1">
        <v>24.36</v>
      </c>
      <c r="V706" s="1">
        <v>38.049999999999997</v>
      </c>
      <c r="W706" s="1">
        <v>31.1</v>
      </c>
      <c r="X706" s="10"/>
      <c r="Y706" s="1" t="s">
        <v>30</v>
      </c>
      <c r="Z706" s="2" t="s">
        <v>24</v>
      </c>
      <c r="AA706" s="2" t="str" cm="1">
        <f t="array" ref="AA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6" s="2" t="str">
        <f>IF(OR(Tabela1[[#This Row],[CON - Material]]="Alvenaria de Tijolo",Tabela1[[#This Row],[CON - Material]]="Alvenaria de Pedra"),"Alvenaria",Tabela1[[#This Row],[CON - Material]])</f>
        <v>Betão Armado</v>
      </c>
      <c r="AF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7" spans="1:32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1" t="str" cm="1">
        <f t="array" ref="O7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07" s="2" t="s">
        <v>32</v>
      </c>
      <c r="Q707" s="2" t="str" cm="1">
        <f t="array" ref="Q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7" s="2" t="str">
        <f>IF(Tabela1[[#This Row],[TEC - Tipo de Estrutura 2]]="Pórtico","Vãos Multiplos",Tabela1[[#This Row],[TEC - Tipo de Estrutura 2]])</f>
        <v>Vãos Multiplos</v>
      </c>
      <c r="S707" s="1">
        <v>2</v>
      </c>
      <c r="T707" s="1">
        <v>21.5</v>
      </c>
      <c r="U707" s="1">
        <v>28</v>
      </c>
      <c r="V707" s="1">
        <v>10.75</v>
      </c>
      <c r="W707" s="1">
        <v>2</v>
      </c>
      <c r="X707" s="10"/>
      <c r="Y707" s="1" t="s">
        <v>23</v>
      </c>
      <c r="Z707" s="2" t="s">
        <v>24</v>
      </c>
      <c r="AA707" s="2" t="str" cm="1">
        <f t="array" ref="AA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7" s="2" t="str">
        <f>IF(OR(Tabela1[[#This Row],[CON - Material]]="Alvenaria de Tijolo",Tabela1[[#This Row],[CON - Material]]="Alvenaria de Pedra"),"Alvenaria",Tabela1[[#This Row],[CON - Material]])</f>
        <v>Betão Armado</v>
      </c>
      <c r="AF7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8" spans="1:32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1" t="str" cm="1">
        <f t="array" ref="O7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08" s="2" t="s">
        <v>32</v>
      </c>
      <c r="Q708" s="2" t="str" cm="1">
        <f t="array" ref="Q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8" s="2" t="str">
        <f>IF(Tabela1[[#This Row],[TEC - Tipo de Estrutura 2]]="Pórtico","Vãos Multiplos",Tabela1[[#This Row],[TEC - Tipo de Estrutura 2]])</f>
        <v>Vãos Multiplos</v>
      </c>
      <c r="S708" s="1">
        <v>3</v>
      </c>
      <c r="T708" s="1">
        <v>33.4</v>
      </c>
      <c r="U708" s="1">
        <v>11.6</v>
      </c>
      <c r="V708" s="1">
        <v>14</v>
      </c>
      <c r="W708" s="1">
        <v>4.9800000000000004</v>
      </c>
      <c r="X708" s="10"/>
      <c r="Y708" s="1" t="s">
        <v>23</v>
      </c>
      <c r="Z708" s="2" t="s">
        <v>24</v>
      </c>
      <c r="AA708" s="2" t="str" cm="1">
        <f t="array" ref="AA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8" s="2" t="str">
        <f>IF(OR(Tabela1[[#This Row],[CON - Material]]="Alvenaria de Tijolo",Tabela1[[#This Row],[CON - Material]]="Alvenaria de Pedra"),"Alvenaria",Tabela1[[#This Row],[CON - Material]])</f>
        <v>Betão Armado</v>
      </c>
      <c r="AF7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9" spans="1:32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1" t="str" cm="1">
        <f t="array" ref="O7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09" s="2" t="s">
        <v>32</v>
      </c>
      <c r="Q709" s="2" t="str" cm="1">
        <f t="array" ref="Q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09" s="2" t="str">
        <f>IF(Tabela1[[#This Row],[TEC - Tipo de Estrutura 2]]="Pórtico","Vãos Multiplos",Tabela1[[#This Row],[TEC - Tipo de Estrutura 2]])</f>
        <v>Vãos Multiplos</v>
      </c>
      <c r="S709" s="1">
        <v>3</v>
      </c>
      <c r="T709" s="1">
        <v>33.4</v>
      </c>
      <c r="U709" s="1">
        <v>10.8</v>
      </c>
      <c r="V709" s="1">
        <v>14</v>
      </c>
      <c r="W709" s="1">
        <v>5.62</v>
      </c>
      <c r="X709" s="10"/>
      <c r="Y709" s="1" t="s">
        <v>23</v>
      </c>
      <c r="Z709" s="2" t="s">
        <v>24</v>
      </c>
      <c r="AA709" s="2" t="str" cm="1">
        <f t="array" ref="AA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09" s="2" t="str">
        <f>IF(OR(Tabela1[[#This Row],[CON - Material]]="Alvenaria de Tijolo",Tabela1[[#This Row],[CON - Material]]="Alvenaria de Pedra"),"Alvenaria",Tabela1[[#This Row],[CON - Material]])</f>
        <v>Betão Armado</v>
      </c>
      <c r="AF7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0" spans="1:32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1" t="str" cm="1">
        <f t="array" ref="O7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0" s="2" t="s">
        <v>65</v>
      </c>
      <c r="Q710" s="2" t="str" cm="1">
        <f t="array" ref="Q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10" s="2" t="str">
        <f>IF(Tabela1[[#This Row],[TEC - Tipo de Estrutura 2]]="Pórtico","Vãos Multiplos",Tabela1[[#This Row],[TEC - Tipo de Estrutura 2]])</f>
        <v>Vãos Multiplos</v>
      </c>
      <c r="S710" s="1">
        <v>1</v>
      </c>
      <c r="T710" s="1">
        <v>12</v>
      </c>
      <c r="U710" s="1">
        <v>15</v>
      </c>
      <c r="V710" s="1">
        <v>12</v>
      </c>
      <c r="W710" s="9"/>
      <c r="X710" s="10"/>
      <c r="Y710" s="1" t="s">
        <v>30</v>
      </c>
      <c r="Z710" s="2" t="s">
        <v>24</v>
      </c>
      <c r="AA710" s="2" t="str" cm="1">
        <f t="array" ref="AA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0" s="2" t="str">
        <f>IF(OR(Tabela1[[#This Row],[CON - Material]]="Alvenaria de Tijolo",Tabela1[[#This Row],[CON - Material]]="Alvenaria de Pedra"),"Alvenaria",Tabela1[[#This Row],[CON - Material]])</f>
        <v>Betão Armado</v>
      </c>
      <c r="AF710" s="2" t="str">
        <f>Tabela1[[#This Row],[TEC - Tipo de Estrutura 2]] &amp; "|" &amp; Tabela1[[#This Row],[Intervalo de Anos]] &amp; "|" &amp; Tabela1[[#This Row],[CON - Material]]</f>
        <v>Pórtico|1983-2010|Betão Armado</v>
      </c>
    </row>
    <row r="711" spans="1:32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1" t="str" cm="1">
        <f t="array" ref="O7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11" s="2" t="s">
        <v>32</v>
      </c>
      <c r="Q711" s="2" t="str" cm="1">
        <f t="array" ref="Q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11" s="2" t="str">
        <f>IF(Tabela1[[#This Row],[TEC - Tipo de Estrutura 2]]="Pórtico","Vãos Multiplos",Tabela1[[#This Row],[TEC - Tipo de Estrutura 2]])</f>
        <v>Vãos Multiplos</v>
      </c>
      <c r="S711" s="1">
        <v>3</v>
      </c>
      <c r="T711" s="1">
        <v>52.1</v>
      </c>
      <c r="U711" s="1">
        <v>12.25</v>
      </c>
      <c r="V711" s="1">
        <v>19.98</v>
      </c>
      <c r="W711" s="1">
        <v>7</v>
      </c>
      <c r="X711" s="10"/>
      <c r="Y711" s="1" t="s">
        <v>30</v>
      </c>
      <c r="Z711" s="2" t="s">
        <v>24</v>
      </c>
      <c r="AA711" s="2" t="str" cm="1">
        <f t="array" ref="AA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1" s="2" t="str">
        <f>IF(OR(Tabela1[[#This Row],[CON - Material]]="Alvenaria de Tijolo",Tabela1[[#This Row],[CON - Material]]="Alvenaria de Pedra"),"Alvenaria",Tabela1[[#This Row],[CON - Material]])</f>
        <v>Betão Armado</v>
      </c>
      <c r="AF7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2" spans="1:32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1" t="str" cm="1">
        <f t="array" ref="O7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12" s="2" t="s">
        <v>22</v>
      </c>
      <c r="Q712" s="2" t="str" cm="1">
        <f t="array" ref="Q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712" s="2" t="str">
        <f>IF(Tabela1[[#This Row],[TEC - Tipo de Estrutura 2]]="Pórtico","Vãos Multiplos",Tabela1[[#This Row],[TEC - Tipo de Estrutura 2]])</f>
        <v>Tabuleiro simples/apoiado</v>
      </c>
      <c r="S712" s="1">
        <v>1</v>
      </c>
      <c r="T712" s="1">
        <v>12.61</v>
      </c>
      <c r="U712" s="1">
        <v>19.3</v>
      </c>
      <c r="V712" s="1">
        <v>12.61</v>
      </c>
      <c r="W712" s="9"/>
      <c r="X712" s="10"/>
      <c r="Y712" s="1" t="s">
        <v>23</v>
      </c>
      <c r="Z712" s="2" t="s">
        <v>24</v>
      </c>
      <c r="AA712" s="2" t="str" cm="1">
        <f t="array" ref="AA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2" s="2" t="str">
        <f>IF(OR(Tabela1[[#This Row],[CON - Material]]="Alvenaria de Tijolo",Tabela1[[#This Row],[CON - Material]]="Alvenaria de Pedra"),"Alvenaria",Tabela1[[#This Row],[CON - Material]])</f>
        <v>Betão Armado</v>
      </c>
      <c r="AF7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13" spans="1:32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1" t="str" cm="1">
        <f t="array" ref="O7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13" s="2" t="s">
        <v>32</v>
      </c>
      <c r="Q713" s="2" t="str" cm="1">
        <f t="array" ref="Q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13" s="2" t="str">
        <f>IF(Tabela1[[#This Row],[TEC - Tipo de Estrutura 2]]="Pórtico","Vãos Multiplos",Tabela1[[#This Row],[TEC - Tipo de Estrutura 2]])</f>
        <v>Vãos Multiplos</v>
      </c>
      <c r="S713" s="1">
        <v>3</v>
      </c>
      <c r="T713" s="1">
        <v>36</v>
      </c>
      <c r="U713" s="1">
        <v>10.9</v>
      </c>
      <c r="V713" s="1">
        <v>16.25</v>
      </c>
      <c r="W713" s="1">
        <v>4.5</v>
      </c>
      <c r="X713" s="10"/>
      <c r="Y713" s="1" t="s">
        <v>23</v>
      </c>
      <c r="Z713" s="2" t="s">
        <v>24</v>
      </c>
      <c r="AA713" s="2" t="str" cm="1">
        <f t="array" ref="AA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3" s="2" t="str">
        <f>IF(OR(Tabela1[[#This Row],[CON - Material]]="Alvenaria de Tijolo",Tabela1[[#This Row],[CON - Material]]="Alvenaria de Pedra"),"Alvenaria",Tabela1[[#This Row],[CON - Material]])</f>
        <v>Betão Armado</v>
      </c>
      <c r="AF7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4" spans="1:32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1" t="str" cm="1">
        <f t="array" ref="O7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4" s="2" t="s">
        <v>65</v>
      </c>
      <c r="Q714" s="2" t="str" cm="1">
        <f t="array" ref="Q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14" s="2" t="str">
        <f>IF(Tabela1[[#This Row],[TEC - Tipo de Estrutura 2]]="Pórtico","Vãos Multiplos",Tabela1[[#This Row],[TEC - Tipo de Estrutura 2]])</f>
        <v>Vãos Multiplos</v>
      </c>
      <c r="S714" s="1">
        <v>1</v>
      </c>
      <c r="T714" s="1">
        <v>10.8</v>
      </c>
      <c r="U714" s="1">
        <v>14.6</v>
      </c>
      <c r="V714" s="1">
        <v>10.8</v>
      </c>
      <c r="W714" s="9"/>
      <c r="X714" s="10"/>
      <c r="Y714" s="1" t="s">
        <v>41</v>
      </c>
      <c r="Z714" s="2" t="s">
        <v>24</v>
      </c>
      <c r="AA714" s="2" t="str" cm="1">
        <f t="array" ref="AA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4" s="2" t="str">
        <f>IF(OR(Tabela1[[#This Row],[CON - Material]]="Alvenaria de Tijolo",Tabela1[[#This Row],[CON - Material]]="Alvenaria de Pedra"),"Alvenaria",Tabela1[[#This Row],[CON - Material]])</f>
        <v>Betão Armado</v>
      </c>
      <c r="AF714" s="2" t="str">
        <f>Tabela1[[#This Row],[TEC - Tipo de Estrutura 2]] &amp; "|" &amp; Tabela1[[#This Row],[Intervalo de Anos]] &amp; "|" &amp; Tabela1[[#This Row],[CON - Material]]</f>
        <v>Pórtico|1983-2010|Betão Armado</v>
      </c>
    </row>
    <row r="715" spans="1:32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1" t="str" cm="1">
        <f t="array" ref="O7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5" s="2" t="s">
        <v>32</v>
      </c>
      <c r="Q715" s="2" t="str" cm="1">
        <f t="array" ref="Q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15" s="2" t="str">
        <f>IF(Tabela1[[#This Row],[TEC - Tipo de Estrutura 2]]="Pórtico","Vãos Multiplos",Tabela1[[#This Row],[TEC - Tipo de Estrutura 2]])</f>
        <v>Vãos Multiplos</v>
      </c>
      <c r="S715" s="1">
        <v>3</v>
      </c>
      <c r="T715" s="1">
        <v>43.05</v>
      </c>
      <c r="U715" s="1">
        <v>9.3000000000000007</v>
      </c>
      <c r="V715" s="1">
        <v>21.8</v>
      </c>
      <c r="W715" s="1">
        <v>8.4</v>
      </c>
      <c r="X715" s="10"/>
      <c r="Y715" s="1" t="s">
        <v>41</v>
      </c>
      <c r="Z715" s="2" t="s">
        <v>38</v>
      </c>
      <c r="AA715" s="2" t="str" cm="1">
        <f t="array" ref="AA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5" s="2" t="str">
        <f>IF(OR(Tabela1[[#This Row],[CON - Material]]="Alvenaria de Tijolo",Tabela1[[#This Row],[CON - Material]]="Alvenaria de Pedra"),"Alvenaria",Tabela1[[#This Row],[CON - Material]])</f>
        <v>Betão Armado</v>
      </c>
      <c r="AF7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6" spans="1:32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1" t="str" cm="1">
        <f t="array" ref="O7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6" s="2" t="s">
        <v>32</v>
      </c>
      <c r="Q716" s="2" t="str" cm="1">
        <f t="array" ref="Q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16" s="2" t="str">
        <f>IF(Tabela1[[#This Row],[TEC - Tipo de Estrutura 2]]="Pórtico","Vãos Multiplos",Tabela1[[#This Row],[TEC - Tipo de Estrutura 2]])</f>
        <v>Vãos Multiplos</v>
      </c>
      <c r="S716" s="1">
        <v>3</v>
      </c>
      <c r="T716" s="1">
        <v>45.8</v>
      </c>
      <c r="U716" s="1">
        <v>8.3000000000000007</v>
      </c>
      <c r="V716" s="1">
        <v>23.3</v>
      </c>
      <c r="W716" s="1">
        <v>8.1999999999999993</v>
      </c>
      <c r="X716" s="10"/>
      <c r="Y716" s="1" t="s">
        <v>41</v>
      </c>
      <c r="Z716" s="2" t="s">
        <v>38</v>
      </c>
      <c r="AA716" s="2" t="str" cm="1">
        <f t="array" ref="AA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6" s="2" t="str">
        <f>IF(OR(Tabela1[[#This Row],[CON - Material]]="Alvenaria de Tijolo",Tabela1[[#This Row],[CON - Material]]="Alvenaria de Pedra"),"Alvenaria",Tabela1[[#This Row],[CON - Material]])</f>
        <v>Betão Armado</v>
      </c>
      <c r="AF7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7" spans="1:32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1" t="str" cm="1">
        <f t="array" ref="O7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7" s="2" t="s">
        <v>32</v>
      </c>
      <c r="Q717" s="2" t="str" cm="1">
        <f t="array" ref="Q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17" s="2" t="str">
        <f>IF(Tabela1[[#This Row],[TEC - Tipo de Estrutura 2]]="Pórtico","Vãos Multiplos",Tabela1[[#This Row],[TEC - Tipo de Estrutura 2]])</f>
        <v>Vãos Multiplos</v>
      </c>
      <c r="S717" s="1">
        <v>3</v>
      </c>
      <c r="T717" s="1">
        <v>51.4</v>
      </c>
      <c r="U717" s="1">
        <v>10.3</v>
      </c>
      <c r="V717" s="1">
        <v>26.4</v>
      </c>
      <c r="W717" s="1">
        <v>6.45</v>
      </c>
      <c r="X717" s="10"/>
      <c r="Y717" s="1" t="s">
        <v>41</v>
      </c>
      <c r="Z717" s="2" t="s">
        <v>38</v>
      </c>
      <c r="AA717" s="2" t="str" cm="1">
        <f t="array" ref="AA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7" s="2" t="str">
        <f>IF(OR(Tabela1[[#This Row],[CON - Material]]="Alvenaria de Tijolo",Tabela1[[#This Row],[CON - Material]]="Alvenaria de Pedra"),"Alvenaria",Tabela1[[#This Row],[CON - Material]])</f>
        <v>Betão Armado</v>
      </c>
      <c r="AF7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8" spans="1:32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1" t="str" cm="1">
        <f t="array" ref="O7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8" s="2" t="s">
        <v>32</v>
      </c>
      <c r="Q718" s="2" t="str" cm="1">
        <f t="array" ref="Q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18" s="2" t="str">
        <f>IF(Tabela1[[#This Row],[TEC - Tipo de Estrutura 2]]="Pórtico","Vãos Multiplos",Tabela1[[#This Row],[TEC - Tipo de Estrutura 2]])</f>
        <v>Vãos Multiplos</v>
      </c>
      <c r="S718" s="1">
        <v>3</v>
      </c>
      <c r="T718" s="1">
        <v>46.8</v>
      </c>
      <c r="U718" s="1">
        <v>9.5</v>
      </c>
      <c r="V718" s="1">
        <v>23.75</v>
      </c>
      <c r="W718" s="1">
        <v>11.13</v>
      </c>
      <c r="X718" s="10"/>
      <c r="Y718" s="1" t="s">
        <v>41</v>
      </c>
      <c r="Z718" s="2" t="s">
        <v>38</v>
      </c>
      <c r="AA718" s="2" t="str" cm="1">
        <f t="array" ref="AA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8" s="2" t="str">
        <f>IF(OR(Tabela1[[#This Row],[CON - Material]]="Alvenaria de Tijolo",Tabela1[[#This Row],[CON - Material]]="Alvenaria de Pedra"),"Alvenaria",Tabela1[[#This Row],[CON - Material]])</f>
        <v>Betão Armado</v>
      </c>
      <c r="AF7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9" spans="1:32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1" t="str" cm="1">
        <f t="array" ref="O7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19" s="2" t="s">
        <v>65</v>
      </c>
      <c r="Q719" s="2" t="str" cm="1">
        <f t="array" ref="Q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19" s="2" t="str">
        <f>IF(Tabela1[[#This Row],[TEC - Tipo de Estrutura 2]]="Pórtico","Vãos Multiplos",Tabela1[[#This Row],[TEC - Tipo de Estrutura 2]])</f>
        <v>Vãos Multiplos</v>
      </c>
      <c r="S719" s="1">
        <v>1</v>
      </c>
      <c r="T719" s="1">
        <v>25.5</v>
      </c>
      <c r="U719" s="1">
        <v>10.1</v>
      </c>
      <c r="V719" s="1">
        <v>25.5</v>
      </c>
      <c r="W719" s="9"/>
      <c r="X719" s="10"/>
      <c r="Y719" s="1" t="s">
        <v>41</v>
      </c>
      <c r="Z719" s="2" t="s">
        <v>38</v>
      </c>
      <c r="AA719" s="2" t="str" cm="1">
        <f t="array" ref="AA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19" s="2" t="str">
        <f>IF(OR(Tabela1[[#This Row],[CON - Material]]="Alvenaria de Tijolo",Tabela1[[#This Row],[CON - Material]]="Alvenaria de Pedra"),"Alvenaria",Tabela1[[#This Row],[CON - Material]])</f>
        <v>Betão Armado</v>
      </c>
      <c r="AF719" s="2" t="str">
        <f>Tabela1[[#This Row],[TEC - Tipo de Estrutura 2]] &amp; "|" &amp; Tabela1[[#This Row],[Intervalo de Anos]] &amp; "|" &amp; Tabela1[[#This Row],[CON - Material]]</f>
        <v>Pórtico|1983-2010|Betão Armado</v>
      </c>
    </row>
    <row r="720" spans="1:32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1" t="str" cm="1">
        <f t="array" ref="O7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0" s="2" t="s">
        <v>32</v>
      </c>
      <c r="Q720" s="2" t="str" cm="1">
        <f t="array" ref="Q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0" s="2" t="str">
        <f>IF(Tabela1[[#This Row],[TEC - Tipo de Estrutura 2]]="Pórtico","Vãos Multiplos",Tabela1[[#This Row],[TEC - Tipo de Estrutura 2]])</f>
        <v>Vãos Multiplos</v>
      </c>
      <c r="S720" s="1">
        <v>9</v>
      </c>
      <c r="T720" s="1">
        <v>329</v>
      </c>
      <c r="U720" s="1">
        <v>13.05</v>
      </c>
      <c r="V720" s="1">
        <v>38.200000000000003</v>
      </c>
      <c r="W720" s="1">
        <v>14</v>
      </c>
      <c r="X720" s="10"/>
      <c r="Y720" s="1" t="s">
        <v>41</v>
      </c>
      <c r="Z720" s="2" t="s">
        <v>38</v>
      </c>
      <c r="AA720" s="2" t="str" cm="1">
        <f t="array" ref="AA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0" s="2" t="str">
        <f>IF(OR(Tabela1[[#This Row],[CON - Material]]="Alvenaria de Tijolo",Tabela1[[#This Row],[CON - Material]]="Alvenaria de Pedra"),"Alvenaria",Tabela1[[#This Row],[CON - Material]])</f>
        <v>Betão Armado</v>
      </c>
      <c r="AF7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1" spans="1:32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1" t="str" cm="1">
        <f t="array" ref="O7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1" s="2" t="s">
        <v>32</v>
      </c>
      <c r="Q721" s="2" t="str" cm="1">
        <f t="array" ref="Q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1" s="2" t="str">
        <f>IF(Tabela1[[#This Row],[TEC - Tipo de Estrutura 2]]="Pórtico","Vãos Multiplos",Tabela1[[#This Row],[TEC - Tipo de Estrutura 2]])</f>
        <v>Vãos Multiplos</v>
      </c>
      <c r="S721" s="1">
        <v>4</v>
      </c>
      <c r="T721" s="1">
        <v>51.34</v>
      </c>
      <c r="U721" s="1">
        <v>11.5</v>
      </c>
      <c r="V721" s="1">
        <v>17.059999999999999</v>
      </c>
      <c r="W721" s="1">
        <v>7.26</v>
      </c>
      <c r="X721" s="10"/>
      <c r="Y721" s="1" t="s">
        <v>41</v>
      </c>
      <c r="Z721" s="2" t="s">
        <v>24</v>
      </c>
      <c r="AA721" s="2" t="str" cm="1">
        <f t="array" ref="AA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1" s="2" t="str">
        <f>IF(OR(Tabela1[[#This Row],[CON - Material]]="Alvenaria de Tijolo",Tabela1[[#This Row],[CON - Material]]="Alvenaria de Pedra"),"Alvenaria",Tabela1[[#This Row],[CON - Material]])</f>
        <v>Betão Armado</v>
      </c>
      <c r="AF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2" spans="1:32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1" t="str" cm="1">
        <f t="array" ref="O7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2" s="2" t="s">
        <v>228</v>
      </c>
      <c r="Q722" s="2" t="str" cm="1">
        <f t="array" ref="Q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22" s="2" t="str">
        <f>IF(Tabela1[[#This Row],[TEC - Tipo de Estrutura 2]]="Pórtico","Vãos Multiplos",Tabela1[[#This Row],[TEC - Tipo de Estrutura 2]])</f>
        <v>Arco</v>
      </c>
      <c r="S722" s="1">
        <v>1</v>
      </c>
      <c r="T722" s="1">
        <v>9.1999999999999993</v>
      </c>
      <c r="U722" s="1">
        <v>15.1</v>
      </c>
      <c r="V722" s="1">
        <v>9.1999999999999993</v>
      </c>
      <c r="W722" s="9"/>
      <c r="X722" s="10"/>
      <c r="Y722" s="1" t="s">
        <v>41</v>
      </c>
      <c r="Z722" s="2" t="s">
        <v>24</v>
      </c>
      <c r="AA722" s="2" t="str" cm="1">
        <f t="array" ref="AA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2" s="2" t="str">
        <f>IF(OR(Tabela1[[#This Row],[CON - Material]]="Alvenaria de Tijolo",Tabela1[[#This Row],[CON - Material]]="Alvenaria de Pedra"),"Alvenaria",Tabela1[[#This Row],[CON - Material]])</f>
        <v>Betão Armado</v>
      </c>
      <c r="AC722" s="2" t="s">
        <v>740</v>
      </c>
      <c r="AF722" s="2" t="str">
        <f>Tabela1[[#This Row],[TEC - Tipo de Estrutura 2]] &amp; "|" &amp; Tabela1[[#This Row],[Intervalo de Anos]] &amp; "|" &amp; Tabela1[[#This Row],[CON - Material]]</f>
        <v>Arco|1983-2010|Betão Armado</v>
      </c>
    </row>
    <row r="723" spans="1:32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1" t="str" cm="1">
        <f t="array" ref="O7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3" s="2" t="s">
        <v>32</v>
      </c>
      <c r="Q723" s="2" t="str" cm="1">
        <f t="array" ref="Q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3" s="2" t="str">
        <f>IF(Tabela1[[#This Row],[TEC - Tipo de Estrutura 2]]="Pórtico","Vãos Multiplos",Tabela1[[#This Row],[TEC - Tipo de Estrutura 2]])</f>
        <v>Vãos Multiplos</v>
      </c>
      <c r="S723" s="1">
        <v>3</v>
      </c>
      <c r="T723" s="1">
        <v>37.4</v>
      </c>
      <c r="U723" s="1">
        <v>10.55</v>
      </c>
      <c r="V723" s="1">
        <v>18.25</v>
      </c>
      <c r="W723" s="1">
        <v>7.6</v>
      </c>
      <c r="X723" s="10"/>
      <c r="Y723" s="1" t="s">
        <v>41</v>
      </c>
      <c r="Z723" s="2" t="s">
        <v>24</v>
      </c>
      <c r="AA723" s="2" t="str" cm="1">
        <f t="array" ref="AA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3" s="2" t="str">
        <f>IF(OR(Tabela1[[#This Row],[CON - Material]]="Alvenaria de Tijolo",Tabela1[[#This Row],[CON - Material]]="Alvenaria de Pedra"),"Alvenaria",Tabela1[[#This Row],[CON - Material]])</f>
        <v>Betão Armado</v>
      </c>
      <c r="AF7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4" spans="1:32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1" t="str" cm="1">
        <f t="array" ref="O7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4" s="2" t="s">
        <v>65</v>
      </c>
      <c r="Q724" s="2" t="str" cm="1">
        <f t="array" ref="Q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24" s="2" t="str">
        <f>IF(Tabela1[[#This Row],[TEC - Tipo de Estrutura 2]]="Pórtico","Vãos Multiplos",Tabela1[[#This Row],[TEC - Tipo de Estrutura 2]])</f>
        <v>Vãos Multiplos</v>
      </c>
      <c r="S724" s="1">
        <v>1</v>
      </c>
      <c r="T724" s="1">
        <v>10.8</v>
      </c>
      <c r="U724" s="1">
        <v>11.2</v>
      </c>
      <c r="V724" s="1">
        <v>10.8</v>
      </c>
      <c r="W724" s="9"/>
      <c r="X724" s="10"/>
      <c r="Y724" s="1" t="s">
        <v>41</v>
      </c>
      <c r="Z724" s="2" t="s">
        <v>24</v>
      </c>
      <c r="AA724" s="2" t="str" cm="1">
        <f t="array" ref="AA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4" s="2" t="str">
        <f>IF(OR(Tabela1[[#This Row],[CON - Material]]="Alvenaria de Tijolo",Tabela1[[#This Row],[CON - Material]]="Alvenaria de Pedra"),"Alvenaria",Tabela1[[#This Row],[CON - Material]])</f>
        <v>Betão Armado</v>
      </c>
      <c r="AF724" s="2" t="str">
        <f>Tabela1[[#This Row],[TEC - Tipo de Estrutura 2]] &amp; "|" &amp; Tabela1[[#This Row],[Intervalo de Anos]] &amp; "|" &amp; Tabela1[[#This Row],[CON - Material]]</f>
        <v>Pórtico|1983-2010|Betão Armado</v>
      </c>
    </row>
    <row r="725" spans="1:32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1" t="str" cm="1">
        <f t="array" ref="O7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5" s="2" t="s">
        <v>32</v>
      </c>
      <c r="Q725" s="2" t="str" cm="1">
        <f t="array" ref="Q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5" s="2" t="str">
        <f>IF(Tabela1[[#This Row],[TEC - Tipo de Estrutura 2]]="Pórtico","Vãos Multiplos",Tabela1[[#This Row],[TEC - Tipo de Estrutura 2]])</f>
        <v>Vãos Multiplos</v>
      </c>
      <c r="S725" s="1">
        <v>3</v>
      </c>
      <c r="T725" s="1">
        <v>68.260000000000005</v>
      </c>
      <c r="U725" s="1">
        <v>17.8</v>
      </c>
      <c r="V725" s="1">
        <v>32.74</v>
      </c>
      <c r="W725" s="1">
        <v>5.31</v>
      </c>
      <c r="X725" s="10"/>
      <c r="Y725" s="1" t="s">
        <v>41</v>
      </c>
      <c r="Z725" s="2" t="s">
        <v>24</v>
      </c>
      <c r="AA725" s="2" t="str" cm="1">
        <f t="array" ref="AA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5" s="2" t="str">
        <f>IF(OR(Tabela1[[#This Row],[CON - Material]]="Alvenaria de Tijolo",Tabela1[[#This Row],[CON - Material]]="Alvenaria de Pedra"),"Alvenaria",Tabela1[[#This Row],[CON - Material]])</f>
        <v>Betão Armado</v>
      </c>
      <c r="AF7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6" spans="1:32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1" t="str" cm="1">
        <f t="array" ref="O7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6" s="2" t="s">
        <v>32</v>
      </c>
      <c r="Q726" s="2" t="str" cm="1">
        <f t="array" ref="Q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6" s="2" t="str">
        <f>IF(Tabela1[[#This Row],[TEC - Tipo de Estrutura 2]]="Pórtico","Vãos Multiplos",Tabela1[[#This Row],[TEC - Tipo de Estrutura 2]])</f>
        <v>Vãos Multiplos</v>
      </c>
      <c r="S726" s="1">
        <v>5</v>
      </c>
      <c r="T726" s="1">
        <v>109.4</v>
      </c>
      <c r="U726" s="1">
        <v>11.9</v>
      </c>
      <c r="V726" s="1">
        <v>24</v>
      </c>
      <c r="W726" s="1">
        <v>11.55</v>
      </c>
      <c r="X726" s="10"/>
      <c r="Y726" s="1" t="s">
        <v>41</v>
      </c>
      <c r="Z726" s="2" t="s">
        <v>38</v>
      </c>
      <c r="AA726" s="2" t="str" cm="1">
        <f t="array" ref="AA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6" s="2" t="str">
        <f>IF(OR(Tabela1[[#This Row],[CON - Material]]="Alvenaria de Tijolo",Tabela1[[#This Row],[CON - Material]]="Alvenaria de Pedra"),"Alvenaria",Tabela1[[#This Row],[CON - Material]])</f>
        <v>Betão Armado</v>
      </c>
      <c r="AF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7" spans="1:32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1" t="str" cm="1">
        <f t="array" ref="O7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7" s="2" t="s">
        <v>32</v>
      </c>
      <c r="Q727" s="2" t="str" cm="1">
        <f t="array" ref="Q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7" s="2" t="str">
        <f>IF(Tabela1[[#This Row],[TEC - Tipo de Estrutura 2]]="Pórtico","Vãos Multiplos",Tabela1[[#This Row],[TEC - Tipo de Estrutura 2]])</f>
        <v>Vãos Multiplos</v>
      </c>
      <c r="S727" s="1">
        <v>10</v>
      </c>
      <c r="T727" s="1">
        <v>290.3</v>
      </c>
      <c r="U727" s="1">
        <v>14.35</v>
      </c>
      <c r="V727" s="1">
        <v>30.4</v>
      </c>
      <c r="W727" s="1">
        <v>19</v>
      </c>
      <c r="X727" s="10"/>
      <c r="Y727" s="1" t="s">
        <v>41</v>
      </c>
      <c r="Z727" s="2" t="s">
        <v>38</v>
      </c>
      <c r="AA727" s="2" t="str" cm="1">
        <f t="array" ref="AA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7" s="2" t="str">
        <f>IF(OR(Tabela1[[#This Row],[CON - Material]]="Alvenaria de Tijolo",Tabela1[[#This Row],[CON - Material]]="Alvenaria de Pedra"),"Alvenaria",Tabela1[[#This Row],[CON - Material]])</f>
        <v>Betão Armado</v>
      </c>
      <c r="AF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8" spans="1:32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1" t="str" cm="1">
        <f t="array" ref="O7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8" s="2" t="s">
        <v>32</v>
      </c>
      <c r="Q728" s="2" t="str" cm="1">
        <f t="array" ref="Q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8" s="2" t="str">
        <f>IF(Tabela1[[#This Row],[TEC - Tipo de Estrutura 2]]="Pórtico","Vãos Multiplos",Tabela1[[#This Row],[TEC - Tipo de Estrutura 2]])</f>
        <v>Vãos Multiplos</v>
      </c>
      <c r="S728" s="1">
        <v>14</v>
      </c>
      <c r="T728" s="1">
        <v>410.75</v>
      </c>
      <c r="U728" s="1">
        <v>14.6</v>
      </c>
      <c r="V728" s="1">
        <v>31.1</v>
      </c>
      <c r="W728" s="1">
        <v>19.600000000000001</v>
      </c>
      <c r="X728" s="10"/>
      <c r="Y728" s="1" t="s">
        <v>41</v>
      </c>
      <c r="Z728" s="2" t="s">
        <v>38</v>
      </c>
      <c r="AA728" s="2" t="str" cm="1">
        <f t="array" ref="AA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28" s="2" t="str">
        <f>IF(OR(Tabela1[[#This Row],[CON - Material]]="Alvenaria de Tijolo",Tabela1[[#This Row],[CON - Material]]="Alvenaria de Pedra"),"Alvenaria",Tabela1[[#This Row],[CON - Material]])</f>
        <v>Betão Armado</v>
      </c>
      <c r="AF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9" spans="1:32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1" t="str" cm="1">
        <f t="array" ref="O7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29" s="2" t="s">
        <v>32</v>
      </c>
      <c r="Q729" s="2" t="str" cm="1">
        <f t="array" ref="Q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29" s="2" t="str">
        <f>IF(Tabela1[[#This Row],[TEC - Tipo de Estrutura 2]]="Pórtico","Vãos Multiplos",Tabela1[[#This Row],[TEC - Tipo de Estrutura 2]])</f>
        <v>Vãos Multiplos</v>
      </c>
      <c r="S729" s="1">
        <v>4</v>
      </c>
      <c r="T729" s="1">
        <v>57.3</v>
      </c>
      <c r="U729" s="1">
        <v>5.98</v>
      </c>
      <c r="V729" s="1">
        <v>22.05</v>
      </c>
      <c r="W729" s="1">
        <v>6</v>
      </c>
      <c r="X729" s="10"/>
      <c r="Y729" s="1" t="s">
        <v>41</v>
      </c>
      <c r="Z729" s="2" t="s">
        <v>740</v>
      </c>
      <c r="AA729" s="2" t="str" cm="1">
        <f t="array" ref="AA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729" s="2" t="str">
        <f>IF(OR(Tabela1[[#This Row],[CON - Material]]="Alvenaria de Tijolo",Tabela1[[#This Row],[CON - Material]]="Alvenaria de Pedra"),"Alvenaria",Tabela1[[#This Row],[CON - Material]])</f>
        <v>Outros</v>
      </c>
      <c r="AF729" s="2" t="str">
        <f>Tabela1[[#This Row],[TEC - Tipo de Estrutura 2]] &amp; "|" &amp; Tabela1[[#This Row],[Intervalo de Anos]] &amp; "|" &amp; Tabela1[[#This Row],[CON - Material]]</f>
        <v>Vãos Multiplos|1983-2010|Outros</v>
      </c>
    </row>
    <row r="730" spans="1:32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1" t="str" cm="1">
        <f t="array" ref="O7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30" s="2" t="s">
        <v>32</v>
      </c>
      <c r="Q730" s="2" t="str" cm="1">
        <f t="array" ref="Q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0" s="2" t="str">
        <f>IF(Tabela1[[#This Row],[TEC - Tipo de Estrutura 2]]="Pórtico","Vãos Multiplos",Tabela1[[#This Row],[TEC - Tipo de Estrutura 2]])</f>
        <v>Vãos Multiplos</v>
      </c>
      <c r="S730" s="1">
        <v>5</v>
      </c>
      <c r="T730" s="1">
        <v>180</v>
      </c>
      <c r="U730" s="1">
        <v>15.2</v>
      </c>
      <c r="V730" s="1">
        <v>40</v>
      </c>
      <c r="W730" s="1">
        <v>35</v>
      </c>
      <c r="X730" s="10"/>
      <c r="Y730" s="1" t="s">
        <v>46</v>
      </c>
      <c r="Z730" s="2" t="s">
        <v>38</v>
      </c>
      <c r="AA730" s="2" t="str" cm="1">
        <f t="array" ref="AA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0" s="2" t="str">
        <f>IF(OR(Tabela1[[#This Row],[CON - Material]]="Alvenaria de Tijolo",Tabela1[[#This Row],[CON - Material]]="Alvenaria de Pedra"),"Alvenaria",Tabela1[[#This Row],[CON - Material]])</f>
        <v>Betão Armado</v>
      </c>
      <c r="AF73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1" spans="1:32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1" t="str" cm="1">
        <f t="array" ref="O7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1" s="2" t="s">
        <v>32</v>
      </c>
      <c r="Q731" s="2" t="str" cm="1">
        <f t="array" ref="Q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1" s="2" t="str">
        <f>IF(Tabela1[[#This Row],[TEC - Tipo de Estrutura 2]]="Pórtico","Vãos Multiplos",Tabela1[[#This Row],[TEC - Tipo de Estrutura 2]])</f>
        <v>Vãos Multiplos</v>
      </c>
      <c r="S731" s="1">
        <v>3</v>
      </c>
      <c r="T731" s="1">
        <v>55.8</v>
      </c>
      <c r="U731" s="1">
        <v>11.4</v>
      </c>
      <c r="V731" s="1">
        <v>28.4</v>
      </c>
      <c r="W731" s="1">
        <v>6.3</v>
      </c>
      <c r="X731" s="10"/>
      <c r="Y731" s="1" t="s">
        <v>41</v>
      </c>
      <c r="Z731" s="2" t="s">
        <v>38</v>
      </c>
      <c r="AA731" s="2" t="str" cm="1">
        <f t="array" ref="AA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1" s="2" t="str">
        <f>IF(OR(Tabela1[[#This Row],[CON - Material]]="Alvenaria de Tijolo",Tabela1[[#This Row],[CON - Material]]="Alvenaria de Pedra"),"Alvenaria",Tabela1[[#This Row],[CON - Material]])</f>
        <v>Betão Armado</v>
      </c>
      <c r="AF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2" spans="1:32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1" t="str" cm="1">
        <f t="array" ref="O7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2" s="2" t="s">
        <v>32</v>
      </c>
      <c r="Q732" s="2" t="str" cm="1">
        <f t="array" ref="Q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2" s="2" t="str">
        <f>IF(Tabela1[[#This Row],[TEC - Tipo de Estrutura 2]]="Pórtico","Vãos Multiplos",Tabela1[[#This Row],[TEC - Tipo de Estrutura 2]])</f>
        <v>Vãos Multiplos</v>
      </c>
      <c r="S732" s="1">
        <v>3</v>
      </c>
      <c r="T732" s="1">
        <v>45.8</v>
      </c>
      <c r="U732" s="1">
        <v>13</v>
      </c>
      <c r="V732" s="1">
        <v>23.8</v>
      </c>
      <c r="W732" s="1">
        <v>6.8</v>
      </c>
      <c r="X732" s="10"/>
      <c r="Y732" s="1" t="s">
        <v>23</v>
      </c>
      <c r="Z732" s="2" t="s">
        <v>38</v>
      </c>
      <c r="AA732" s="2" t="str" cm="1">
        <f t="array" ref="AA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2" s="2" t="str">
        <f>IF(OR(Tabela1[[#This Row],[CON - Material]]="Alvenaria de Tijolo",Tabela1[[#This Row],[CON - Material]]="Alvenaria de Pedra"),"Alvenaria",Tabela1[[#This Row],[CON - Material]])</f>
        <v>Betão Armado</v>
      </c>
      <c r="AF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3" spans="1:32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1" t="str" cm="1">
        <f t="array" ref="O7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33" s="2" t="s">
        <v>32</v>
      </c>
      <c r="Q733" s="2" t="str" cm="1">
        <f t="array" ref="Q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3" s="2" t="str">
        <f>IF(Tabela1[[#This Row],[TEC - Tipo de Estrutura 2]]="Pórtico","Vãos Multiplos",Tabela1[[#This Row],[TEC - Tipo de Estrutura 2]])</f>
        <v>Vãos Multiplos</v>
      </c>
      <c r="S733" s="1">
        <v>8</v>
      </c>
      <c r="T733" s="1">
        <v>300</v>
      </c>
      <c r="U733" s="1">
        <v>15.2</v>
      </c>
      <c r="V733" s="1">
        <v>40</v>
      </c>
      <c r="W733" s="1">
        <v>64</v>
      </c>
      <c r="X733" s="10"/>
      <c r="Y733" s="1" t="s">
        <v>46</v>
      </c>
      <c r="Z733" s="2" t="s">
        <v>38</v>
      </c>
      <c r="AA733" s="2" t="str" cm="1">
        <f t="array" ref="AA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3" s="2" t="str">
        <f>IF(OR(Tabela1[[#This Row],[CON - Material]]="Alvenaria de Tijolo",Tabela1[[#This Row],[CON - Material]]="Alvenaria de Pedra"),"Alvenaria",Tabela1[[#This Row],[CON - Material]])</f>
        <v>Betão Armado</v>
      </c>
      <c r="AF7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4" spans="1:32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1" t="str" cm="1">
        <f t="array" ref="O7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34" s="2" t="s">
        <v>77</v>
      </c>
      <c r="Q734" s="2" t="str" cm="1">
        <f t="array" ref="Q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34" s="2" t="str">
        <f>IF(Tabela1[[#This Row],[TEC - Tipo de Estrutura 2]]="Pórtico","Vãos Multiplos",Tabela1[[#This Row],[TEC - Tipo de Estrutura 2]])</f>
        <v>Arco</v>
      </c>
      <c r="S734" s="1">
        <v>7</v>
      </c>
      <c r="T734" s="1">
        <v>77.290000000000006</v>
      </c>
      <c r="U734" s="1">
        <v>13.15</v>
      </c>
      <c r="V734" s="1">
        <v>11.43</v>
      </c>
      <c r="W734" s="1">
        <v>2.35</v>
      </c>
      <c r="X734" s="10"/>
      <c r="Y734" s="1" t="s">
        <v>23</v>
      </c>
      <c r="Z734" s="2" t="s">
        <v>35</v>
      </c>
      <c r="AA734" s="2" t="str" cm="1">
        <f t="array" ref="AA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34" s="2" t="str">
        <f>IF(OR(Tabela1[[#This Row],[CON - Material]]="Alvenaria de Tijolo",Tabela1[[#This Row],[CON - Material]]="Alvenaria de Pedra"),"Alvenaria",Tabela1[[#This Row],[CON - Material]])</f>
        <v>Alvenaria</v>
      </c>
      <c r="AC734" s="2" t="s">
        <v>24</v>
      </c>
      <c r="AF734" s="2" t="str">
        <f>Tabela1[[#This Row],[TEC - Tipo de Estrutura 2]] &amp; "|" &amp; Tabela1[[#This Row],[Intervalo de Anos]] &amp; "|" &amp; Tabela1[[#This Row],[CON - Material]]</f>
        <v>Arco|1960-1983|Alvenaria de Pedra</v>
      </c>
    </row>
    <row r="735" spans="1:32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1" t="str" cm="1">
        <f t="array" ref="O7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5" s="2" t="s">
        <v>32</v>
      </c>
      <c r="Q735" s="2" t="str" cm="1">
        <f t="array" ref="Q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5" s="2" t="str">
        <f>IF(Tabela1[[#This Row],[TEC - Tipo de Estrutura 2]]="Pórtico","Vãos Multiplos",Tabela1[[#This Row],[TEC - Tipo de Estrutura 2]])</f>
        <v>Vãos Multiplos</v>
      </c>
      <c r="S735" s="1">
        <v>3</v>
      </c>
      <c r="T735" s="1">
        <v>41.5</v>
      </c>
      <c r="U735" s="1">
        <v>10.050000000000001</v>
      </c>
      <c r="V735" s="1">
        <v>15.11</v>
      </c>
      <c r="W735" s="1">
        <v>6.3</v>
      </c>
      <c r="X735" s="10"/>
      <c r="Y735" s="1" t="s">
        <v>41</v>
      </c>
      <c r="Z735" s="2" t="s">
        <v>24</v>
      </c>
      <c r="AA735" s="2" t="str" cm="1">
        <f t="array" ref="AA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5" s="2" t="str">
        <f>IF(OR(Tabela1[[#This Row],[CON - Material]]="Alvenaria de Tijolo",Tabela1[[#This Row],[CON - Material]]="Alvenaria de Pedra"),"Alvenaria",Tabela1[[#This Row],[CON - Material]])</f>
        <v>Betão Armado</v>
      </c>
      <c r="AF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6" spans="1:32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1" t="str" cm="1">
        <f t="array" ref="O7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6" s="2" t="s">
        <v>32</v>
      </c>
      <c r="Q736" s="2" t="str" cm="1">
        <f t="array" ref="Q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6" s="2" t="str">
        <f>IF(Tabela1[[#This Row],[TEC - Tipo de Estrutura 2]]="Pórtico","Vãos Multiplos",Tabela1[[#This Row],[TEC - Tipo de Estrutura 2]])</f>
        <v>Vãos Multiplos</v>
      </c>
      <c r="S736" s="1">
        <v>3</v>
      </c>
      <c r="T736" s="1">
        <v>44.9</v>
      </c>
      <c r="U736" s="1">
        <v>18</v>
      </c>
      <c r="V736" s="1">
        <v>18.5</v>
      </c>
      <c r="W736" s="1">
        <v>5.69</v>
      </c>
      <c r="X736" s="10"/>
      <c r="Y736" s="1" t="s">
        <v>23</v>
      </c>
      <c r="Z736" s="2" t="s">
        <v>38</v>
      </c>
      <c r="AA736" s="2" t="str" cm="1">
        <f t="array" ref="AA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6" s="2" t="str">
        <f>IF(OR(Tabela1[[#This Row],[CON - Material]]="Alvenaria de Tijolo",Tabela1[[#This Row],[CON - Material]]="Alvenaria de Pedra"),"Alvenaria",Tabela1[[#This Row],[CON - Material]])</f>
        <v>Betão Armado</v>
      </c>
      <c r="AF7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7" spans="1:32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1" t="str" cm="1">
        <f t="array" ref="O7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7" s="2" t="s">
        <v>65</v>
      </c>
      <c r="Q737" s="2" t="str" cm="1">
        <f t="array" ref="Q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37" s="2" t="str">
        <f>IF(Tabela1[[#This Row],[TEC - Tipo de Estrutura 2]]="Pórtico","Vãos Multiplos",Tabela1[[#This Row],[TEC - Tipo de Estrutura 2]])</f>
        <v>Vãos Multiplos</v>
      </c>
      <c r="S737" s="1">
        <v>1</v>
      </c>
      <c r="T737" s="1">
        <v>12.2</v>
      </c>
      <c r="U737" s="1">
        <v>15.05</v>
      </c>
      <c r="V737" s="1">
        <v>12.2</v>
      </c>
      <c r="W737" s="9"/>
      <c r="X737" s="10"/>
      <c r="Y737" s="1" t="s">
        <v>41</v>
      </c>
      <c r="Z737" s="2" t="s">
        <v>24</v>
      </c>
      <c r="AA737" s="2" t="str" cm="1">
        <f t="array" ref="AA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7" s="2" t="str">
        <f>IF(OR(Tabela1[[#This Row],[CON - Material]]="Alvenaria de Tijolo",Tabela1[[#This Row],[CON - Material]]="Alvenaria de Pedra"),"Alvenaria",Tabela1[[#This Row],[CON - Material]])</f>
        <v>Betão Armado</v>
      </c>
      <c r="AF737" s="2" t="str">
        <f>Tabela1[[#This Row],[TEC - Tipo de Estrutura 2]] &amp; "|" &amp; Tabela1[[#This Row],[Intervalo de Anos]] &amp; "|" &amp; Tabela1[[#This Row],[CON - Material]]</f>
        <v>Pórtico|1983-2010|Betão Armado</v>
      </c>
    </row>
    <row r="738" spans="1:32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1" t="str" cm="1">
        <f t="array" ref="O7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38" s="2" t="s">
        <v>32</v>
      </c>
      <c r="Q738" s="2" t="str" cm="1">
        <f t="array" ref="Q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8" s="2" t="str">
        <f>IF(Tabela1[[#This Row],[TEC - Tipo de Estrutura 2]]="Pórtico","Vãos Multiplos",Tabela1[[#This Row],[TEC - Tipo de Estrutura 2]])</f>
        <v>Vãos Multiplos</v>
      </c>
      <c r="S738" s="1">
        <v>3</v>
      </c>
      <c r="T738" s="1">
        <v>165</v>
      </c>
      <c r="U738" s="1">
        <v>9</v>
      </c>
      <c r="V738" s="1">
        <v>63</v>
      </c>
      <c r="W738" s="1">
        <v>20</v>
      </c>
      <c r="X738" s="10"/>
      <c r="Y738" s="1" t="s">
        <v>46</v>
      </c>
      <c r="Z738" s="2" t="s">
        <v>51</v>
      </c>
      <c r="AA738" s="2" t="str" cm="1">
        <f t="array" ref="AA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738" s="2" t="str">
        <f>IF(OR(Tabela1[[#This Row],[CON - Material]]="Alvenaria de Tijolo",Tabela1[[#This Row],[CON - Material]]="Alvenaria de Pedra"),"Alvenaria",Tabela1[[#This Row],[CON - Material]])</f>
        <v>Aço</v>
      </c>
      <c r="AC738" s="2" t="s">
        <v>24</v>
      </c>
      <c r="AF738" s="2" t="str">
        <f>Tabela1[[#This Row],[TEC - Tipo de Estrutura 2]] &amp; "|" &amp; Tabela1[[#This Row],[Intervalo de Anos]] &amp; "|" &amp; Tabela1[[#This Row],[CON - Material]]</f>
        <v>Vãos Multiplos|Antes de 1960|Aço</v>
      </c>
    </row>
    <row r="739" spans="1:32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1" t="str" cm="1">
        <f t="array" ref="O7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39" s="2" t="s">
        <v>32</v>
      </c>
      <c r="Q739" s="2" t="str" cm="1">
        <f t="array" ref="Q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39" s="2" t="str">
        <f>IF(Tabela1[[#This Row],[TEC - Tipo de Estrutura 2]]="Pórtico","Vãos Multiplos",Tabela1[[#This Row],[TEC - Tipo de Estrutura 2]])</f>
        <v>Vãos Multiplos</v>
      </c>
      <c r="S739" s="1">
        <v>3</v>
      </c>
      <c r="T739" s="1">
        <v>47.1</v>
      </c>
      <c r="U739" s="1">
        <v>17.2</v>
      </c>
      <c r="V739" s="1">
        <v>18.899999999999999</v>
      </c>
      <c r="W739" s="1">
        <v>11.6</v>
      </c>
      <c r="X739" s="10"/>
      <c r="Y739" s="1" t="s">
        <v>41</v>
      </c>
      <c r="Z739" s="2" t="s">
        <v>38</v>
      </c>
      <c r="AA739" s="2" t="str" cm="1">
        <f t="array" ref="AA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39" s="2" t="str">
        <f>IF(OR(Tabela1[[#This Row],[CON - Material]]="Alvenaria de Tijolo",Tabela1[[#This Row],[CON - Material]]="Alvenaria de Pedra"),"Alvenaria",Tabela1[[#This Row],[CON - Material]])</f>
        <v>Betão Armado</v>
      </c>
      <c r="AF7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0" spans="1:32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1" t="str" cm="1">
        <f t="array" ref="O7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40" s="2" t="s">
        <v>77</v>
      </c>
      <c r="Q740" s="2" t="str" cm="1">
        <f t="array" ref="Q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40" s="2" t="str">
        <f>IF(Tabela1[[#This Row],[TEC - Tipo de Estrutura 2]]="Pórtico","Vãos Multiplos",Tabela1[[#This Row],[TEC - Tipo de Estrutura 2]])</f>
        <v>Arco</v>
      </c>
      <c r="S740" s="1">
        <v>3</v>
      </c>
      <c r="T740" s="1">
        <v>31.95</v>
      </c>
      <c r="U740" s="1">
        <v>17.64</v>
      </c>
      <c r="V740" s="1">
        <v>11.65</v>
      </c>
      <c r="W740" s="1">
        <v>3.75</v>
      </c>
      <c r="X740" s="10"/>
      <c r="Y740" s="1" t="s">
        <v>23</v>
      </c>
      <c r="Z740" s="2" t="s">
        <v>24</v>
      </c>
      <c r="AA740" s="2" t="str" cm="1">
        <f t="array" ref="AA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0" s="2" t="str">
        <f>IF(OR(Tabela1[[#This Row],[CON - Material]]="Alvenaria de Tijolo",Tabela1[[#This Row],[CON - Material]]="Alvenaria de Pedra"),"Alvenaria",Tabela1[[#This Row],[CON - Material]])</f>
        <v>Betão Armado</v>
      </c>
      <c r="AC740" s="2" t="s">
        <v>38</v>
      </c>
      <c r="AF740" s="2" t="str">
        <f>Tabela1[[#This Row],[TEC - Tipo de Estrutura 2]] &amp; "|" &amp; Tabela1[[#This Row],[Intervalo de Anos]] &amp; "|" &amp; Tabela1[[#This Row],[CON - Material]]</f>
        <v>Arco|Antes de 1960|Betão Armado</v>
      </c>
    </row>
    <row r="741" spans="1:32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1" t="str" cm="1">
        <f t="array" ref="O7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1" s="2" t="s">
        <v>65</v>
      </c>
      <c r="Q741" s="2" t="str" cm="1">
        <f t="array" ref="Q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1" s="2" t="str">
        <f>IF(Tabela1[[#This Row],[TEC - Tipo de Estrutura 2]]="Pórtico","Vãos Multiplos",Tabela1[[#This Row],[TEC - Tipo de Estrutura 2]])</f>
        <v>Vãos Multiplos</v>
      </c>
      <c r="S741" s="1">
        <v>1</v>
      </c>
      <c r="T741" s="1">
        <v>6.45</v>
      </c>
      <c r="U741" s="1">
        <v>16.5</v>
      </c>
      <c r="V741" s="1">
        <v>6.45</v>
      </c>
      <c r="W741" s="9"/>
      <c r="X741" s="10"/>
      <c r="Y741" s="1" t="s">
        <v>41</v>
      </c>
      <c r="Z741" s="2" t="s">
        <v>24</v>
      </c>
      <c r="AA741" s="2" t="str" cm="1">
        <f t="array" ref="AA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1" s="2" t="str">
        <f>IF(OR(Tabela1[[#This Row],[CON - Material]]="Alvenaria de Tijolo",Tabela1[[#This Row],[CON - Material]]="Alvenaria de Pedra"),"Alvenaria",Tabela1[[#This Row],[CON - Material]])</f>
        <v>Betão Armado</v>
      </c>
      <c r="AF741" s="2" t="str">
        <f>Tabela1[[#This Row],[TEC - Tipo de Estrutura 2]] &amp; "|" &amp; Tabela1[[#This Row],[Intervalo de Anos]] &amp; "|" &amp; Tabela1[[#This Row],[CON - Material]]</f>
        <v>Pórtico|1983-2010|Betão Armado</v>
      </c>
    </row>
    <row r="742" spans="1:32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1" t="str" cm="1">
        <f t="array" ref="O7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2" s="2" t="s">
        <v>65</v>
      </c>
      <c r="Q742" s="2" t="str" cm="1">
        <f t="array" ref="Q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2" s="2" t="str">
        <f>IF(Tabela1[[#This Row],[TEC - Tipo de Estrutura 2]]="Pórtico","Vãos Multiplos",Tabela1[[#This Row],[TEC - Tipo de Estrutura 2]])</f>
        <v>Vãos Multiplos</v>
      </c>
      <c r="S742" s="1">
        <v>1</v>
      </c>
      <c r="T742" s="1">
        <v>16.75</v>
      </c>
      <c r="U742" s="1">
        <v>5.8</v>
      </c>
      <c r="V742" s="1">
        <v>16.75</v>
      </c>
      <c r="W742" s="9"/>
      <c r="X742" s="10"/>
      <c r="Y742" s="1" t="s">
        <v>41</v>
      </c>
      <c r="Z742" s="2" t="s">
        <v>24</v>
      </c>
      <c r="AA742" s="2" t="str" cm="1">
        <f t="array" ref="AA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2" s="2" t="str">
        <f>IF(OR(Tabela1[[#This Row],[CON - Material]]="Alvenaria de Tijolo",Tabela1[[#This Row],[CON - Material]]="Alvenaria de Pedra"),"Alvenaria",Tabela1[[#This Row],[CON - Material]])</f>
        <v>Betão Armado</v>
      </c>
      <c r="AF742" s="2" t="str">
        <f>Tabela1[[#This Row],[TEC - Tipo de Estrutura 2]] &amp; "|" &amp; Tabela1[[#This Row],[Intervalo de Anos]] &amp; "|" &amp; Tabela1[[#This Row],[CON - Material]]</f>
        <v>Pórtico|1983-2010|Betão Armado</v>
      </c>
    </row>
    <row r="743" spans="1:32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1" t="str" cm="1">
        <f t="array" ref="O7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43" s="2" t="s">
        <v>900</v>
      </c>
      <c r="Q743" s="2" t="str" cm="1">
        <f t="array" ref="Q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743" s="2" t="str">
        <f>IF(Tabela1[[#This Row],[TEC - Tipo de Estrutura 2]]="Pórtico","Vãos Multiplos",Tabela1[[#This Row],[TEC - Tipo de Estrutura 2]])</f>
        <v>Outro</v>
      </c>
      <c r="S743" s="1">
        <v>1</v>
      </c>
      <c r="T743" s="1">
        <v>17.100000000000001</v>
      </c>
      <c r="U743" s="1">
        <v>16.5</v>
      </c>
      <c r="V743" s="1">
        <v>17.100000000000001</v>
      </c>
      <c r="W743" s="9"/>
      <c r="X743" s="10"/>
      <c r="Y743" s="1" t="s">
        <v>23</v>
      </c>
      <c r="Z743" s="2" t="s">
        <v>321</v>
      </c>
      <c r="AA743" s="2" t="str" cm="1">
        <f t="array" ref="AA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743" s="2" t="str">
        <f>IF(OR(Tabela1[[#This Row],[CON - Material]]="Alvenaria de Tijolo",Tabela1[[#This Row],[CON - Material]]="Alvenaria de Pedra"),"Alvenaria",Tabela1[[#This Row],[CON - Material]])</f>
        <v>Aço</v>
      </c>
      <c r="AC743" s="2" t="s">
        <v>24</v>
      </c>
      <c r="AF743" s="2" t="str">
        <f>Tabela1[[#This Row],[TEC - Tipo de Estrutura 2]] &amp; "|" &amp; Tabela1[[#This Row],[Intervalo de Anos]] &amp; "|" &amp; Tabela1[[#This Row],[CON - Material]]</f>
        <v>Outro|Antes de 1960|Aço</v>
      </c>
    </row>
    <row r="744" spans="1:32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1" t="str" cm="1">
        <f t="array" ref="O7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4" s="2" t="s">
        <v>65</v>
      </c>
      <c r="Q744" s="2" t="str" cm="1">
        <f t="array" ref="Q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4" s="2" t="str">
        <f>IF(Tabela1[[#This Row],[TEC - Tipo de Estrutura 2]]="Pórtico","Vãos Multiplos",Tabela1[[#This Row],[TEC - Tipo de Estrutura 2]])</f>
        <v>Vãos Multiplos</v>
      </c>
      <c r="S744" s="1">
        <v>1</v>
      </c>
      <c r="T744" s="1">
        <v>6.3</v>
      </c>
      <c r="U744" s="1">
        <v>15.6</v>
      </c>
      <c r="V744" s="1">
        <v>6.3</v>
      </c>
      <c r="W744" s="9"/>
      <c r="X744" s="10"/>
      <c r="Y744" s="1" t="s">
        <v>41</v>
      </c>
      <c r="Z744" s="2" t="s">
        <v>24</v>
      </c>
      <c r="AA744" s="2" t="str" cm="1">
        <f t="array" ref="AA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4" s="2" t="str">
        <f>IF(OR(Tabela1[[#This Row],[CON - Material]]="Alvenaria de Tijolo",Tabela1[[#This Row],[CON - Material]]="Alvenaria de Pedra"),"Alvenaria",Tabela1[[#This Row],[CON - Material]])</f>
        <v>Betão Armado</v>
      </c>
      <c r="AF744" s="2" t="str">
        <f>Tabela1[[#This Row],[TEC - Tipo de Estrutura 2]] &amp; "|" &amp; Tabela1[[#This Row],[Intervalo de Anos]] &amp; "|" &amp; Tabela1[[#This Row],[CON - Material]]</f>
        <v>Pórtico|1983-2010|Betão Armado</v>
      </c>
    </row>
    <row r="745" spans="1:32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1" t="str" cm="1">
        <f t="array" ref="O7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5" s="2" t="s">
        <v>65</v>
      </c>
      <c r="Q745" s="2" t="str" cm="1">
        <f t="array" ref="Q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5" s="2" t="str">
        <f>IF(Tabela1[[#This Row],[TEC - Tipo de Estrutura 2]]="Pórtico","Vãos Multiplos",Tabela1[[#This Row],[TEC - Tipo de Estrutura 2]])</f>
        <v>Vãos Multiplos</v>
      </c>
      <c r="S745" s="1">
        <v>1</v>
      </c>
      <c r="T745" s="1">
        <v>22.15</v>
      </c>
      <c r="U745" s="1">
        <v>10.199999999999999</v>
      </c>
      <c r="V745" s="1">
        <v>22.15</v>
      </c>
      <c r="W745" s="9"/>
      <c r="X745" s="10"/>
      <c r="Y745" s="1" t="s">
        <v>41</v>
      </c>
      <c r="Z745" s="2" t="s">
        <v>24</v>
      </c>
      <c r="AA745" s="2" t="str" cm="1">
        <f t="array" ref="AA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5" s="2" t="str">
        <f>IF(OR(Tabela1[[#This Row],[CON - Material]]="Alvenaria de Tijolo",Tabela1[[#This Row],[CON - Material]]="Alvenaria de Pedra"),"Alvenaria",Tabela1[[#This Row],[CON - Material]])</f>
        <v>Betão Armado</v>
      </c>
      <c r="AF745" s="2" t="str">
        <f>Tabela1[[#This Row],[TEC - Tipo de Estrutura 2]] &amp; "|" &amp; Tabela1[[#This Row],[Intervalo de Anos]] &amp; "|" &amp; Tabela1[[#This Row],[CON - Material]]</f>
        <v>Pórtico|1983-2010|Betão Armado</v>
      </c>
    </row>
    <row r="746" spans="1:32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1" t="str" cm="1">
        <f t="array" ref="O7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6" s="2" t="s">
        <v>65</v>
      </c>
      <c r="Q746" s="2" t="str" cm="1">
        <f t="array" ref="Q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6" s="2" t="str">
        <f>IF(Tabela1[[#This Row],[TEC - Tipo de Estrutura 2]]="Pórtico","Vãos Multiplos",Tabela1[[#This Row],[TEC - Tipo de Estrutura 2]])</f>
        <v>Vãos Multiplos</v>
      </c>
      <c r="S746" s="1">
        <v>1</v>
      </c>
      <c r="T746" s="1">
        <v>17.05</v>
      </c>
      <c r="U746" s="1">
        <v>5.75</v>
      </c>
      <c r="V746" s="1">
        <v>17.05</v>
      </c>
      <c r="W746" s="9"/>
      <c r="X746" s="10"/>
      <c r="Y746" s="1" t="s">
        <v>41</v>
      </c>
      <c r="Z746" s="2" t="s">
        <v>24</v>
      </c>
      <c r="AA746" s="2" t="str" cm="1">
        <f t="array" ref="AA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6" s="2" t="str">
        <f>IF(OR(Tabela1[[#This Row],[CON - Material]]="Alvenaria de Tijolo",Tabela1[[#This Row],[CON - Material]]="Alvenaria de Pedra"),"Alvenaria",Tabela1[[#This Row],[CON - Material]])</f>
        <v>Betão Armado</v>
      </c>
      <c r="AF746" s="2" t="str">
        <f>Tabela1[[#This Row],[TEC - Tipo de Estrutura 2]] &amp; "|" &amp; Tabela1[[#This Row],[Intervalo de Anos]] &amp; "|" &amp; Tabela1[[#This Row],[CON - Material]]</f>
        <v>Pórtico|1983-2010|Betão Armado</v>
      </c>
    </row>
    <row r="747" spans="1:32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1" t="str" cm="1">
        <f t="array" ref="O7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7" s="2" t="s">
        <v>32</v>
      </c>
      <c r="Q747" s="2" t="str" cm="1">
        <f t="array" ref="Q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47" s="2" t="str">
        <f>IF(Tabela1[[#This Row],[TEC - Tipo de Estrutura 2]]="Pórtico","Vãos Multiplos",Tabela1[[#This Row],[TEC - Tipo de Estrutura 2]])</f>
        <v>Vãos Multiplos</v>
      </c>
      <c r="S747" s="1">
        <v>3</v>
      </c>
      <c r="T747" s="1">
        <v>37.65</v>
      </c>
      <c r="U747" s="1">
        <v>16.55</v>
      </c>
      <c r="V747" s="1">
        <v>18.05</v>
      </c>
      <c r="W747" s="1">
        <v>4.0999999999999996</v>
      </c>
      <c r="X747" s="10"/>
      <c r="Y747" s="1" t="s">
        <v>41</v>
      </c>
      <c r="Z747" s="2" t="s">
        <v>24</v>
      </c>
      <c r="AA747" s="2" t="str" cm="1">
        <f t="array" ref="AA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7" s="2" t="str">
        <f>IF(OR(Tabela1[[#This Row],[CON - Material]]="Alvenaria de Tijolo",Tabela1[[#This Row],[CON - Material]]="Alvenaria de Pedra"),"Alvenaria",Tabela1[[#This Row],[CON - Material]])</f>
        <v>Betão Armado</v>
      </c>
      <c r="AF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8" spans="1:32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1" t="str" cm="1">
        <f t="array" ref="O7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8" s="2" t="s">
        <v>65</v>
      </c>
      <c r="Q748" s="2" t="str" cm="1">
        <f t="array" ref="Q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8" s="2" t="str">
        <f>IF(Tabela1[[#This Row],[TEC - Tipo de Estrutura 2]]="Pórtico","Vãos Multiplos",Tabela1[[#This Row],[TEC - Tipo de Estrutura 2]])</f>
        <v>Vãos Multiplos</v>
      </c>
      <c r="S748" s="1">
        <v>1</v>
      </c>
      <c r="T748" s="1">
        <v>11.25</v>
      </c>
      <c r="U748" s="1">
        <v>15.9</v>
      </c>
      <c r="V748" s="1">
        <v>11.25</v>
      </c>
      <c r="W748" s="9"/>
      <c r="X748" s="10"/>
      <c r="Y748" s="1" t="s">
        <v>41</v>
      </c>
      <c r="Z748" s="2" t="s">
        <v>24</v>
      </c>
      <c r="AA748" s="2" t="str" cm="1">
        <f t="array" ref="AA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8" s="2" t="str">
        <f>IF(OR(Tabela1[[#This Row],[CON - Material]]="Alvenaria de Tijolo",Tabela1[[#This Row],[CON - Material]]="Alvenaria de Pedra"),"Alvenaria",Tabela1[[#This Row],[CON - Material]])</f>
        <v>Betão Armado</v>
      </c>
      <c r="AF748" s="2" t="str">
        <f>Tabela1[[#This Row],[TEC - Tipo de Estrutura 2]] &amp; "|" &amp; Tabela1[[#This Row],[Intervalo de Anos]] &amp; "|" &amp; Tabela1[[#This Row],[CON - Material]]</f>
        <v>Pórtico|1983-2010|Betão Armado</v>
      </c>
    </row>
    <row r="749" spans="1:32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1" t="str" cm="1">
        <f t="array" ref="O7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49" s="2" t="s">
        <v>65</v>
      </c>
      <c r="Q749" s="2" t="str" cm="1">
        <f t="array" ref="Q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49" s="2" t="str">
        <f>IF(Tabela1[[#This Row],[TEC - Tipo de Estrutura 2]]="Pórtico","Vãos Multiplos",Tabela1[[#This Row],[TEC - Tipo de Estrutura 2]])</f>
        <v>Vãos Multiplos</v>
      </c>
      <c r="S749" s="1">
        <v>1</v>
      </c>
      <c r="T749" s="1">
        <v>16.399999999999999</v>
      </c>
      <c r="U749" s="1">
        <v>10.35</v>
      </c>
      <c r="V749" s="1">
        <v>16.399999999999999</v>
      </c>
      <c r="W749" s="9"/>
      <c r="X749" s="10"/>
      <c r="Y749" s="1" t="s">
        <v>41</v>
      </c>
      <c r="Z749" s="2" t="s">
        <v>24</v>
      </c>
      <c r="AA749" s="2" t="str" cm="1">
        <f t="array" ref="AA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49" s="2" t="str">
        <f>IF(OR(Tabela1[[#This Row],[CON - Material]]="Alvenaria de Tijolo",Tabela1[[#This Row],[CON - Material]]="Alvenaria de Pedra"),"Alvenaria",Tabela1[[#This Row],[CON - Material]])</f>
        <v>Betão Armado</v>
      </c>
      <c r="AF749" s="2" t="str">
        <f>Tabela1[[#This Row],[TEC - Tipo de Estrutura 2]] &amp; "|" &amp; Tabela1[[#This Row],[Intervalo de Anos]] &amp; "|" &amp; Tabela1[[#This Row],[CON - Material]]</f>
        <v>Pórtico|1983-2010|Betão Armado</v>
      </c>
    </row>
    <row r="750" spans="1:32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1" t="str" cm="1">
        <f t="array" ref="O7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0" s="2" t="s">
        <v>65</v>
      </c>
      <c r="Q750" s="2" t="str" cm="1">
        <f t="array" ref="Q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50" s="2" t="str">
        <f>IF(Tabela1[[#This Row],[TEC - Tipo de Estrutura 2]]="Pórtico","Vãos Multiplos",Tabela1[[#This Row],[TEC - Tipo de Estrutura 2]])</f>
        <v>Vãos Multiplos</v>
      </c>
      <c r="S750" s="1">
        <v>1</v>
      </c>
      <c r="T750" s="1">
        <v>17.100000000000001</v>
      </c>
      <c r="U750" s="1">
        <v>5.6</v>
      </c>
      <c r="V750" s="1">
        <v>17.100000000000001</v>
      </c>
      <c r="W750" s="9"/>
      <c r="X750" s="10"/>
      <c r="Y750" s="1" t="s">
        <v>41</v>
      </c>
      <c r="Z750" s="2" t="s">
        <v>24</v>
      </c>
      <c r="AA750" s="2" t="str" cm="1">
        <f t="array" ref="AA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0" s="2" t="str">
        <f>IF(OR(Tabela1[[#This Row],[CON - Material]]="Alvenaria de Tijolo",Tabela1[[#This Row],[CON - Material]]="Alvenaria de Pedra"),"Alvenaria",Tabela1[[#This Row],[CON - Material]])</f>
        <v>Betão Armado</v>
      </c>
      <c r="AF750" s="2" t="str">
        <f>Tabela1[[#This Row],[TEC - Tipo de Estrutura 2]] &amp; "|" &amp; Tabela1[[#This Row],[Intervalo de Anos]] &amp; "|" &amp; Tabela1[[#This Row],[CON - Material]]</f>
        <v>Pórtico|1983-2010|Betão Armado</v>
      </c>
    </row>
    <row r="751" spans="1:32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1" t="str" cm="1">
        <f t="array" ref="O7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1" s="2" t="s">
        <v>32</v>
      </c>
      <c r="Q751" s="2" t="str" cm="1">
        <f t="array" ref="Q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51" s="2" t="str">
        <f>IF(Tabela1[[#This Row],[TEC - Tipo de Estrutura 2]]="Pórtico","Vãos Multiplos",Tabela1[[#This Row],[TEC - Tipo de Estrutura 2]])</f>
        <v>Vãos Multiplos</v>
      </c>
      <c r="S751" s="1">
        <v>3</v>
      </c>
      <c r="T751" s="1">
        <v>90.5</v>
      </c>
      <c r="U751" s="1">
        <v>15.6</v>
      </c>
      <c r="V751" s="1">
        <v>36.1</v>
      </c>
      <c r="W751" s="1">
        <v>19.3</v>
      </c>
      <c r="X751" s="10"/>
      <c r="Y751" s="1" t="s">
        <v>41</v>
      </c>
      <c r="Z751" s="2" t="s">
        <v>38</v>
      </c>
      <c r="AA751" s="2" t="str" cm="1">
        <f t="array" ref="AA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1" s="2" t="str">
        <f>IF(OR(Tabela1[[#This Row],[CON - Material]]="Alvenaria de Tijolo",Tabela1[[#This Row],[CON - Material]]="Alvenaria de Pedra"),"Alvenaria",Tabela1[[#This Row],[CON - Material]])</f>
        <v>Betão Armado</v>
      </c>
      <c r="AF7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2" spans="1:32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1" t="str" cm="1">
        <f t="array" ref="O7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2" s="2" t="s">
        <v>32</v>
      </c>
      <c r="Q752" s="2" t="str" cm="1">
        <f t="array" ref="Q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52" s="2" t="str">
        <f>IF(Tabela1[[#This Row],[TEC - Tipo de Estrutura 2]]="Pórtico","Vãos Multiplos",Tabela1[[#This Row],[TEC - Tipo de Estrutura 2]])</f>
        <v>Vãos Multiplos</v>
      </c>
      <c r="S752" s="1">
        <v>5</v>
      </c>
      <c r="T752" s="1">
        <v>485.4</v>
      </c>
      <c r="U752" s="1">
        <v>16</v>
      </c>
      <c r="V752" s="1">
        <v>180.4</v>
      </c>
      <c r="W752" s="1">
        <v>100</v>
      </c>
      <c r="X752" s="10"/>
      <c r="Y752" s="1" t="s">
        <v>46</v>
      </c>
      <c r="Z752" s="2" t="s">
        <v>38</v>
      </c>
      <c r="AA752" s="2" t="str" cm="1">
        <f t="array" ref="AA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2" s="2" t="str">
        <f>IF(OR(Tabela1[[#This Row],[CON - Material]]="Alvenaria de Tijolo",Tabela1[[#This Row],[CON - Material]]="Alvenaria de Pedra"),"Alvenaria",Tabela1[[#This Row],[CON - Material]])</f>
        <v>Betão Armado</v>
      </c>
      <c r="AF7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3" spans="1:32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1" t="str" cm="1">
        <f t="array" ref="O7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3" s="2" t="s">
        <v>32</v>
      </c>
      <c r="Q753" s="2" t="str" cm="1">
        <f t="array" ref="Q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53" s="2" t="str">
        <f>IF(Tabela1[[#This Row],[TEC - Tipo de Estrutura 2]]="Pórtico","Vãos Multiplos",Tabela1[[#This Row],[TEC - Tipo de Estrutura 2]])</f>
        <v>Vãos Multiplos</v>
      </c>
      <c r="S753" s="1">
        <v>3</v>
      </c>
      <c r="T753" s="1">
        <v>90.9</v>
      </c>
      <c r="U753" s="1">
        <v>15.65</v>
      </c>
      <c r="V753" s="1">
        <v>36.700000000000003</v>
      </c>
      <c r="W753" s="1">
        <v>18.8</v>
      </c>
      <c r="X753" s="10"/>
      <c r="Y753" s="1" t="s">
        <v>41</v>
      </c>
      <c r="Z753" s="2" t="s">
        <v>38</v>
      </c>
      <c r="AA753" s="2" t="str" cm="1">
        <f t="array" ref="AA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3" s="2" t="str">
        <f>IF(OR(Tabela1[[#This Row],[CON - Material]]="Alvenaria de Tijolo",Tabela1[[#This Row],[CON - Material]]="Alvenaria de Pedra"),"Alvenaria",Tabela1[[#This Row],[CON - Material]])</f>
        <v>Betão Armado</v>
      </c>
      <c r="AF7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4" spans="1:32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1" t="str" cm="1">
        <f t="array" ref="O7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4" s="2" t="s">
        <v>32</v>
      </c>
      <c r="Q754" s="2" t="str" cm="1">
        <f t="array" ref="Q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54" s="2" t="str">
        <f>IF(Tabela1[[#This Row],[TEC - Tipo de Estrutura 2]]="Pórtico","Vãos Multiplos",Tabela1[[#This Row],[TEC - Tipo de Estrutura 2]])</f>
        <v>Vãos Multiplos</v>
      </c>
      <c r="S754" s="1">
        <v>3</v>
      </c>
      <c r="T754" s="1">
        <v>98.7</v>
      </c>
      <c r="U754" s="1">
        <v>16.25</v>
      </c>
      <c r="V754" s="1">
        <v>37.6</v>
      </c>
      <c r="W754" s="1">
        <v>20.3</v>
      </c>
      <c r="X754" s="10"/>
      <c r="Y754" s="1" t="s">
        <v>41</v>
      </c>
      <c r="Z754" s="2" t="s">
        <v>38</v>
      </c>
      <c r="AA754" s="2" t="str" cm="1">
        <f t="array" ref="AA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4" s="2" t="str">
        <f>IF(OR(Tabela1[[#This Row],[CON - Material]]="Alvenaria de Tijolo",Tabela1[[#This Row],[CON - Material]]="Alvenaria de Pedra"),"Alvenaria",Tabela1[[#This Row],[CON - Material]])</f>
        <v>Betão Armado</v>
      </c>
      <c r="AF7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5" spans="1:32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1" t="str" cm="1">
        <f t="array" ref="O7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5" s="2" t="s">
        <v>65</v>
      </c>
      <c r="Q755" s="2" t="str" cm="1">
        <f t="array" ref="Q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55" s="2" t="str">
        <f>IF(Tabela1[[#This Row],[TEC - Tipo de Estrutura 2]]="Pórtico","Vãos Multiplos",Tabela1[[#This Row],[TEC - Tipo de Estrutura 2]])</f>
        <v>Vãos Multiplos</v>
      </c>
      <c r="S755" s="1">
        <v>1</v>
      </c>
      <c r="T755" s="1">
        <v>16.5</v>
      </c>
      <c r="U755" s="1">
        <v>15.7</v>
      </c>
      <c r="V755" s="1">
        <v>16.5</v>
      </c>
      <c r="W755" s="9"/>
      <c r="X755" s="10"/>
      <c r="Y755" s="1" t="s">
        <v>41</v>
      </c>
      <c r="Z755" s="2" t="s">
        <v>24</v>
      </c>
      <c r="AA755" s="2" t="str" cm="1">
        <f t="array" ref="AA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5" s="2" t="str">
        <f>IF(OR(Tabela1[[#This Row],[CON - Material]]="Alvenaria de Tijolo",Tabela1[[#This Row],[CON - Material]]="Alvenaria de Pedra"),"Alvenaria",Tabela1[[#This Row],[CON - Material]])</f>
        <v>Betão Armado</v>
      </c>
      <c r="AF755" s="2" t="str">
        <f>Tabela1[[#This Row],[TEC - Tipo de Estrutura 2]] &amp; "|" &amp; Tabela1[[#This Row],[Intervalo de Anos]] &amp; "|" &amp; Tabela1[[#This Row],[CON - Material]]</f>
        <v>Pórtico|1983-2010|Betão Armado</v>
      </c>
    </row>
    <row r="756" spans="1:32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1" t="str" cm="1">
        <f t="array" ref="O7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6" s="2" t="s">
        <v>65</v>
      </c>
      <c r="Q756" s="2" t="str" cm="1">
        <f t="array" ref="Q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56" s="2" t="str">
        <f>IF(Tabela1[[#This Row],[TEC - Tipo de Estrutura 2]]="Pórtico","Vãos Multiplos",Tabela1[[#This Row],[TEC - Tipo de Estrutura 2]])</f>
        <v>Vãos Multiplos</v>
      </c>
      <c r="S756" s="1">
        <v>1</v>
      </c>
      <c r="T756" s="1">
        <v>17.3</v>
      </c>
      <c r="U756" s="1">
        <v>16.100000000000001</v>
      </c>
      <c r="V756" s="1">
        <v>17.3</v>
      </c>
      <c r="W756" s="9"/>
      <c r="X756" s="10"/>
      <c r="Y756" s="1" t="s">
        <v>41</v>
      </c>
      <c r="Z756" s="2" t="s">
        <v>24</v>
      </c>
      <c r="AA756" s="2" t="str" cm="1">
        <f t="array" ref="AA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6" s="2" t="str">
        <f>IF(OR(Tabela1[[#This Row],[CON - Material]]="Alvenaria de Tijolo",Tabela1[[#This Row],[CON - Material]]="Alvenaria de Pedra"),"Alvenaria",Tabela1[[#This Row],[CON - Material]])</f>
        <v>Betão Armado</v>
      </c>
      <c r="AF756" s="2" t="str">
        <f>Tabela1[[#This Row],[TEC - Tipo de Estrutura 2]] &amp; "|" &amp; Tabela1[[#This Row],[Intervalo de Anos]] &amp; "|" &amp; Tabela1[[#This Row],[CON - Material]]</f>
        <v>Pórtico|1983-2010|Betão Armado</v>
      </c>
    </row>
    <row r="757" spans="1:32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1" t="str" cm="1">
        <f t="array" ref="O7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7" s="2" t="s">
        <v>65</v>
      </c>
      <c r="Q757" s="2" t="str" cm="1">
        <f t="array" ref="Q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57" s="2" t="str">
        <f>IF(Tabela1[[#This Row],[TEC - Tipo de Estrutura 2]]="Pórtico","Vãos Multiplos",Tabela1[[#This Row],[TEC - Tipo de Estrutura 2]])</f>
        <v>Vãos Multiplos</v>
      </c>
      <c r="S757" s="1">
        <v>1</v>
      </c>
      <c r="T757" s="1">
        <v>16</v>
      </c>
      <c r="U757" s="1">
        <v>16</v>
      </c>
      <c r="V757" s="1">
        <v>16</v>
      </c>
      <c r="W757" s="9"/>
      <c r="X757" s="10"/>
      <c r="Y757" s="1" t="s">
        <v>41</v>
      </c>
      <c r="Z757" s="2" t="s">
        <v>24</v>
      </c>
      <c r="AA757" s="2" t="str" cm="1">
        <f t="array" ref="AA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7" s="2" t="str">
        <f>IF(OR(Tabela1[[#This Row],[CON - Material]]="Alvenaria de Tijolo",Tabela1[[#This Row],[CON - Material]]="Alvenaria de Pedra"),"Alvenaria",Tabela1[[#This Row],[CON - Material]])</f>
        <v>Betão Armado</v>
      </c>
      <c r="AF757" s="2" t="str">
        <f>Tabela1[[#This Row],[TEC - Tipo de Estrutura 2]] &amp; "|" &amp; Tabela1[[#This Row],[Intervalo de Anos]] &amp; "|" &amp; Tabela1[[#This Row],[CON - Material]]</f>
        <v>Pórtico|1983-2010|Betão Armado</v>
      </c>
    </row>
    <row r="758" spans="1:32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1" t="str" cm="1">
        <f t="array" ref="O7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8" s="2" t="s">
        <v>22</v>
      </c>
      <c r="Q758" s="2" t="str" cm="1">
        <f t="array" ref="Q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758" s="2" t="str">
        <f>IF(Tabela1[[#This Row],[TEC - Tipo de Estrutura 2]]="Pórtico","Vãos Multiplos",Tabela1[[#This Row],[TEC - Tipo de Estrutura 2]])</f>
        <v>Tabuleiro simples/apoiado</v>
      </c>
      <c r="S758" s="1">
        <v>1</v>
      </c>
      <c r="T758" s="1">
        <v>17.2</v>
      </c>
      <c r="U758" s="1">
        <v>29.3</v>
      </c>
      <c r="V758" s="1">
        <v>17.2</v>
      </c>
      <c r="W758" s="9"/>
      <c r="X758" s="10"/>
      <c r="Y758" s="1" t="s">
        <v>46</v>
      </c>
      <c r="Z758" s="2" t="s">
        <v>38</v>
      </c>
      <c r="AA758" s="2" t="str" cm="1">
        <f t="array" ref="AA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8" s="2" t="str">
        <f>IF(OR(Tabela1[[#This Row],[CON - Material]]="Alvenaria de Tijolo",Tabela1[[#This Row],[CON - Material]]="Alvenaria de Pedra"),"Alvenaria",Tabela1[[#This Row],[CON - Material]])</f>
        <v>Betão Armado</v>
      </c>
      <c r="AF7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59" spans="1:32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1" t="str" cm="1">
        <f t="array" ref="O7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59" s="2" t="s">
        <v>32</v>
      </c>
      <c r="Q759" s="2" t="str" cm="1">
        <f t="array" ref="Q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59" s="2" t="str">
        <f>IF(Tabela1[[#This Row],[TEC - Tipo de Estrutura 2]]="Pórtico","Vãos Multiplos",Tabela1[[#This Row],[TEC - Tipo de Estrutura 2]])</f>
        <v>Vãos Multiplos</v>
      </c>
      <c r="S759" s="1">
        <v>3</v>
      </c>
      <c r="T759" s="1">
        <v>71.61</v>
      </c>
      <c r="U759" s="1">
        <v>9.4</v>
      </c>
      <c r="V759" s="1">
        <v>37.39</v>
      </c>
      <c r="W759" s="1">
        <v>10.64</v>
      </c>
      <c r="X759" s="10"/>
      <c r="Y759" s="1" t="s">
        <v>46</v>
      </c>
      <c r="Z759" s="2" t="s">
        <v>38</v>
      </c>
      <c r="AA759" s="2" t="str" cm="1">
        <f t="array" ref="AA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59" s="2" t="str">
        <f>IF(OR(Tabela1[[#This Row],[CON - Material]]="Alvenaria de Tijolo",Tabela1[[#This Row],[CON - Material]]="Alvenaria de Pedra"),"Alvenaria",Tabela1[[#This Row],[CON - Material]])</f>
        <v>Betão Armado</v>
      </c>
      <c r="AF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0" spans="1:32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1" t="str" cm="1">
        <f t="array" ref="O7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0" s="2" t="s">
        <v>32</v>
      </c>
      <c r="Q760" s="2" t="str" cm="1">
        <f t="array" ref="Q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60" s="2" t="str">
        <f>IF(Tabela1[[#This Row],[TEC - Tipo de Estrutura 2]]="Pórtico","Vãos Multiplos",Tabela1[[#This Row],[TEC - Tipo de Estrutura 2]])</f>
        <v>Vãos Multiplos</v>
      </c>
      <c r="S760" s="1">
        <v>3</v>
      </c>
      <c r="T760" s="1">
        <v>90.9</v>
      </c>
      <c r="U760" s="1">
        <v>16.2</v>
      </c>
      <c r="V760" s="1">
        <v>36.700000000000003</v>
      </c>
      <c r="W760" s="1">
        <v>17.5</v>
      </c>
      <c r="X760" s="10"/>
      <c r="Y760" s="1" t="s">
        <v>41</v>
      </c>
      <c r="Z760" s="2" t="s">
        <v>38</v>
      </c>
      <c r="AA760" s="2" t="str" cm="1">
        <f t="array" ref="AA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0" s="2" t="str">
        <f>IF(OR(Tabela1[[#This Row],[CON - Material]]="Alvenaria de Tijolo",Tabela1[[#This Row],[CON - Material]]="Alvenaria de Pedra"),"Alvenaria",Tabela1[[#This Row],[CON - Material]])</f>
        <v>Betão Armado</v>
      </c>
      <c r="AF7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1" spans="1:32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1" t="str" cm="1">
        <f t="array" ref="O7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1" s="2" t="s">
        <v>32</v>
      </c>
      <c r="Q761" s="2" t="str" cm="1">
        <f t="array" ref="Q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61" s="2" t="str">
        <f>IF(Tabela1[[#This Row],[TEC - Tipo de Estrutura 2]]="Pórtico","Vãos Multiplos",Tabela1[[#This Row],[TEC - Tipo de Estrutura 2]])</f>
        <v>Vãos Multiplos</v>
      </c>
      <c r="S761" s="1">
        <v>5</v>
      </c>
      <c r="T761" s="1">
        <v>163.9</v>
      </c>
      <c r="U761" s="1">
        <v>15.7</v>
      </c>
      <c r="V761" s="1">
        <v>36.5</v>
      </c>
      <c r="W761" s="1">
        <v>32.5</v>
      </c>
      <c r="X761" s="10"/>
      <c r="Y761" s="1" t="s">
        <v>41</v>
      </c>
      <c r="Z761" s="2" t="s">
        <v>38</v>
      </c>
      <c r="AA761" s="2" t="str" cm="1">
        <f t="array" ref="AA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1" s="2" t="str">
        <f>IF(OR(Tabela1[[#This Row],[CON - Material]]="Alvenaria de Tijolo",Tabela1[[#This Row],[CON - Material]]="Alvenaria de Pedra"),"Alvenaria",Tabela1[[#This Row],[CON - Material]])</f>
        <v>Betão Armado</v>
      </c>
      <c r="AF7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2" spans="1:32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1" t="str" cm="1">
        <f t="array" ref="O7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2" s="2" t="s">
        <v>32</v>
      </c>
      <c r="Q762" s="2" t="str" cm="1">
        <f t="array" ref="Q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62" s="2" t="str">
        <f>IF(Tabela1[[#This Row],[TEC - Tipo de Estrutura 2]]="Pórtico","Vãos Multiplos",Tabela1[[#This Row],[TEC - Tipo de Estrutura 2]])</f>
        <v>Vãos Multiplos</v>
      </c>
      <c r="S762" s="1">
        <v>4</v>
      </c>
      <c r="T762" s="1">
        <v>127.6</v>
      </c>
      <c r="U762" s="1">
        <v>15.7</v>
      </c>
      <c r="V762" s="1">
        <v>36.6</v>
      </c>
      <c r="W762" s="1">
        <v>25</v>
      </c>
      <c r="X762" s="10"/>
      <c r="Y762" s="1" t="s">
        <v>41</v>
      </c>
      <c r="Z762" s="2" t="s">
        <v>38</v>
      </c>
      <c r="AA762" s="2" t="str" cm="1">
        <f t="array" ref="AA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2" s="2" t="str">
        <f>IF(OR(Tabela1[[#This Row],[CON - Material]]="Alvenaria de Tijolo",Tabela1[[#This Row],[CON - Material]]="Alvenaria de Pedra"),"Alvenaria",Tabela1[[#This Row],[CON - Material]])</f>
        <v>Betão Armado</v>
      </c>
      <c r="AF7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3" spans="1:32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1" t="str" cm="1">
        <f t="array" ref="O7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63" s="2" t="s">
        <v>29</v>
      </c>
      <c r="Q763" s="2" t="str" cm="1">
        <f t="array" ref="Q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63" s="2" t="str">
        <f>IF(Tabela1[[#This Row],[TEC - Tipo de Estrutura 2]]="Pórtico","Vãos Multiplos",Tabela1[[#This Row],[TEC - Tipo de Estrutura 2]])</f>
        <v>Arco</v>
      </c>
      <c r="S763" s="1">
        <v>1</v>
      </c>
      <c r="T763" s="1">
        <v>10.64</v>
      </c>
      <c r="U763" s="1">
        <v>5</v>
      </c>
      <c r="V763" s="1">
        <v>10.64</v>
      </c>
      <c r="W763" s="9"/>
      <c r="X763" s="10"/>
      <c r="Y763" s="1" t="s">
        <v>41</v>
      </c>
      <c r="Z763" s="2" t="s">
        <v>35</v>
      </c>
      <c r="AA763" s="2" t="str" cm="1">
        <f t="array" ref="AA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63" s="2" t="str">
        <f>IF(OR(Tabela1[[#This Row],[CON - Material]]="Alvenaria de Tijolo",Tabela1[[#This Row],[CON - Material]]="Alvenaria de Pedra"),"Alvenaria",Tabela1[[#This Row],[CON - Material]])</f>
        <v>Alvenaria</v>
      </c>
      <c r="AF76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64" spans="1:32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1" t="str" cm="1">
        <f t="array" ref="O7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4" s="2" t="s">
        <v>65</v>
      </c>
      <c r="Q764" s="2" t="str" cm="1">
        <f t="array" ref="Q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64" s="2" t="str">
        <f>IF(Tabela1[[#This Row],[TEC - Tipo de Estrutura 2]]="Pórtico","Vãos Multiplos",Tabela1[[#This Row],[TEC - Tipo de Estrutura 2]])</f>
        <v>Vãos Multiplos</v>
      </c>
      <c r="S764" s="1">
        <v>1</v>
      </c>
      <c r="T764" s="1">
        <v>12</v>
      </c>
      <c r="U764" s="1">
        <v>30</v>
      </c>
      <c r="V764" s="1">
        <v>12</v>
      </c>
      <c r="W764" s="9"/>
      <c r="X764" s="10"/>
      <c r="Y764" s="1" t="s">
        <v>46</v>
      </c>
      <c r="Z764" s="2" t="s">
        <v>24</v>
      </c>
      <c r="AA764" s="2" t="str" cm="1">
        <f t="array" ref="AA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4" s="2" t="str">
        <f>IF(OR(Tabela1[[#This Row],[CON - Material]]="Alvenaria de Tijolo",Tabela1[[#This Row],[CON - Material]]="Alvenaria de Pedra"),"Alvenaria",Tabela1[[#This Row],[CON - Material]])</f>
        <v>Betão Armado</v>
      </c>
      <c r="AF764" s="2" t="str">
        <f>Tabela1[[#This Row],[TEC - Tipo de Estrutura 2]] &amp; "|" &amp; Tabela1[[#This Row],[Intervalo de Anos]] &amp; "|" &amp; Tabela1[[#This Row],[CON - Material]]</f>
        <v>Pórtico|1983-2010|Betão Armado</v>
      </c>
    </row>
    <row r="765" spans="1:32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1" t="str" cm="1">
        <f t="array" ref="O7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65" s="2" t="s">
        <v>29</v>
      </c>
      <c r="Q765" s="2" t="str" cm="1">
        <f t="array" ref="Q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65" s="2" t="str">
        <f>IF(Tabela1[[#This Row],[TEC - Tipo de Estrutura 2]]="Pórtico","Vãos Multiplos",Tabela1[[#This Row],[TEC - Tipo de Estrutura 2]])</f>
        <v>Arco</v>
      </c>
      <c r="S765" s="1">
        <v>1</v>
      </c>
      <c r="T765" s="1">
        <v>12</v>
      </c>
      <c r="U765" s="1">
        <v>13.6</v>
      </c>
      <c r="W765" s="9"/>
      <c r="X765" s="10"/>
      <c r="Y765" s="1" t="s">
        <v>23</v>
      </c>
      <c r="Z765" s="2" t="s">
        <v>24</v>
      </c>
      <c r="AA765" s="2" t="str" cm="1">
        <f t="array" ref="AA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5" s="2" t="str">
        <f>IF(OR(Tabela1[[#This Row],[CON - Material]]="Alvenaria de Tijolo",Tabela1[[#This Row],[CON - Material]]="Alvenaria de Pedra"),"Alvenaria",Tabela1[[#This Row],[CON - Material]])</f>
        <v>Betão Armado</v>
      </c>
      <c r="AF765" s="2" t="str">
        <f>Tabela1[[#This Row],[TEC - Tipo de Estrutura 2]] &amp; "|" &amp; Tabela1[[#This Row],[Intervalo de Anos]] &amp; "|" &amp; Tabela1[[#This Row],[CON - Material]]</f>
        <v>Arco|Antes de 1960|Betão Armado</v>
      </c>
    </row>
    <row r="766" spans="1:32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1" t="str" cm="1">
        <f t="array" ref="O7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6" s="2" t="s">
        <v>32</v>
      </c>
      <c r="Q766" s="2" t="str" cm="1">
        <f t="array" ref="Q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66" s="2" t="str">
        <f>IF(Tabela1[[#This Row],[TEC - Tipo de Estrutura 2]]="Pórtico","Vãos Multiplos",Tabela1[[#This Row],[TEC - Tipo de Estrutura 2]])</f>
        <v>Vãos Multiplos</v>
      </c>
      <c r="S766" s="1">
        <v>3</v>
      </c>
      <c r="T766" s="1">
        <v>66.599999999999994</v>
      </c>
      <c r="U766" s="1">
        <v>32.21</v>
      </c>
      <c r="V766" s="1">
        <v>36.01</v>
      </c>
      <c r="W766" s="1">
        <v>10.5</v>
      </c>
      <c r="X766" s="10"/>
      <c r="Y766" s="1" t="s">
        <v>46</v>
      </c>
      <c r="Z766" s="2" t="s">
        <v>38</v>
      </c>
      <c r="AA766" s="2" t="str" cm="1">
        <f t="array" ref="AA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6" s="2" t="str">
        <f>IF(OR(Tabela1[[#This Row],[CON - Material]]="Alvenaria de Tijolo",Tabela1[[#This Row],[CON - Material]]="Alvenaria de Pedra"),"Alvenaria",Tabela1[[#This Row],[CON - Material]])</f>
        <v>Betão Armado</v>
      </c>
      <c r="AF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7" spans="1:32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1" t="str" cm="1">
        <f t="array" ref="O7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67" s="2" t="s">
        <v>32</v>
      </c>
      <c r="Q767" s="2" t="str" cm="1">
        <f t="array" ref="Q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67" s="2" t="str">
        <f>IF(Tabela1[[#This Row],[TEC - Tipo de Estrutura 2]]="Pórtico","Vãos Multiplos",Tabela1[[#This Row],[TEC - Tipo de Estrutura 2]])</f>
        <v>Vãos Multiplos</v>
      </c>
      <c r="S767" s="1">
        <v>3</v>
      </c>
      <c r="T767" s="1">
        <v>38.5</v>
      </c>
      <c r="U767" s="1">
        <v>13.53</v>
      </c>
      <c r="V767" s="1">
        <v>18.2</v>
      </c>
      <c r="W767" s="1">
        <v>4.7</v>
      </c>
      <c r="X767" s="10"/>
      <c r="Y767" s="1" t="s">
        <v>30</v>
      </c>
      <c r="Z767" s="2" t="s">
        <v>38</v>
      </c>
      <c r="AA767" s="2" t="str" cm="1">
        <f t="array" ref="AA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7" s="2" t="str">
        <f>IF(OR(Tabela1[[#This Row],[CON - Material]]="Alvenaria de Tijolo",Tabela1[[#This Row],[CON - Material]]="Alvenaria de Pedra"),"Alvenaria",Tabela1[[#This Row],[CON - Material]])</f>
        <v>Betão Armado</v>
      </c>
      <c r="AF7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8" spans="1:32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1" t="str" cm="1">
        <f t="array" ref="O7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68" s="2" t="s">
        <v>22</v>
      </c>
      <c r="Q768" s="2" t="str" cm="1">
        <f t="array" ref="Q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768" s="2" t="str">
        <f>IF(Tabela1[[#This Row],[TEC - Tipo de Estrutura 2]]="Pórtico","Vãos Multiplos",Tabela1[[#This Row],[TEC - Tipo de Estrutura 2]])</f>
        <v>Tabuleiro simples/apoiado</v>
      </c>
      <c r="S768" s="1">
        <v>1</v>
      </c>
      <c r="T768" s="1">
        <v>21.83</v>
      </c>
      <c r="U768" s="1">
        <v>27.6</v>
      </c>
      <c r="V768" s="1">
        <v>21.83</v>
      </c>
      <c r="W768" s="9"/>
      <c r="X768" s="10"/>
      <c r="Y768" s="1" t="s">
        <v>46</v>
      </c>
      <c r="Z768" s="2" t="s">
        <v>38</v>
      </c>
      <c r="AA768" s="2" t="str" cm="1">
        <f t="array" ref="AA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68" s="2" t="str">
        <f>IF(OR(Tabela1[[#This Row],[CON - Material]]="Alvenaria de Tijolo",Tabela1[[#This Row],[CON - Material]]="Alvenaria de Pedra"),"Alvenaria",Tabela1[[#This Row],[CON - Material]])</f>
        <v>Betão Armado</v>
      </c>
      <c r="AF7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69" spans="1:32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1" t="str" cm="1">
        <f t="array" ref="O7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69" s="2" t="s">
        <v>29</v>
      </c>
      <c r="Q769" s="2" t="str" cm="1">
        <f t="array" ref="Q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69" s="2" t="str">
        <f>IF(Tabela1[[#This Row],[TEC - Tipo de Estrutura 2]]="Pórtico","Vãos Multiplos",Tabela1[[#This Row],[TEC - Tipo de Estrutura 2]])</f>
        <v>Arco</v>
      </c>
      <c r="S769" s="1">
        <v>4</v>
      </c>
      <c r="T769" s="1">
        <v>32.64</v>
      </c>
      <c r="U769" s="1">
        <v>10.5</v>
      </c>
      <c r="V769" s="1">
        <v>9.1999999999999993</v>
      </c>
      <c r="W769" s="1">
        <v>5.66</v>
      </c>
      <c r="X769" s="10"/>
      <c r="Y769" s="1" t="s">
        <v>41</v>
      </c>
      <c r="Z769" s="2" t="s">
        <v>35</v>
      </c>
      <c r="AA769" s="2" t="str" cm="1">
        <f t="array" ref="AA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69" s="2" t="str">
        <f>IF(OR(Tabela1[[#This Row],[CON - Material]]="Alvenaria de Tijolo",Tabela1[[#This Row],[CON - Material]]="Alvenaria de Pedra"),"Alvenaria",Tabela1[[#This Row],[CON - Material]])</f>
        <v>Alvenaria</v>
      </c>
      <c r="AC769" s="2" t="s">
        <v>38</v>
      </c>
      <c r="AF7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70" spans="1:32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1" t="str" cm="1">
        <f t="array" ref="O7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70" s="2" t="s">
        <v>32</v>
      </c>
      <c r="Q770" s="2" t="str" cm="1">
        <f t="array" ref="Q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70" s="2" t="str">
        <f>IF(Tabela1[[#This Row],[TEC - Tipo de Estrutura 2]]="Pórtico","Vãos Multiplos",Tabela1[[#This Row],[TEC - Tipo de Estrutura 2]])</f>
        <v>Vãos Multiplos</v>
      </c>
      <c r="S770" s="1">
        <v>3</v>
      </c>
      <c r="T770" s="1">
        <v>98.3</v>
      </c>
      <c r="U770" s="1">
        <v>10.8</v>
      </c>
      <c r="V770" s="1">
        <v>37</v>
      </c>
      <c r="W770" s="1">
        <v>15</v>
      </c>
      <c r="X770" s="10"/>
      <c r="Y770" s="1" t="s">
        <v>41</v>
      </c>
      <c r="Z770" s="2" t="s">
        <v>38</v>
      </c>
      <c r="AA770" s="2" t="str" cm="1">
        <f t="array" ref="AA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0" s="2" t="str">
        <f>IF(OR(Tabela1[[#This Row],[CON - Material]]="Alvenaria de Tijolo",Tabela1[[#This Row],[CON - Material]]="Alvenaria de Pedra"),"Alvenaria",Tabela1[[#This Row],[CON - Material]])</f>
        <v>Betão Armado</v>
      </c>
      <c r="AF7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1" spans="1:32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1" t="str" cm="1">
        <f t="array" ref="O7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71" s="2" t="s">
        <v>83</v>
      </c>
      <c r="Q771" s="2" t="str" cm="1">
        <f t="array" ref="Q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771" s="2" t="str">
        <f>IF(Tabela1[[#This Row],[TEC - Tipo de Estrutura 2]]="Pórtico","Vãos Multiplos",Tabela1[[#This Row],[TEC - Tipo de Estrutura 2]])</f>
        <v>Outro</v>
      </c>
      <c r="S771" s="1">
        <v>1</v>
      </c>
      <c r="T771" s="1">
        <v>11.34</v>
      </c>
      <c r="U771" s="1">
        <v>8.3000000000000007</v>
      </c>
      <c r="V771" s="1">
        <v>11.34</v>
      </c>
      <c r="W771" s="9"/>
      <c r="X771" s="10"/>
      <c r="Y771" s="1" t="s">
        <v>41</v>
      </c>
      <c r="Z771" s="2" t="s">
        <v>35</v>
      </c>
      <c r="AA771" s="2" t="str" cm="1">
        <f t="array" ref="AA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71" s="2" t="str">
        <f>IF(OR(Tabela1[[#This Row],[CON - Material]]="Alvenaria de Tijolo",Tabela1[[#This Row],[CON - Material]]="Alvenaria de Pedra"),"Alvenaria",Tabela1[[#This Row],[CON - Material]])</f>
        <v>Alvenaria</v>
      </c>
      <c r="AC771" s="2" t="s">
        <v>24</v>
      </c>
      <c r="AF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2" spans="1:32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1" t="str" cm="1">
        <f t="array" ref="O7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72" s="2" t="s">
        <v>22</v>
      </c>
      <c r="Q772" s="2" t="str" cm="1">
        <f t="array" ref="Q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772" s="2" t="str">
        <f>IF(Tabela1[[#This Row],[TEC - Tipo de Estrutura 2]]="Pórtico","Vãos Multiplos",Tabela1[[#This Row],[TEC - Tipo de Estrutura 2]])</f>
        <v>Tabuleiro simples/apoiado</v>
      </c>
      <c r="S772" s="1">
        <v>1</v>
      </c>
      <c r="T772" s="1">
        <v>15.8</v>
      </c>
      <c r="U772" s="1">
        <v>12.5</v>
      </c>
      <c r="V772" s="1">
        <v>15.8</v>
      </c>
      <c r="W772" s="9"/>
      <c r="X772" s="10"/>
      <c r="Y772" s="1" t="s">
        <v>23</v>
      </c>
      <c r="Z772" s="2" t="s">
        <v>38</v>
      </c>
      <c r="AA772" s="2" t="str" cm="1">
        <f t="array" ref="AA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2" s="2" t="str">
        <f>IF(OR(Tabela1[[#This Row],[CON - Material]]="Alvenaria de Tijolo",Tabela1[[#This Row],[CON - Material]]="Alvenaria de Pedra"),"Alvenaria",Tabela1[[#This Row],[CON - Material]])</f>
        <v>Betão Armado</v>
      </c>
      <c r="AF77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773" spans="1:32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1" t="str" cm="1">
        <f t="array" ref="O7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73" s="2" t="s">
        <v>32</v>
      </c>
      <c r="Q773" s="2" t="str" cm="1">
        <f t="array" ref="Q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73" s="2" t="str">
        <f>IF(Tabela1[[#This Row],[TEC - Tipo de Estrutura 2]]="Pórtico","Vãos Multiplos",Tabela1[[#This Row],[TEC - Tipo de Estrutura 2]])</f>
        <v>Vãos Multiplos</v>
      </c>
      <c r="S773" s="1">
        <v>3</v>
      </c>
      <c r="T773" s="1">
        <v>39.159999999999997</v>
      </c>
      <c r="U773" s="1">
        <v>12.5</v>
      </c>
      <c r="V773" s="1">
        <v>18.96</v>
      </c>
      <c r="W773" s="1">
        <v>5.5</v>
      </c>
      <c r="X773" s="10"/>
      <c r="Y773" s="1" t="s">
        <v>23</v>
      </c>
      <c r="Z773" s="2" t="s">
        <v>24</v>
      </c>
      <c r="AA773" s="2" t="str" cm="1">
        <f t="array" ref="AA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3" s="2" t="str">
        <f>IF(OR(Tabela1[[#This Row],[CON - Material]]="Alvenaria de Tijolo",Tabela1[[#This Row],[CON - Material]]="Alvenaria de Pedra"),"Alvenaria",Tabela1[[#This Row],[CON - Material]])</f>
        <v>Betão Armado</v>
      </c>
      <c r="AC773" s="2" t="s">
        <v>38</v>
      </c>
      <c r="AF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4" spans="1:32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1" t="str" cm="1">
        <f t="array" ref="O7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74" s="2" t="s">
        <v>83</v>
      </c>
      <c r="Q774" s="2" t="str" cm="1">
        <f t="array" ref="Q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774" s="2" t="str">
        <f>IF(Tabela1[[#This Row],[TEC - Tipo de Estrutura 2]]="Pórtico","Vãos Multiplos",Tabela1[[#This Row],[TEC - Tipo de Estrutura 2]])</f>
        <v>Outro</v>
      </c>
      <c r="S774" s="1">
        <v>3</v>
      </c>
      <c r="T774" s="1">
        <v>45.25</v>
      </c>
      <c r="U774" s="1">
        <v>11.25</v>
      </c>
      <c r="V774" s="1">
        <v>15.25</v>
      </c>
      <c r="W774" s="1">
        <v>1.3</v>
      </c>
      <c r="X774" s="10"/>
      <c r="Y774" s="1" t="s">
        <v>41</v>
      </c>
      <c r="Z774" s="2" t="s">
        <v>35</v>
      </c>
      <c r="AA774" s="2" t="str" cm="1">
        <f t="array" ref="AA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774" s="2" t="str">
        <f>IF(OR(Tabela1[[#This Row],[CON - Material]]="Alvenaria de Tijolo",Tabela1[[#This Row],[CON - Material]]="Alvenaria de Pedra"),"Alvenaria",Tabela1[[#This Row],[CON - Material]])</f>
        <v>Alvenaria</v>
      </c>
      <c r="AC774" s="2" t="s">
        <v>24</v>
      </c>
      <c r="AF774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5" spans="1:32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1" t="str" cm="1">
        <f t="array" ref="O7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75" s="2" t="s">
        <v>32</v>
      </c>
      <c r="Q775" s="2" t="str" cm="1">
        <f t="array" ref="Q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75" s="2" t="str">
        <f>IF(Tabela1[[#This Row],[TEC - Tipo de Estrutura 2]]="Pórtico","Vãos Multiplos",Tabela1[[#This Row],[TEC - Tipo de Estrutura 2]])</f>
        <v>Vãos Multiplos</v>
      </c>
      <c r="S775" s="1">
        <v>3</v>
      </c>
      <c r="T775" s="1">
        <v>50.95</v>
      </c>
      <c r="U775" s="1">
        <v>11.87</v>
      </c>
      <c r="V775" s="1">
        <v>17.3</v>
      </c>
      <c r="W775" s="1">
        <v>10.25</v>
      </c>
      <c r="X775" s="10"/>
      <c r="Y775" s="1" t="s">
        <v>41</v>
      </c>
      <c r="Z775" s="2" t="s">
        <v>24</v>
      </c>
      <c r="AA775" s="2" t="str" cm="1">
        <f t="array" ref="AA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5" s="2" t="str">
        <f>IF(OR(Tabela1[[#This Row],[CON - Material]]="Alvenaria de Tijolo",Tabela1[[#This Row],[CON - Material]]="Alvenaria de Pedra"),"Alvenaria",Tabela1[[#This Row],[CON - Material]])</f>
        <v>Betão Armado</v>
      </c>
      <c r="AF77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76" spans="1:32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1" t="str" cm="1">
        <f t="array" ref="O7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76" s="2" t="s">
        <v>22</v>
      </c>
      <c r="Q776" s="2" t="str" cm="1">
        <f t="array" ref="Q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776" s="2" t="str">
        <f>IF(Tabela1[[#This Row],[TEC - Tipo de Estrutura 2]]="Pórtico","Vãos Multiplos",Tabela1[[#This Row],[TEC - Tipo de Estrutura 2]])</f>
        <v>Tabuleiro simples/apoiado</v>
      </c>
      <c r="S776" s="1">
        <v>1</v>
      </c>
      <c r="T776" s="1">
        <v>9.44</v>
      </c>
      <c r="U776" s="1">
        <v>16.350000000000001</v>
      </c>
      <c r="V776" s="1">
        <v>9.44</v>
      </c>
      <c r="W776" s="9"/>
      <c r="X776" s="10"/>
      <c r="Y776" s="1" t="s">
        <v>46</v>
      </c>
      <c r="Z776" s="2" t="s">
        <v>24</v>
      </c>
      <c r="AA776" s="2" t="str" cm="1">
        <f t="array" ref="AA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6" s="2" t="str">
        <f>IF(OR(Tabela1[[#This Row],[CON - Material]]="Alvenaria de Tijolo",Tabela1[[#This Row],[CON - Material]]="Alvenaria de Pedra"),"Alvenaria",Tabela1[[#This Row],[CON - Material]])</f>
        <v>Betão Armado</v>
      </c>
      <c r="AF7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77" spans="1:32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1" t="str" cm="1">
        <f t="array" ref="O7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77" s="2" t="s">
        <v>32</v>
      </c>
      <c r="Q777" s="2" t="str" cm="1">
        <f t="array" ref="Q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77" s="2" t="str">
        <f>IF(Tabela1[[#This Row],[TEC - Tipo de Estrutura 2]]="Pórtico","Vãos Multiplos",Tabela1[[#This Row],[TEC - Tipo de Estrutura 2]])</f>
        <v>Vãos Multiplos</v>
      </c>
      <c r="S777" s="1">
        <v>3</v>
      </c>
      <c r="T777" s="1">
        <v>73.77</v>
      </c>
      <c r="U777" s="1">
        <v>11.6</v>
      </c>
      <c r="V777" s="1">
        <v>40.07</v>
      </c>
      <c r="W777" s="1">
        <v>4.5999999999999996</v>
      </c>
      <c r="X777" s="10"/>
      <c r="Y777" s="1" t="s">
        <v>41</v>
      </c>
      <c r="Z777" s="2" t="s">
        <v>24</v>
      </c>
      <c r="AA777" s="2" t="str" cm="1">
        <f t="array" ref="AA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7" s="2" t="str">
        <f>IF(OR(Tabela1[[#This Row],[CON - Material]]="Alvenaria de Tijolo",Tabela1[[#This Row],[CON - Material]]="Alvenaria de Pedra"),"Alvenaria",Tabela1[[#This Row],[CON - Material]])</f>
        <v>Betão Armado</v>
      </c>
      <c r="AF7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8" spans="1:32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1" t="str" cm="1">
        <f t="array" ref="O7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78" s="2" t="s">
        <v>32</v>
      </c>
      <c r="Q778" s="2" t="str" cm="1">
        <f t="array" ref="Q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78" s="2" t="str">
        <f>IF(Tabela1[[#This Row],[TEC - Tipo de Estrutura 2]]="Pórtico","Vãos Multiplos",Tabela1[[#This Row],[TEC - Tipo de Estrutura 2]])</f>
        <v>Vãos Multiplos</v>
      </c>
      <c r="S778" s="1">
        <v>5</v>
      </c>
      <c r="T778" s="1">
        <v>134.1</v>
      </c>
      <c r="U778" s="1">
        <v>14.15</v>
      </c>
      <c r="V778" s="1">
        <v>30.5</v>
      </c>
      <c r="W778" s="1">
        <v>21.58</v>
      </c>
      <c r="X778" s="10"/>
      <c r="Y778" s="1" t="s">
        <v>41</v>
      </c>
      <c r="Z778" s="2" t="s">
        <v>38</v>
      </c>
      <c r="AA778" s="2" t="str" cm="1">
        <f t="array" ref="AA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8" s="2" t="str">
        <f>IF(OR(Tabela1[[#This Row],[CON - Material]]="Alvenaria de Tijolo",Tabela1[[#This Row],[CON - Material]]="Alvenaria de Pedra"),"Alvenaria",Tabela1[[#This Row],[CON - Material]])</f>
        <v>Betão Armado</v>
      </c>
      <c r="AF7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9" spans="1:32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1" t="str" cm="1">
        <f t="array" ref="O7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79" s="2" t="s">
        <v>32</v>
      </c>
      <c r="Q779" s="2" t="str" cm="1">
        <f t="array" ref="Q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79" s="2" t="str">
        <f>IF(Tabela1[[#This Row],[TEC - Tipo de Estrutura 2]]="Pórtico","Vãos Multiplos",Tabela1[[#This Row],[TEC - Tipo de Estrutura 2]])</f>
        <v>Vãos Multiplos</v>
      </c>
      <c r="S779" s="1">
        <v>4</v>
      </c>
      <c r="T779" s="1">
        <v>122.61</v>
      </c>
      <c r="U779" s="1">
        <v>14.15</v>
      </c>
      <c r="V779" s="1">
        <v>36.1</v>
      </c>
      <c r="W779" s="1">
        <v>16.25</v>
      </c>
      <c r="X779" s="10"/>
      <c r="Y779" s="1" t="s">
        <v>41</v>
      </c>
      <c r="Z779" s="2" t="s">
        <v>38</v>
      </c>
      <c r="AA779" s="2" t="str" cm="1">
        <f t="array" ref="AA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79" s="2" t="str">
        <f>IF(OR(Tabela1[[#This Row],[CON - Material]]="Alvenaria de Tijolo",Tabela1[[#This Row],[CON - Material]]="Alvenaria de Pedra"),"Alvenaria",Tabela1[[#This Row],[CON - Material]])</f>
        <v>Betão Armado</v>
      </c>
      <c r="AF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0" spans="1:32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1" t="str" cm="1">
        <f t="array" ref="O7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0" s="2" t="s">
        <v>32</v>
      </c>
      <c r="Q780" s="2" t="str" cm="1">
        <f t="array" ref="Q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0" s="2" t="str">
        <f>IF(Tabela1[[#This Row],[TEC - Tipo de Estrutura 2]]="Pórtico","Vãos Multiplos",Tabela1[[#This Row],[TEC - Tipo de Estrutura 2]])</f>
        <v>Vãos Multiplos</v>
      </c>
      <c r="S780" s="1">
        <v>13</v>
      </c>
      <c r="T780" s="1">
        <v>420.1</v>
      </c>
      <c r="U780" s="1">
        <v>14</v>
      </c>
      <c r="V780" s="1">
        <v>33.950000000000003</v>
      </c>
      <c r="W780" s="1">
        <v>20.8</v>
      </c>
      <c r="X780" s="10"/>
      <c r="Y780" s="1" t="s">
        <v>41</v>
      </c>
      <c r="Z780" s="2" t="s">
        <v>38</v>
      </c>
      <c r="AA780" s="2" t="str" cm="1">
        <f t="array" ref="AA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0" s="2" t="str">
        <f>IF(OR(Tabela1[[#This Row],[CON - Material]]="Alvenaria de Tijolo",Tabela1[[#This Row],[CON - Material]]="Alvenaria de Pedra"),"Alvenaria",Tabela1[[#This Row],[CON - Material]])</f>
        <v>Betão Armado</v>
      </c>
      <c r="AF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1" spans="1:32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1" t="str" cm="1">
        <f t="array" ref="O7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1" s="2" t="s">
        <v>32</v>
      </c>
      <c r="Q781" s="2" t="str" cm="1">
        <f t="array" ref="Q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1" s="2" t="str">
        <f>IF(Tabela1[[#This Row],[TEC - Tipo de Estrutura 2]]="Pórtico","Vãos Multiplos",Tabela1[[#This Row],[TEC - Tipo de Estrutura 2]])</f>
        <v>Vãos Multiplos</v>
      </c>
      <c r="S781" s="1">
        <v>10</v>
      </c>
      <c r="T781" s="1">
        <v>339.5</v>
      </c>
      <c r="U781" s="1">
        <v>14</v>
      </c>
      <c r="V781" s="1">
        <v>35.25</v>
      </c>
      <c r="W781" s="1">
        <v>10.3</v>
      </c>
      <c r="X781" s="10"/>
      <c r="Y781" s="1" t="s">
        <v>41</v>
      </c>
      <c r="Z781" s="2" t="s">
        <v>38</v>
      </c>
      <c r="AA781" s="2" t="str" cm="1">
        <f t="array" ref="AA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1" s="2" t="str">
        <f>IF(OR(Tabela1[[#This Row],[CON - Material]]="Alvenaria de Tijolo",Tabela1[[#This Row],[CON - Material]]="Alvenaria de Pedra"),"Alvenaria",Tabela1[[#This Row],[CON - Material]])</f>
        <v>Betão Armado</v>
      </c>
      <c r="AF7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2" spans="1:32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1" t="str" cm="1">
        <f t="array" ref="O7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2" s="2" t="s">
        <v>228</v>
      </c>
      <c r="Q782" s="2" t="str" cm="1">
        <f t="array" ref="Q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82" s="2" t="str">
        <f>IF(Tabela1[[#This Row],[TEC - Tipo de Estrutura 2]]="Pórtico","Vãos Multiplos",Tabela1[[#This Row],[TEC - Tipo de Estrutura 2]])</f>
        <v>Arco</v>
      </c>
      <c r="S782" s="1">
        <v>1</v>
      </c>
      <c r="T782" s="1">
        <v>6.59</v>
      </c>
      <c r="U782" s="1">
        <v>20</v>
      </c>
      <c r="V782" s="1">
        <v>6.59</v>
      </c>
      <c r="W782" s="9"/>
      <c r="X782" s="10"/>
      <c r="Y782" s="1" t="s">
        <v>46</v>
      </c>
      <c r="Z782" s="2" t="s">
        <v>24</v>
      </c>
      <c r="AA782" s="2" t="str" cm="1">
        <f t="array" ref="AA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2" s="2" t="str">
        <f>IF(OR(Tabela1[[#This Row],[CON - Material]]="Alvenaria de Tijolo",Tabela1[[#This Row],[CON - Material]]="Alvenaria de Pedra"),"Alvenaria",Tabela1[[#This Row],[CON - Material]])</f>
        <v>Betão Armado</v>
      </c>
      <c r="AF782" s="2" t="str">
        <f>Tabela1[[#This Row],[TEC - Tipo de Estrutura 2]] &amp; "|" &amp; Tabela1[[#This Row],[Intervalo de Anos]] &amp; "|" &amp; Tabela1[[#This Row],[CON - Material]]</f>
        <v>Arco|1983-2010|Betão Armado</v>
      </c>
    </row>
    <row r="783" spans="1:32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1" t="str" cm="1">
        <f t="array" ref="O7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3" s="2" t="s">
        <v>32</v>
      </c>
      <c r="Q783" s="2" t="str" cm="1">
        <f t="array" ref="Q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3" s="2" t="str">
        <f>IF(Tabela1[[#This Row],[TEC - Tipo de Estrutura 2]]="Pórtico","Vãos Multiplos",Tabela1[[#This Row],[TEC - Tipo de Estrutura 2]])</f>
        <v>Vãos Multiplos</v>
      </c>
      <c r="S783" s="1">
        <v>4</v>
      </c>
      <c r="T783" s="1">
        <v>100</v>
      </c>
      <c r="U783" s="1">
        <v>28.2</v>
      </c>
      <c r="V783" s="1">
        <v>30</v>
      </c>
      <c r="W783" s="1">
        <v>12.5</v>
      </c>
      <c r="X783" s="10"/>
      <c r="Y783" s="1" t="s">
        <v>41</v>
      </c>
      <c r="Z783" s="2" t="s">
        <v>38</v>
      </c>
      <c r="AA783" s="2" t="str" cm="1">
        <f t="array" ref="AA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3" s="2" t="str">
        <f>IF(OR(Tabela1[[#This Row],[CON - Material]]="Alvenaria de Tijolo",Tabela1[[#This Row],[CON - Material]]="Alvenaria de Pedra"),"Alvenaria",Tabela1[[#This Row],[CON - Material]])</f>
        <v>Betão Armado</v>
      </c>
      <c r="AF7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4" spans="1:32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1" t="str" cm="1">
        <f t="array" ref="O7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84" s="2" t="s">
        <v>22</v>
      </c>
      <c r="Q784" s="2" t="str" cm="1">
        <f t="array" ref="Q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784" s="2" t="str">
        <f>IF(Tabela1[[#This Row],[TEC - Tipo de Estrutura 2]]="Pórtico","Vãos Multiplos",Tabela1[[#This Row],[TEC - Tipo de Estrutura 2]])</f>
        <v>Tabuleiro simples/apoiado</v>
      </c>
      <c r="S784" s="1">
        <v>1</v>
      </c>
      <c r="T784" s="1">
        <v>15.7</v>
      </c>
      <c r="U784" s="1">
        <v>15.2</v>
      </c>
      <c r="V784" s="1">
        <v>15.7</v>
      </c>
      <c r="W784" s="9"/>
      <c r="X784" s="10"/>
      <c r="Y784" s="1" t="s">
        <v>46</v>
      </c>
      <c r="Z784" s="2" t="s">
        <v>24</v>
      </c>
      <c r="AA784" s="2" t="str" cm="1">
        <f t="array" ref="AA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4" s="2" t="str">
        <f>IF(OR(Tabela1[[#This Row],[CON - Material]]="Alvenaria de Tijolo",Tabela1[[#This Row],[CON - Material]]="Alvenaria de Pedra"),"Alvenaria",Tabela1[[#This Row],[CON - Material]])</f>
        <v>Betão Armado</v>
      </c>
      <c r="AF7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85" spans="1:32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1" t="str" cm="1">
        <f t="array" ref="O7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5" s="2" t="s">
        <v>32</v>
      </c>
      <c r="Q785" s="2" t="str" cm="1">
        <f t="array" ref="Q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5" s="2" t="str">
        <f>IF(Tabela1[[#This Row],[TEC - Tipo de Estrutura 2]]="Pórtico","Vãos Multiplos",Tabela1[[#This Row],[TEC - Tipo de Estrutura 2]])</f>
        <v>Vãos Multiplos</v>
      </c>
      <c r="S785" s="1">
        <v>3</v>
      </c>
      <c r="T785" s="1">
        <v>91.9</v>
      </c>
      <c r="U785" s="1">
        <v>13.85</v>
      </c>
      <c r="V785" s="1">
        <v>36.5</v>
      </c>
      <c r="W785" s="1">
        <v>20</v>
      </c>
      <c r="X785" s="10"/>
      <c r="Y785" s="1" t="s">
        <v>41</v>
      </c>
      <c r="Z785" s="2" t="s">
        <v>38</v>
      </c>
      <c r="AA785" s="2" t="str" cm="1">
        <f t="array" ref="AA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5" s="2" t="str">
        <f>IF(OR(Tabela1[[#This Row],[CON - Material]]="Alvenaria de Tijolo",Tabela1[[#This Row],[CON - Material]]="Alvenaria de Pedra"),"Alvenaria",Tabela1[[#This Row],[CON - Material]])</f>
        <v>Betão Armado</v>
      </c>
      <c r="AF7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6" spans="1:32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1" t="str" cm="1">
        <f t="array" ref="O7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6" s="2" t="s">
        <v>32</v>
      </c>
      <c r="Q786" s="2" t="str" cm="1">
        <f t="array" ref="Q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6" s="2" t="str">
        <f>IF(Tabela1[[#This Row],[TEC - Tipo de Estrutura 2]]="Pórtico","Vãos Multiplos",Tabela1[[#This Row],[TEC - Tipo de Estrutura 2]])</f>
        <v>Vãos Multiplos</v>
      </c>
      <c r="S786" s="1">
        <v>3</v>
      </c>
      <c r="T786" s="1">
        <v>85.9</v>
      </c>
      <c r="U786" s="1">
        <v>13.85</v>
      </c>
      <c r="V786" s="1">
        <v>35.700000000000003</v>
      </c>
      <c r="W786" s="1">
        <v>20</v>
      </c>
      <c r="X786" s="10"/>
      <c r="Y786" s="1" t="s">
        <v>41</v>
      </c>
      <c r="Z786" s="2" t="s">
        <v>38</v>
      </c>
      <c r="AA786" s="2" t="str" cm="1">
        <f t="array" ref="AA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6" s="2" t="str">
        <f>IF(OR(Tabela1[[#This Row],[CON - Material]]="Alvenaria de Tijolo",Tabela1[[#This Row],[CON - Material]]="Alvenaria de Pedra"),"Alvenaria",Tabela1[[#This Row],[CON - Material]])</f>
        <v>Betão Armado</v>
      </c>
      <c r="AF7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7" spans="1:32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1" t="str" cm="1">
        <f t="array" ref="O7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7" s="2" t="s">
        <v>32</v>
      </c>
      <c r="Q787" s="2" t="str" cm="1">
        <f t="array" ref="Q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7" s="2" t="str">
        <f>IF(Tabela1[[#This Row],[TEC - Tipo de Estrutura 2]]="Pórtico","Vãos Multiplos",Tabela1[[#This Row],[TEC - Tipo de Estrutura 2]])</f>
        <v>Vãos Multiplos</v>
      </c>
      <c r="S787" s="1">
        <v>2</v>
      </c>
      <c r="T787" s="1">
        <v>41.1</v>
      </c>
      <c r="U787" s="1">
        <v>12.5</v>
      </c>
      <c r="V787" s="1">
        <v>20.7</v>
      </c>
      <c r="W787" s="1">
        <v>6.84</v>
      </c>
      <c r="X787" s="10"/>
      <c r="Y787" s="1" t="s">
        <v>41</v>
      </c>
      <c r="Z787" s="2" t="s">
        <v>38</v>
      </c>
      <c r="AA787" s="2" t="str" cm="1">
        <f t="array" ref="AA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7" s="2" t="str">
        <f>IF(OR(Tabela1[[#This Row],[CON - Material]]="Alvenaria de Tijolo",Tabela1[[#This Row],[CON - Material]]="Alvenaria de Pedra"),"Alvenaria",Tabela1[[#This Row],[CON - Material]])</f>
        <v>Betão Armado</v>
      </c>
      <c r="AF7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8" spans="1:32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1" t="str" cm="1">
        <f t="array" ref="O7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8" s="2" t="s">
        <v>32</v>
      </c>
      <c r="Q788" s="2" t="str" cm="1">
        <f t="array" ref="Q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8" s="2" t="str">
        <f>IF(Tabela1[[#This Row],[TEC - Tipo de Estrutura 2]]="Pórtico","Vãos Multiplos",Tabela1[[#This Row],[TEC - Tipo de Estrutura 2]])</f>
        <v>Vãos Multiplos</v>
      </c>
      <c r="S788" s="1">
        <v>3</v>
      </c>
      <c r="T788" s="1">
        <v>73.47</v>
      </c>
      <c r="U788" s="1">
        <v>10.44</v>
      </c>
      <c r="V788" s="1">
        <v>39.799999999999997</v>
      </c>
      <c r="W788" s="1">
        <v>4.21</v>
      </c>
      <c r="X788" s="10"/>
      <c r="Y788" s="1" t="s">
        <v>41</v>
      </c>
      <c r="Z788" s="2" t="s">
        <v>38</v>
      </c>
      <c r="AA788" s="2" t="str" cm="1">
        <f t="array" ref="AA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8" s="2" t="str">
        <f>IF(OR(Tabela1[[#This Row],[CON - Material]]="Alvenaria de Tijolo",Tabela1[[#This Row],[CON - Material]]="Alvenaria de Pedra"),"Alvenaria",Tabela1[[#This Row],[CON - Material]])</f>
        <v>Betão Armado</v>
      </c>
      <c r="AF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9" spans="1:32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1" t="str" cm="1">
        <f t="array" ref="O7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89" s="2" t="s">
        <v>32</v>
      </c>
      <c r="Q789" s="2" t="str" cm="1">
        <f t="array" ref="Q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89" s="2" t="str">
        <f>IF(Tabela1[[#This Row],[TEC - Tipo de Estrutura 2]]="Pórtico","Vãos Multiplos",Tabela1[[#This Row],[TEC - Tipo de Estrutura 2]])</f>
        <v>Vãos Multiplos</v>
      </c>
      <c r="S789" s="1">
        <v>3</v>
      </c>
      <c r="T789" s="1">
        <v>70.22</v>
      </c>
      <c r="U789" s="1">
        <v>13.03</v>
      </c>
      <c r="V789" s="1">
        <v>38.299999999999997</v>
      </c>
      <c r="W789" s="1">
        <v>4.75</v>
      </c>
      <c r="X789" s="10"/>
      <c r="Y789" s="1" t="s">
        <v>41</v>
      </c>
      <c r="Z789" s="2" t="s">
        <v>24</v>
      </c>
      <c r="AA789" s="2" t="str" cm="1">
        <f t="array" ref="AA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89" s="2" t="str">
        <f>IF(OR(Tabela1[[#This Row],[CON - Material]]="Alvenaria de Tijolo",Tabela1[[#This Row],[CON - Material]]="Alvenaria de Pedra"),"Alvenaria",Tabela1[[#This Row],[CON - Material]])</f>
        <v>Betão Armado</v>
      </c>
      <c r="AF7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0" spans="1:32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1" t="str" cm="1">
        <f t="array" ref="O7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790" s="2" t="s">
        <v>333</v>
      </c>
      <c r="Q790" s="2" t="str" cm="1">
        <f t="array" ref="Q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90" s="2" t="str">
        <f>IF(Tabela1[[#This Row],[TEC - Tipo de Estrutura 2]]="Pórtico","Vãos Multiplos",Tabela1[[#This Row],[TEC - Tipo de Estrutura 2]])</f>
        <v>Vãos Multiplos</v>
      </c>
      <c r="S790" s="1">
        <v>5</v>
      </c>
      <c r="T790" s="1">
        <v>48.6</v>
      </c>
      <c r="U790" s="1">
        <v>10</v>
      </c>
      <c r="V790" s="1">
        <v>10.8</v>
      </c>
      <c r="W790" s="1">
        <v>2.9</v>
      </c>
      <c r="X790" s="10"/>
      <c r="Y790" s="1" t="s">
        <v>30</v>
      </c>
      <c r="Z790" s="2" t="s">
        <v>24</v>
      </c>
      <c r="AA790" s="2" t="str" cm="1">
        <f t="array" ref="AA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0" s="2" t="str">
        <f>IF(OR(Tabela1[[#This Row],[CON - Material]]="Alvenaria de Tijolo",Tabela1[[#This Row],[CON - Material]]="Alvenaria de Pedra"),"Alvenaria",Tabela1[[#This Row],[CON - Material]])</f>
        <v>Betão Armado</v>
      </c>
      <c r="AF79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91" spans="1:32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1" t="str" cm="1">
        <f t="array" ref="O7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1" s="2" t="s">
        <v>65</v>
      </c>
      <c r="Q791" s="2" t="str" cm="1">
        <f t="array" ref="Q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91" s="2" t="str">
        <f>IF(Tabela1[[#This Row],[TEC - Tipo de Estrutura 2]]="Pórtico","Vãos Multiplos",Tabela1[[#This Row],[TEC - Tipo de Estrutura 2]])</f>
        <v>Vãos Multiplos</v>
      </c>
      <c r="S791" s="1">
        <v>1</v>
      </c>
      <c r="T791" s="1">
        <v>11.4</v>
      </c>
      <c r="U791" s="1">
        <v>23.7</v>
      </c>
      <c r="V791" s="1">
        <v>11.4</v>
      </c>
      <c r="W791" s="9"/>
      <c r="X791" s="10"/>
      <c r="Y791" s="1" t="s">
        <v>41</v>
      </c>
      <c r="Z791" s="2" t="s">
        <v>24</v>
      </c>
      <c r="AA791" s="2" t="str" cm="1">
        <f t="array" ref="AA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1" s="2" t="str">
        <f>IF(OR(Tabela1[[#This Row],[CON - Material]]="Alvenaria de Tijolo",Tabela1[[#This Row],[CON - Material]]="Alvenaria de Pedra"),"Alvenaria",Tabela1[[#This Row],[CON - Material]])</f>
        <v>Betão Armado</v>
      </c>
      <c r="AF791" s="2" t="str">
        <f>Tabela1[[#This Row],[TEC - Tipo de Estrutura 2]] &amp; "|" &amp; Tabela1[[#This Row],[Intervalo de Anos]] &amp; "|" &amp; Tabela1[[#This Row],[CON - Material]]</f>
        <v>Pórtico|1983-2010|Betão Armado</v>
      </c>
    </row>
    <row r="792" spans="1:32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1" t="str" cm="1">
        <f t="array" ref="O7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2" s="2" t="s">
        <v>65</v>
      </c>
      <c r="Q792" s="2" t="str" cm="1">
        <f t="array" ref="Q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92" s="2" t="str">
        <f>IF(Tabela1[[#This Row],[TEC - Tipo de Estrutura 2]]="Pórtico","Vãos Multiplos",Tabela1[[#This Row],[TEC - Tipo de Estrutura 2]])</f>
        <v>Vãos Multiplos</v>
      </c>
      <c r="S792" s="1">
        <v>1</v>
      </c>
      <c r="T792" s="1">
        <v>11.75</v>
      </c>
      <c r="U792" s="1">
        <v>9.5</v>
      </c>
      <c r="V792" s="1">
        <v>11.75</v>
      </c>
      <c r="W792" s="9"/>
      <c r="X792" s="10"/>
      <c r="Y792" s="1" t="s">
        <v>41</v>
      </c>
      <c r="Z792" s="2" t="s">
        <v>24</v>
      </c>
      <c r="AA792" s="2" t="str" cm="1">
        <f t="array" ref="AA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2" s="2" t="str">
        <f>IF(OR(Tabela1[[#This Row],[CON - Material]]="Alvenaria de Tijolo",Tabela1[[#This Row],[CON - Material]]="Alvenaria de Pedra"),"Alvenaria",Tabela1[[#This Row],[CON - Material]])</f>
        <v>Betão Armado</v>
      </c>
      <c r="AF792" s="2" t="str">
        <f>Tabela1[[#This Row],[TEC - Tipo de Estrutura 2]] &amp; "|" &amp; Tabela1[[#This Row],[Intervalo de Anos]] &amp; "|" &amp; Tabela1[[#This Row],[CON - Material]]</f>
        <v>Pórtico|1983-2010|Betão Armado</v>
      </c>
    </row>
    <row r="793" spans="1:32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1" t="str" cm="1">
        <f t="array" ref="O7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3" s="2" t="s">
        <v>32</v>
      </c>
      <c r="Q793" s="2" t="str" cm="1">
        <f t="array" ref="Q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93" s="2" t="str">
        <f>IF(Tabela1[[#This Row],[TEC - Tipo de Estrutura 2]]="Pórtico","Vãos Multiplos",Tabela1[[#This Row],[TEC - Tipo de Estrutura 2]])</f>
        <v>Vãos Multiplos</v>
      </c>
      <c r="S793" s="1">
        <v>2</v>
      </c>
      <c r="T793" s="1">
        <v>36.229999999999997</v>
      </c>
      <c r="U793" s="1">
        <v>9.9600000000000009</v>
      </c>
      <c r="V793" s="1">
        <v>18.149999999999999</v>
      </c>
      <c r="W793" s="1">
        <v>5.12</v>
      </c>
      <c r="X793" s="10"/>
      <c r="Y793" s="1" t="s">
        <v>41</v>
      </c>
      <c r="Z793" s="2" t="s">
        <v>24</v>
      </c>
      <c r="AA793" s="2" t="str" cm="1">
        <f t="array" ref="AA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3" s="2" t="str">
        <f>IF(OR(Tabela1[[#This Row],[CON - Material]]="Alvenaria de Tijolo",Tabela1[[#This Row],[CON - Material]]="Alvenaria de Pedra"),"Alvenaria",Tabela1[[#This Row],[CON - Material]])</f>
        <v>Betão Armado</v>
      </c>
      <c r="AF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4" spans="1:32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1" t="str" cm="1">
        <f t="array" ref="O7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4" s="2" t="s">
        <v>32</v>
      </c>
      <c r="Q794" s="2" t="str" cm="1">
        <f t="array" ref="Q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94" s="2" t="str">
        <f>IF(Tabela1[[#This Row],[TEC - Tipo de Estrutura 2]]="Pórtico","Vãos Multiplos",Tabela1[[#This Row],[TEC - Tipo de Estrutura 2]])</f>
        <v>Vãos Multiplos</v>
      </c>
      <c r="S794" s="1">
        <v>3</v>
      </c>
      <c r="T794" s="1">
        <v>32.299999999999997</v>
      </c>
      <c r="U794" s="1">
        <v>20.95</v>
      </c>
      <c r="V794" s="1">
        <v>16.3</v>
      </c>
      <c r="W794" s="1">
        <v>5.2</v>
      </c>
      <c r="X794" s="10"/>
      <c r="Y794" s="1" t="s">
        <v>30</v>
      </c>
      <c r="Z794" s="2" t="s">
        <v>38</v>
      </c>
      <c r="AA794" s="2" t="str" cm="1">
        <f t="array" ref="AA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4" s="2" t="str">
        <f>IF(OR(Tabela1[[#This Row],[CON - Material]]="Alvenaria de Tijolo",Tabela1[[#This Row],[CON - Material]]="Alvenaria de Pedra"),"Alvenaria",Tabela1[[#This Row],[CON - Material]])</f>
        <v>Betão Armado</v>
      </c>
      <c r="AF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5" spans="1:32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1" t="str" cm="1">
        <f t="array" ref="O7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5" s="2" t="s">
        <v>32</v>
      </c>
      <c r="Q795" s="2" t="str" cm="1">
        <f t="array" ref="Q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95" s="2" t="str">
        <f>IF(Tabela1[[#This Row],[TEC - Tipo de Estrutura 2]]="Pórtico","Vãos Multiplos",Tabela1[[#This Row],[TEC - Tipo de Estrutura 2]])</f>
        <v>Vãos Multiplos</v>
      </c>
      <c r="S795" s="1">
        <v>3</v>
      </c>
      <c r="T795" s="1">
        <v>37</v>
      </c>
      <c r="U795" s="1">
        <v>26.85</v>
      </c>
      <c r="V795" s="1">
        <v>18.899999999999999</v>
      </c>
      <c r="W795" s="1">
        <v>8.5500000000000007</v>
      </c>
      <c r="X795" s="10"/>
      <c r="Y795" s="1" t="s">
        <v>30</v>
      </c>
      <c r="Z795" s="2" t="s">
        <v>38</v>
      </c>
      <c r="AA795" s="2" t="str" cm="1">
        <f t="array" ref="AA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5" s="2" t="str">
        <f>IF(OR(Tabela1[[#This Row],[CON - Material]]="Alvenaria de Tijolo",Tabela1[[#This Row],[CON - Material]]="Alvenaria de Pedra"),"Alvenaria",Tabela1[[#This Row],[CON - Material]])</f>
        <v>Betão Armado</v>
      </c>
      <c r="AF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6" spans="1:32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1" t="str" cm="1">
        <f t="array" ref="O7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6" s="2" t="s">
        <v>29</v>
      </c>
      <c r="Q796" s="2" t="str" cm="1">
        <f t="array" ref="Q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796" s="2" t="str">
        <f>IF(Tabela1[[#This Row],[TEC - Tipo de Estrutura 2]]="Pórtico","Vãos Multiplos",Tabela1[[#This Row],[TEC - Tipo de Estrutura 2]])</f>
        <v>Arco</v>
      </c>
      <c r="S796" s="1">
        <v>3</v>
      </c>
      <c r="T796" s="1">
        <v>41.4</v>
      </c>
      <c r="U796" s="1">
        <v>7.5</v>
      </c>
      <c r="V796" s="1">
        <v>13.8</v>
      </c>
      <c r="W796" s="1">
        <v>3</v>
      </c>
      <c r="X796" s="10"/>
      <c r="Y796" s="1" t="s">
        <v>30</v>
      </c>
      <c r="Z796" s="2" t="s">
        <v>24</v>
      </c>
      <c r="AA796" s="2" t="str" cm="1">
        <f t="array" ref="AA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6" s="2" t="str">
        <f>IF(OR(Tabela1[[#This Row],[CON - Material]]="Alvenaria de Tijolo",Tabela1[[#This Row],[CON - Material]]="Alvenaria de Pedra"),"Alvenaria",Tabela1[[#This Row],[CON - Material]])</f>
        <v>Betão Armado</v>
      </c>
      <c r="AF796" s="2" t="str">
        <f>Tabela1[[#This Row],[TEC - Tipo de Estrutura 2]] &amp; "|" &amp; Tabela1[[#This Row],[Intervalo de Anos]] &amp; "|" &amp; Tabela1[[#This Row],[CON - Material]]</f>
        <v>Arco|1983-2010|Betão Armado</v>
      </c>
    </row>
    <row r="797" spans="1:32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1" t="str" cm="1">
        <f t="array" ref="O7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7" s="2" t="s">
        <v>32</v>
      </c>
      <c r="Q797" s="2" t="str" cm="1">
        <f t="array" ref="Q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797" s="2" t="str">
        <f>IF(Tabela1[[#This Row],[TEC - Tipo de Estrutura 2]]="Pórtico","Vãos Multiplos",Tabela1[[#This Row],[TEC - Tipo de Estrutura 2]])</f>
        <v>Vãos Multiplos</v>
      </c>
      <c r="S797" s="1">
        <v>3</v>
      </c>
      <c r="T797" s="1">
        <v>84.4</v>
      </c>
      <c r="U797" s="1">
        <v>11.2</v>
      </c>
      <c r="V797" s="1">
        <v>32.200000000000003</v>
      </c>
      <c r="W797" s="1">
        <v>6.15</v>
      </c>
      <c r="X797" s="10"/>
      <c r="Y797" s="1" t="s">
        <v>41</v>
      </c>
      <c r="Z797" s="2" t="s">
        <v>38</v>
      </c>
      <c r="AA797" s="2" t="str" cm="1">
        <f t="array" ref="AA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7" s="2" t="str">
        <f>IF(OR(Tabela1[[#This Row],[CON - Material]]="Alvenaria de Tijolo",Tabela1[[#This Row],[CON - Material]]="Alvenaria de Pedra"),"Alvenaria",Tabela1[[#This Row],[CON - Material]])</f>
        <v>Betão Armado</v>
      </c>
      <c r="AF7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8" spans="1:32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1" t="str" cm="1">
        <f t="array" ref="O7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8" s="2" t="s">
        <v>65</v>
      </c>
      <c r="Q798" s="2" t="str" cm="1">
        <f t="array" ref="Q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98" s="2" t="str">
        <f>IF(Tabela1[[#This Row],[TEC - Tipo de Estrutura 2]]="Pórtico","Vãos Multiplos",Tabela1[[#This Row],[TEC - Tipo de Estrutura 2]])</f>
        <v>Vãos Multiplos</v>
      </c>
      <c r="S798" s="1">
        <v>1</v>
      </c>
      <c r="T798" s="1">
        <v>10.4</v>
      </c>
      <c r="U798" s="1">
        <v>30.2</v>
      </c>
      <c r="V798" s="1">
        <v>10.4</v>
      </c>
      <c r="W798" s="9"/>
      <c r="X798" s="10"/>
      <c r="Y798" s="1" t="s">
        <v>41</v>
      </c>
      <c r="Z798" s="2" t="s">
        <v>24</v>
      </c>
      <c r="AA798" s="2" t="str" cm="1">
        <f t="array" ref="AA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8" s="2" t="str">
        <f>IF(OR(Tabela1[[#This Row],[CON - Material]]="Alvenaria de Tijolo",Tabela1[[#This Row],[CON - Material]]="Alvenaria de Pedra"),"Alvenaria",Tabela1[[#This Row],[CON - Material]])</f>
        <v>Betão Armado</v>
      </c>
      <c r="AF798" s="2" t="str">
        <f>Tabela1[[#This Row],[TEC - Tipo de Estrutura 2]] &amp; "|" &amp; Tabela1[[#This Row],[Intervalo de Anos]] &amp; "|" &amp; Tabela1[[#This Row],[CON - Material]]</f>
        <v>Pórtico|1983-2010|Betão Armado</v>
      </c>
    </row>
    <row r="799" spans="1:32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1" t="str" cm="1">
        <f t="array" ref="O7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799" s="2" t="s">
        <v>65</v>
      </c>
      <c r="Q799" s="2" t="str" cm="1">
        <f t="array" ref="Q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799" s="2" t="str">
        <f>IF(Tabela1[[#This Row],[TEC - Tipo de Estrutura 2]]="Pórtico","Vãos Multiplos",Tabela1[[#This Row],[TEC - Tipo de Estrutura 2]])</f>
        <v>Vãos Multiplos</v>
      </c>
      <c r="S799" s="1">
        <v>1</v>
      </c>
      <c r="T799" s="1">
        <v>10.4</v>
      </c>
      <c r="U799" s="1">
        <v>30.1</v>
      </c>
      <c r="V799" s="1">
        <v>10.4</v>
      </c>
      <c r="W799" s="9"/>
      <c r="X799" s="10"/>
      <c r="Y799" s="1" t="s">
        <v>41</v>
      </c>
      <c r="Z799" s="2" t="s">
        <v>24</v>
      </c>
      <c r="AA799" s="2" t="str" cm="1">
        <f t="array" ref="AA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799" s="2" t="str">
        <f>IF(OR(Tabela1[[#This Row],[CON - Material]]="Alvenaria de Tijolo",Tabela1[[#This Row],[CON - Material]]="Alvenaria de Pedra"),"Alvenaria",Tabela1[[#This Row],[CON - Material]])</f>
        <v>Betão Armado</v>
      </c>
      <c r="AF799" s="2" t="str">
        <f>Tabela1[[#This Row],[TEC - Tipo de Estrutura 2]] &amp; "|" &amp; Tabela1[[#This Row],[Intervalo de Anos]] &amp; "|" &amp; Tabela1[[#This Row],[CON - Material]]</f>
        <v>Pórtico|1983-2010|Betão Armado</v>
      </c>
    </row>
    <row r="800" spans="1:32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1" t="str" cm="1">
        <f t="array" ref="O8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00" s="2" t="s">
        <v>65</v>
      </c>
      <c r="Q800" s="2" t="str" cm="1">
        <f t="array" ref="Q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00" s="2" t="str">
        <f>IF(Tabela1[[#This Row],[TEC - Tipo de Estrutura 2]]="Pórtico","Vãos Multiplos",Tabela1[[#This Row],[TEC - Tipo de Estrutura 2]])</f>
        <v>Vãos Multiplos</v>
      </c>
      <c r="S800" s="1">
        <v>1</v>
      </c>
      <c r="T800" s="1">
        <v>10.42</v>
      </c>
      <c r="U800" s="1">
        <v>15</v>
      </c>
      <c r="V800" s="1">
        <v>10.42</v>
      </c>
      <c r="W800" s="9"/>
      <c r="X800" s="10"/>
      <c r="Y800" s="1" t="s">
        <v>46</v>
      </c>
      <c r="Z800" s="2" t="s">
        <v>24</v>
      </c>
      <c r="AA800" s="2" t="str" cm="1">
        <f t="array" ref="AA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0" s="2" t="str">
        <f>IF(OR(Tabela1[[#This Row],[CON - Material]]="Alvenaria de Tijolo",Tabela1[[#This Row],[CON - Material]]="Alvenaria de Pedra"),"Alvenaria",Tabela1[[#This Row],[CON - Material]])</f>
        <v>Betão Armado</v>
      </c>
      <c r="AF800" s="2" t="str">
        <f>Tabela1[[#This Row],[TEC - Tipo de Estrutura 2]] &amp; "|" &amp; Tabela1[[#This Row],[Intervalo de Anos]] &amp; "|" &amp; Tabela1[[#This Row],[CON - Material]]</f>
        <v>Pórtico|1983-2010|Betão Armado</v>
      </c>
    </row>
    <row r="801" spans="1:32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1" t="str" cm="1">
        <f t="array" ref="O8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01" s="2" t="s">
        <v>65</v>
      </c>
      <c r="Q801" s="2" t="str" cm="1">
        <f t="array" ref="Q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01" s="2" t="str">
        <f>IF(Tabela1[[#This Row],[TEC - Tipo de Estrutura 2]]="Pórtico","Vãos Multiplos",Tabela1[[#This Row],[TEC - Tipo de Estrutura 2]])</f>
        <v>Vãos Multiplos</v>
      </c>
      <c r="S801" s="1">
        <v>1</v>
      </c>
      <c r="T801" s="1">
        <v>10.3</v>
      </c>
      <c r="U801" s="1">
        <v>15.5</v>
      </c>
      <c r="V801" s="1">
        <v>10.3</v>
      </c>
      <c r="W801" s="9"/>
      <c r="X801" s="10"/>
      <c r="Y801" s="1" t="s">
        <v>46</v>
      </c>
      <c r="Z801" s="2" t="s">
        <v>24</v>
      </c>
      <c r="AA801" s="2" t="str" cm="1">
        <f t="array" ref="AA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1" s="2" t="str">
        <f>IF(OR(Tabela1[[#This Row],[CON - Material]]="Alvenaria de Tijolo",Tabela1[[#This Row],[CON - Material]]="Alvenaria de Pedra"),"Alvenaria",Tabela1[[#This Row],[CON - Material]])</f>
        <v>Betão Armado</v>
      </c>
      <c r="AF801" s="2" t="str">
        <f>Tabela1[[#This Row],[TEC - Tipo de Estrutura 2]] &amp; "|" &amp; Tabela1[[#This Row],[Intervalo de Anos]] &amp; "|" &amp; Tabela1[[#This Row],[CON - Material]]</f>
        <v>Pórtico|1983-2010|Betão Armado</v>
      </c>
    </row>
    <row r="802" spans="1:32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1" t="str" cm="1">
        <f t="array" ref="O8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02" s="2" t="s">
        <v>22</v>
      </c>
      <c r="Q802" s="2" t="str" cm="1">
        <f t="array" ref="Q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02" s="2" t="str">
        <f>IF(Tabela1[[#This Row],[TEC - Tipo de Estrutura 2]]="Pórtico","Vãos Multiplos",Tabela1[[#This Row],[TEC - Tipo de Estrutura 2]])</f>
        <v>Tabuleiro simples/apoiado</v>
      </c>
      <c r="S802" s="1">
        <v>1</v>
      </c>
      <c r="T802" s="1">
        <v>11.5</v>
      </c>
      <c r="U802" s="1">
        <v>50.3</v>
      </c>
      <c r="V802" s="1">
        <v>11.5</v>
      </c>
      <c r="W802" s="9"/>
      <c r="X802" s="10"/>
      <c r="Y802" s="1" t="s">
        <v>41</v>
      </c>
      <c r="Z802" s="2" t="s">
        <v>24</v>
      </c>
      <c r="AA802" s="2" t="str" cm="1">
        <f t="array" ref="AA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2" s="2" t="str">
        <f>IF(OR(Tabela1[[#This Row],[CON - Material]]="Alvenaria de Tijolo",Tabela1[[#This Row],[CON - Material]]="Alvenaria de Pedra"),"Alvenaria",Tabela1[[#This Row],[CON - Material]])</f>
        <v>Betão Armado</v>
      </c>
      <c r="AF8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03" spans="1:32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1" t="str" cm="1">
        <f t="array" ref="O8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03" s="2" t="s">
        <v>65</v>
      </c>
      <c r="Q803" s="2" t="str" cm="1">
        <f t="array" ref="Q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03" s="2" t="str">
        <f>IF(Tabela1[[#This Row],[TEC - Tipo de Estrutura 2]]="Pórtico","Vãos Multiplos",Tabela1[[#This Row],[TEC - Tipo de Estrutura 2]])</f>
        <v>Vãos Multiplos</v>
      </c>
      <c r="S803" s="1">
        <v>1</v>
      </c>
      <c r="T803" s="1">
        <v>10.4</v>
      </c>
      <c r="U803" s="1">
        <v>30.1</v>
      </c>
      <c r="V803" s="1">
        <v>10.4</v>
      </c>
      <c r="W803" s="9"/>
      <c r="X803" s="10"/>
      <c r="Y803" s="1" t="s">
        <v>41</v>
      </c>
      <c r="Z803" s="2" t="s">
        <v>24</v>
      </c>
      <c r="AA803" s="2" t="str" cm="1">
        <f t="array" ref="AA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3" s="2" t="str">
        <f>IF(OR(Tabela1[[#This Row],[CON - Material]]="Alvenaria de Tijolo",Tabela1[[#This Row],[CON - Material]]="Alvenaria de Pedra"),"Alvenaria",Tabela1[[#This Row],[CON - Material]])</f>
        <v>Betão Armado</v>
      </c>
      <c r="AF803" s="2" t="str">
        <f>Tabela1[[#This Row],[TEC - Tipo de Estrutura 2]] &amp; "|" &amp; Tabela1[[#This Row],[Intervalo de Anos]] &amp; "|" &amp; Tabela1[[#This Row],[CON - Material]]</f>
        <v>Pórtico|1983-2010|Betão Armado</v>
      </c>
    </row>
    <row r="804" spans="1:32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1" t="str" cm="1">
        <f t="array" ref="O8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04" s="2" t="s">
        <v>65</v>
      </c>
      <c r="Q804" s="2" t="str" cm="1">
        <f t="array" ref="Q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04" s="2" t="str">
        <f>IF(Tabela1[[#This Row],[TEC - Tipo de Estrutura 2]]="Pórtico","Vãos Multiplos",Tabela1[[#This Row],[TEC - Tipo de Estrutura 2]])</f>
        <v>Vãos Multiplos</v>
      </c>
      <c r="S804" s="1">
        <v>1</v>
      </c>
      <c r="T804" s="1">
        <v>7.6</v>
      </c>
      <c r="U804" s="1">
        <v>15.1</v>
      </c>
      <c r="V804" s="1">
        <v>7.6</v>
      </c>
      <c r="W804" s="9"/>
      <c r="X804" s="10"/>
      <c r="Y804" s="1" t="s">
        <v>41</v>
      </c>
      <c r="Z804" s="2" t="s">
        <v>24</v>
      </c>
      <c r="AA804" s="2" t="str" cm="1">
        <f t="array" ref="AA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4" s="2" t="str">
        <f>IF(OR(Tabela1[[#This Row],[CON - Material]]="Alvenaria de Tijolo",Tabela1[[#This Row],[CON - Material]]="Alvenaria de Pedra"),"Alvenaria",Tabela1[[#This Row],[CON - Material]])</f>
        <v>Betão Armado</v>
      </c>
      <c r="AF804" s="2" t="str">
        <f>Tabela1[[#This Row],[TEC - Tipo de Estrutura 2]] &amp; "|" &amp; Tabela1[[#This Row],[Intervalo de Anos]] &amp; "|" &amp; Tabela1[[#This Row],[CON - Material]]</f>
        <v>Pórtico|1983-2010|Betão Armado</v>
      </c>
    </row>
    <row r="805" spans="1:32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1" t="str" cm="1">
        <f t="array" ref="O8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05" s="2" t="s">
        <v>32</v>
      </c>
      <c r="Q805" s="2" t="str" cm="1">
        <f t="array" ref="Q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05" s="2" t="str">
        <f>IF(Tabela1[[#This Row],[TEC - Tipo de Estrutura 2]]="Pórtico","Vãos Multiplos",Tabela1[[#This Row],[TEC - Tipo de Estrutura 2]])</f>
        <v>Vãos Multiplos</v>
      </c>
      <c r="S805" s="1">
        <v>3</v>
      </c>
      <c r="T805" s="1">
        <v>22.8</v>
      </c>
      <c r="U805" s="1">
        <v>9.15</v>
      </c>
      <c r="V805" s="1">
        <v>9</v>
      </c>
      <c r="W805" s="1">
        <v>2.2000000000000002</v>
      </c>
      <c r="X805" s="10"/>
      <c r="Y805" s="1" t="s">
        <v>41</v>
      </c>
      <c r="Z805" s="2" t="s">
        <v>24</v>
      </c>
      <c r="AA805" s="2" t="str" cm="1">
        <f t="array" ref="AA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5" s="2" t="str">
        <f>IF(OR(Tabela1[[#This Row],[CON - Material]]="Alvenaria de Tijolo",Tabela1[[#This Row],[CON - Material]]="Alvenaria de Pedra"),"Alvenaria",Tabela1[[#This Row],[CON - Material]])</f>
        <v>Betão Armado</v>
      </c>
      <c r="AF8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6" spans="1:32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1" t="str" cm="1">
        <f t="array" ref="O8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06" s="2" t="s">
        <v>32</v>
      </c>
      <c r="Q806" s="2" t="str" cm="1">
        <f t="array" ref="Q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06" s="2" t="str">
        <f>IF(Tabela1[[#This Row],[TEC - Tipo de Estrutura 2]]="Pórtico","Vãos Multiplos",Tabela1[[#This Row],[TEC - Tipo de Estrutura 2]])</f>
        <v>Vãos Multiplos</v>
      </c>
      <c r="S806" s="1">
        <v>7</v>
      </c>
      <c r="T806" s="1">
        <v>156.25</v>
      </c>
      <c r="U806" s="1">
        <v>13.25</v>
      </c>
      <c r="V806" s="1">
        <v>22.5</v>
      </c>
      <c r="W806" s="1">
        <v>25</v>
      </c>
      <c r="X806" s="10"/>
      <c r="Y806" s="1" t="s">
        <v>41</v>
      </c>
      <c r="Z806" s="2" t="s">
        <v>24</v>
      </c>
      <c r="AA806" s="2" t="str" cm="1">
        <f t="array" ref="AA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6" s="2" t="str">
        <f>IF(OR(Tabela1[[#This Row],[CON - Material]]="Alvenaria de Tijolo",Tabela1[[#This Row],[CON - Material]]="Alvenaria de Pedra"),"Alvenaria",Tabela1[[#This Row],[CON - Material]])</f>
        <v>Betão Armado</v>
      </c>
      <c r="AF8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7" spans="1:32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1" t="str" cm="1">
        <f t="array" ref="O8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07" s="2" t="s">
        <v>32</v>
      </c>
      <c r="Q807" s="2" t="str" cm="1">
        <f t="array" ref="Q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07" s="2" t="str">
        <f>IF(Tabela1[[#This Row],[TEC - Tipo de Estrutura 2]]="Pórtico","Vãos Multiplos",Tabela1[[#This Row],[TEC - Tipo de Estrutura 2]])</f>
        <v>Vãos Multiplos</v>
      </c>
      <c r="S807" s="1">
        <v>3</v>
      </c>
      <c r="T807" s="1">
        <v>54.31</v>
      </c>
      <c r="U807" s="1">
        <v>12.4</v>
      </c>
      <c r="V807" s="1">
        <v>22.2</v>
      </c>
      <c r="W807" s="1">
        <v>10</v>
      </c>
      <c r="X807" s="10"/>
      <c r="Y807" s="1" t="s">
        <v>30</v>
      </c>
      <c r="Z807" s="2" t="s">
        <v>24</v>
      </c>
      <c r="AA807" s="2" t="str" cm="1">
        <f t="array" ref="AA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7" s="2" t="str">
        <f>IF(OR(Tabela1[[#This Row],[CON - Material]]="Alvenaria de Tijolo",Tabela1[[#This Row],[CON - Material]]="Alvenaria de Pedra"),"Alvenaria",Tabela1[[#This Row],[CON - Material]])</f>
        <v>Betão Armado</v>
      </c>
      <c r="AF8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8" spans="1:32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1" t="str" cm="1">
        <f t="array" ref="O8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08" s="2" t="s">
        <v>333</v>
      </c>
      <c r="Q808" s="2" t="str" cm="1">
        <f t="array" ref="Q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08" s="2" t="str">
        <f>IF(Tabela1[[#This Row],[TEC - Tipo de Estrutura 2]]="Pórtico","Vãos Multiplos",Tabela1[[#This Row],[TEC - Tipo de Estrutura 2]])</f>
        <v>Vãos Multiplos</v>
      </c>
      <c r="S808" s="1">
        <v>3</v>
      </c>
      <c r="T808" s="1">
        <v>34.200000000000003</v>
      </c>
      <c r="U808" s="1">
        <v>9.5</v>
      </c>
      <c r="V808" s="1">
        <v>15</v>
      </c>
      <c r="W808" s="1">
        <v>6.85</v>
      </c>
      <c r="X808" s="10"/>
      <c r="Y808" s="1" t="s">
        <v>30</v>
      </c>
      <c r="Z808" s="2" t="s">
        <v>24</v>
      </c>
      <c r="AA808" s="2" t="str" cm="1">
        <f t="array" ref="AA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8" s="2" t="str">
        <f>IF(OR(Tabela1[[#This Row],[CON - Material]]="Alvenaria de Tijolo",Tabela1[[#This Row],[CON - Material]]="Alvenaria de Pedra"),"Alvenaria",Tabela1[[#This Row],[CON - Material]])</f>
        <v>Betão Armado</v>
      </c>
      <c r="AF8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09" spans="1:32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1" t="str" cm="1">
        <f t="array" ref="O8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09" s="2" t="s">
        <v>22</v>
      </c>
      <c r="Q809" s="2" t="str" cm="1">
        <f t="array" ref="Q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09" s="2" t="str">
        <f>IF(Tabela1[[#This Row],[TEC - Tipo de Estrutura 2]]="Pórtico","Vãos Multiplos",Tabela1[[#This Row],[TEC - Tipo de Estrutura 2]])</f>
        <v>Tabuleiro simples/apoiado</v>
      </c>
      <c r="S809" s="1">
        <v>1</v>
      </c>
      <c r="T809" s="1">
        <v>13.8</v>
      </c>
      <c r="U809" s="1">
        <v>9.1</v>
      </c>
      <c r="V809" s="1">
        <v>13.8</v>
      </c>
      <c r="W809" s="9"/>
      <c r="X809" s="10"/>
      <c r="Y809" s="1" t="s">
        <v>30</v>
      </c>
      <c r="Z809" s="2" t="s">
        <v>24</v>
      </c>
      <c r="AA809" s="2" t="str" cm="1">
        <f t="array" ref="AA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09" s="2" t="str">
        <f>IF(OR(Tabela1[[#This Row],[CON - Material]]="Alvenaria de Tijolo",Tabela1[[#This Row],[CON - Material]]="Alvenaria de Pedra"),"Alvenaria",Tabela1[[#This Row],[CON - Material]])</f>
        <v>Betão Armado</v>
      </c>
      <c r="AF80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0" spans="1:32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1" t="str" cm="1">
        <f t="array" ref="O8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10" s="2" t="s">
        <v>29</v>
      </c>
      <c r="Q810" s="2" t="str" cm="1">
        <f t="array" ref="Q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10" s="2" t="str">
        <f>IF(Tabela1[[#This Row],[TEC - Tipo de Estrutura 2]]="Pórtico","Vãos Multiplos",Tabela1[[#This Row],[TEC - Tipo de Estrutura 2]])</f>
        <v>Arco</v>
      </c>
      <c r="S810" s="1">
        <v>8</v>
      </c>
      <c r="T810" s="1">
        <v>119.1</v>
      </c>
      <c r="U810" s="1">
        <v>4.13</v>
      </c>
      <c r="V810" s="1">
        <v>19.75</v>
      </c>
      <c r="W810" s="1">
        <v>6.8</v>
      </c>
      <c r="X810" s="10"/>
      <c r="Y810" s="1" t="s">
        <v>41</v>
      </c>
      <c r="Z810" s="2" t="s">
        <v>35</v>
      </c>
      <c r="AA810" s="2" t="str" cm="1">
        <f t="array" ref="AA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10" s="2" t="str">
        <f>IF(OR(Tabela1[[#This Row],[CON - Material]]="Alvenaria de Tijolo",Tabela1[[#This Row],[CON - Material]]="Alvenaria de Pedra"),"Alvenaria",Tabela1[[#This Row],[CON - Material]])</f>
        <v>Alvenaria</v>
      </c>
      <c r="AF8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11" spans="1:32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1" t="str" cm="1">
        <f t="array" ref="O8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11" s="2" t="s">
        <v>65</v>
      </c>
      <c r="Q811" s="2" t="str" cm="1">
        <f t="array" ref="Q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11" s="2" t="str">
        <f>IF(Tabela1[[#This Row],[TEC - Tipo de Estrutura 2]]="Pórtico","Vãos Multiplos",Tabela1[[#This Row],[TEC - Tipo de Estrutura 2]])</f>
        <v>Vãos Multiplos</v>
      </c>
      <c r="S811" s="1">
        <v>1</v>
      </c>
      <c r="T811" s="1">
        <v>8.3000000000000007</v>
      </c>
      <c r="U811" s="1">
        <v>10.28</v>
      </c>
      <c r="V811" s="1">
        <v>8.3000000000000007</v>
      </c>
      <c r="W811" s="9"/>
      <c r="X811" s="10"/>
      <c r="Y811" s="1" t="s">
        <v>41</v>
      </c>
      <c r="Z811" s="2" t="s">
        <v>321</v>
      </c>
      <c r="AA811" s="2" t="str" cm="1">
        <f t="array" ref="AA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811" s="2" t="str">
        <f>IF(OR(Tabela1[[#This Row],[CON - Material]]="Alvenaria de Tijolo",Tabela1[[#This Row],[CON - Material]]="Alvenaria de Pedra"),"Alvenaria",Tabela1[[#This Row],[CON - Material]])</f>
        <v>Aço</v>
      </c>
      <c r="AC811" s="2" t="s">
        <v>24</v>
      </c>
      <c r="AF811" s="2" t="str">
        <f>Tabela1[[#This Row],[TEC - Tipo de Estrutura 2]] &amp; "|" &amp; Tabela1[[#This Row],[Intervalo de Anos]] &amp; "|" &amp; Tabela1[[#This Row],[CON - Material]]</f>
        <v>Pórtico|Antes de 1960|Aço</v>
      </c>
    </row>
    <row r="812" spans="1:32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1" t="str" cm="1">
        <f t="array" ref="O8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12" s="2" t="s">
        <v>77</v>
      </c>
      <c r="Q812" s="2" t="str" cm="1">
        <f t="array" ref="Q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12" s="2" t="str">
        <f>IF(Tabela1[[#This Row],[TEC - Tipo de Estrutura 2]]="Pórtico","Vãos Multiplos",Tabela1[[#This Row],[TEC - Tipo de Estrutura 2]])</f>
        <v>Arco</v>
      </c>
      <c r="S812" s="1">
        <v>1</v>
      </c>
      <c r="T812" s="1">
        <v>12.3</v>
      </c>
      <c r="U812" s="1">
        <v>14.3</v>
      </c>
      <c r="V812" s="1">
        <v>12.3</v>
      </c>
      <c r="W812" s="9"/>
      <c r="X812" s="10"/>
      <c r="Y812" s="1" t="s">
        <v>30</v>
      </c>
      <c r="Z812" s="2" t="s">
        <v>35</v>
      </c>
      <c r="AA812" s="2" t="str" cm="1">
        <f t="array" ref="AA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12" s="2" t="str">
        <f>IF(OR(Tabela1[[#This Row],[CON - Material]]="Alvenaria de Tijolo",Tabela1[[#This Row],[CON - Material]]="Alvenaria de Pedra"),"Alvenaria",Tabela1[[#This Row],[CON - Material]])</f>
        <v>Alvenaria</v>
      </c>
      <c r="AC812" s="2" t="s">
        <v>38</v>
      </c>
      <c r="AF812" s="2" t="str">
        <f>Tabela1[[#This Row],[TEC - Tipo de Estrutura 2]] &amp; "|" &amp; Tabela1[[#This Row],[Intervalo de Anos]] &amp; "|" &amp; Tabela1[[#This Row],[CON - Material]]</f>
        <v>Arco|1983-2010|Alvenaria de Pedra</v>
      </c>
    </row>
    <row r="813" spans="1:32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1" t="str" cm="1">
        <f t="array" ref="O8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13" s="2" t="s">
        <v>32</v>
      </c>
      <c r="Q813" s="2" t="str" cm="1">
        <f t="array" ref="Q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13" s="2" t="str">
        <f>IF(Tabela1[[#This Row],[TEC - Tipo de Estrutura 2]]="Pórtico","Vãos Multiplos",Tabela1[[#This Row],[TEC - Tipo de Estrutura 2]])</f>
        <v>Vãos Multiplos</v>
      </c>
      <c r="S813" s="1">
        <v>3</v>
      </c>
      <c r="T813" s="1">
        <v>43.125</v>
      </c>
      <c r="U813" s="1">
        <v>21.5</v>
      </c>
      <c r="V813" s="1">
        <v>23.125</v>
      </c>
      <c r="W813" s="1">
        <v>4.75</v>
      </c>
      <c r="X813" s="10"/>
      <c r="Y813" s="1" t="s">
        <v>41</v>
      </c>
      <c r="Z813" s="2" t="s">
        <v>24</v>
      </c>
      <c r="AA813" s="2" t="str" cm="1">
        <f t="array" ref="AA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3" s="2" t="str">
        <f>IF(OR(Tabela1[[#This Row],[CON - Material]]="Alvenaria de Tijolo",Tabela1[[#This Row],[CON - Material]]="Alvenaria de Pedra"),"Alvenaria",Tabela1[[#This Row],[CON - Material]])</f>
        <v>Betão Armado</v>
      </c>
      <c r="AF8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4" spans="1:32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1" t="str" cm="1">
        <f t="array" ref="O8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14" s="2" t="s">
        <v>77</v>
      </c>
      <c r="Q814" s="2" t="str" cm="1">
        <f t="array" ref="Q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14" s="2" t="str">
        <f>IF(Tabela1[[#This Row],[TEC - Tipo de Estrutura 2]]="Pórtico","Vãos Multiplos",Tabela1[[#This Row],[TEC - Tipo de Estrutura 2]])</f>
        <v>Arco</v>
      </c>
      <c r="S814" s="1">
        <v>1</v>
      </c>
      <c r="T814" s="1">
        <v>8.0500000000000007</v>
      </c>
      <c r="U814" s="1">
        <v>11.5</v>
      </c>
      <c r="V814" s="1">
        <v>8.0500000000000007</v>
      </c>
      <c r="W814" s="9"/>
      <c r="X814" s="10"/>
      <c r="Y814" s="1" t="s">
        <v>30</v>
      </c>
      <c r="Z814" s="2" t="s">
        <v>35</v>
      </c>
      <c r="AA814" s="2" t="str" cm="1">
        <f t="array" ref="AA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14" s="2" t="str">
        <f>IF(OR(Tabela1[[#This Row],[CON - Material]]="Alvenaria de Tijolo",Tabela1[[#This Row],[CON - Material]]="Alvenaria de Pedra"),"Alvenaria",Tabela1[[#This Row],[CON - Material]])</f>
        <v>Alvenaria</v>
      </c>
      <c r="AC814" s="2" t="s">
        <v>24</v>
      </c>
      <c r="AF814" s="2" t="str">
        <f>Tabela1[[#This Row],[TEC - Tipo de Estrutura 2]] &amp; "|" &amp; Tabela1[[#This Row],[Intervalo de Anos]] &amp; "|" &amp; Tabela1[[#This Row],[CON - Material]]</f>
        <v>Arco|1960-1983|Alvenaria de Pedra</v>
      </c>
    </row>
    <row r="815" spans="1:32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1" t="str" cm="1">
        <f t="array" ref="O8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15" s="2" t="s">
        <v>22</v>
      </c>
      <c r="Q815" s="2" t="str" cm="1">
        <f t="array" ref="Q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15" s="2" t="str">
        <f>IF(Tabela1[[#This Row],[TEC - Tipo de Estrutura 2]]="Pórtico","Vãos Multiplos",Tabela1[[#This Row],[TEC - Tipo de Estrutura 2]])</f>
        <v>Tabuleiro simples/apoiado</v>
      </c>
      <c r="S815" s="1">
        <v>1</v>
      </c>
      <c r="T815" s="1">
        <v>24.8</v>
      </c>
      <c r="U815" s="1">
        <v>82.1</v>
      </c>
      <c r="V815" s="1">
        <v>24.8</v>
      </c>
      <c r="W815" s="9"/>
      <c r="X815" s="10"/>
      <c r="Y815" s="1" t="s">
        <v>41</v>
      </c>
      <c r="Z815" s="2" t="s">
        <v>24</v>
      </c>
      <c r="AA815" s="2" t="str" cm="1">
        <f t="array" ref="AA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5" s="2" t="str">
        <f>IF(OR(Tabela1[[#This Row],[CON - Material]]="Alvenaria de Tijolo",Tabela1[[#This Row],[CON - Material]]="Alvenaria de Pedra"),"Alvenaria",Tabela1[[#This Row],[CON - Material]])</f>
        <v>Betão Armado</v>
      </c>
      <c r="AF8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6" spans="1:32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1" t="str" cm="1">
        <f t="array" ref="O8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16" s="2" t="s">
        <v>22</v>
      </c>
      <c r="Q816" s="2" t="str" cm="1">
        <f t="array" ref="Q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16" s="2" t="str">
        <f>IF(Tabela1[[#This Row],[TEC - Tipo de Estrutura 2]]="Pórtico","Vãos Multiplos",Tabela1[[#This Row],[TEC - Tipo de Estrutura 2]])</f>
        <v>Tabuleiro simples/apoiado</v>
      </c>
      <c r="S816" s="1">
        <v>1</v>
      </c>
      <c r="T816" s="1">
        <v>17.3</v>
      </c>
      <c r="U816" s="1">
        <v>20.8</v>
      </c>
      <c r="V816" s="1">
        <v>17.3</v>
      </c>
      <c r="W816" s="9"/>
      <c r="X816" s="10"/>
      <c r="Y816" s="1" t="s">
        <v>41</v>
      </c>
      <c r="Z816" s="2" t="s">
        <v>24</v>
      </c>
      <c r="AA816" s="2" t="str" cm="1">
        <f t="array" ref="AA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6" s="2" t="str">
        <f>IF(OR(Tabela1[[#This Row],[CON - Material]]="Alvenaria de Tijolo",Tabela1[[#This Row],[CON - Material]]="Alvenaria de Pedra"),"Alvenaria",Tabela1[[#This Row],[CON - Material]])</f>
        <v>Betão Armado</v>
      </c>
      <c r="AF81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7" spans="1:32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1" t="str" cm="1">
        <f t="array" ref="O8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17" s="2" t="s">
        <v>22</v>
      </c>
      <c r="Q817" s="2" t="str" cm="1">
        <f t="array" ref="Q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17" s="2" t="str">
        <f>IF(Tabela1[[#This Row],[TEC - Tipo de Estrutura 2]]="Pórtico","Vãos Multiplos",Tabela1[[#This Row],[TEC - Tipo de Estrutura 2]])</f>
        <v>Tabuleiro simples/apoiado</v>
      </c>
      <c r="S817" s="1">
        <v>1</v>
      </c>
      <c r="T817" s="1">
        <v>10.6</v>
      </c>
      <c r="U817" s="1">
        <v>23</v>
      </c>
      <c r="V817" s="1">
        <v>10.6</v>
      </c>
      <c r="W817" s="9"/>
      <c r="X817" s="10"/>
      <c r="Y817" s="1" t="s">
        <v>41</v>
      </c>
      <c r="Z817" s="2" t="s">
        <v>24</v>
      </c>
      <c r="AA817" s="2" t="str" cm="1">
        <f t="array" ref="AA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7" s="2" t="str">
        <f>IF(OR(Tabela1[[#This Row],[CON - Material]]="Alvenaria de Tijolo",Tabela1[[#This Row],[CON - Material]]="Alvenaria de Pedra"),"Alvenaria",Tabela1[[#This Row],[CON - Material]])</f>
        <v>Betão Armado</v>
      </c>
      <c r="AF81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8" spans="1:32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1" t="str" cm="1">
        <f t="array" ref="O8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18" s="2" t="s">
        <v>32</v>
      </c>
      <c r="Q818" s="2" t="str" cm="1">
        <f t="array" ref="Q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18" s="2" t="str">
        <f>IF(Tabela1[[#This Row],[TEC - Tipo de Estrutura 2]]="Pórtico","Vãos Multiplos",Tabela1[[#This Row],[TEC - Tipo de Estrutura 2]])</f>
        <v>Vãos Multiplos</v>
      </c>
      <c r="S818" s="1">
        <v>6</v>
      </c>
      <c r="T818" s="1">
        <v>149.85</v>
      </c>
      <c r="U818" s="1">
        <v>11.7</v>
      </c>
      <c r="V818" s="1">
        <v>27.92</v>
      </c>
      <c r="W818" s="1">
        <v>17.72</v>
      </c>
      <c r="X818" s="10"/>
      <c r="Y818" s="1" t="s">
        <v>41</v>
      </c>
      <c r="Z818" s="2" t="s">
        <v>24</v>
      </c>
      <c r="AA818" s="2" t="str" cm="1">
        <f t="array" ref="AA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8" s="2" t="str">
        <f>IF(OR(Tabela1[[#This Row],[CON - Material]]="Alvenaria de Tijolo",Tabela1[[#This Row],[CON - Material]]="Alvenaria de Pedra"),"Alvenaria",Tabela1[[#This Row],[CON - Material]])</f>
        <v>Betão Armado</v>
      </c>
      <c r="AF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9" spans="1:32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1" t="str" cm="1">
        <f t="array" ref="O8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19" s="2" t="s">
        <v>32</v>
      </c>
      <c r="Q819" s="2" t="str" cm="1">
        <f t="array" ref="Q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19" s="2" t="str">
        <f>IF(Tabela1[[#This Row],[TEC - Tipo de Estrutura 2]]="Pórtico","Vãos Multiplos",Tabela1[[#This Row],[TEC - Tipo de Estrutura 2]])</f>
        <v>Vãos Multiplos</v>
      </c>
      <c r="S819" s="1">
        <v>6</v>
      </c>
      <c r="T819" s="1">
        <v>144.16</v>
      </c>
      <c r="U819" s="1">
        <v>11.7</v>
      </c>
      <c r="V819" s="1">
        <v>27.9</v>
      </c>
      <c r="W819" s="1">
        <v>17.48</v>
      </c>
      <c r="X819" s="10"/>
      <c r="Y819" s="1" t="s">
        <v>41</v>
      </c>
      <c r="Z819" s="2" t="s">
        <v>24</v>
      </c>
      <c r="AA819" s="2" t="str" cm="1">
        <f t="array" ref="AA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19" s="2" t="str">
        <f>IF(OR(Tabela1[[#This Row],[CON - Material]]="Alvenaria de Tijolo",Tabela1[[#This Row],[CON - Material]]="Alvenaria de Pedra"),"Alvenaria",Tabela1[[#This Row],[CON - Material]])</f>
        <v>Betão Armado</v>
      </c>
      <c r="AF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0" spans="1:32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1" t="str" cm="1">
        <f t="array" ref="O8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0" s="2" t="s">
        <v>32</v>
      </c>
      <c r="Q820" s="2" t="str" cm="1">
        <f t="array" ref="Q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0" s="2" t="str">
        <f>IF(Tabela1[[#This Row],[TEC - Tipo de Estrutura 2]]="Pórtico","Vãos Multiplos",Tabela1[[#This Row],[TEC - Tipo de Estrutura 2]])</f>
        <v>Vãos Multiplos</v>
      </c>
      <c r="S820" s="1">
        <v>8</v>
      </c>
      <c r="T820" s="1">
        <v>706.76</v>
      </c>
      <c r="U820" s="1">
        <v>36</v>
      </c>
      <c r="V820" s="1">
        <v>140</v>
      </c>
      <c r="W820" s="1">
        <v>30.3</v>
      </c>
      <c r="X820" s="10"/>
      <c r="Y820" s="1" t="s">
        <v>41</v>
      </c>
      <c r="Z820" s="2" t="s">
        <v>38</v>
      </c>
      <c r="AA820" s="2" t="str" cm="1">
        <f t="array" ref="AA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0" s="2" t="str">
        <f>IF(OR(Tabela1[[#This Row],[CON - Material]]="Alvenaria de Tijolo",Tabela1[[#This Row],[CON - Material]]="Alvenaria de Pedra"),"Alvenaria",Tabela1[[#This Row],[CON - Material]])</f>
        <v>Betão Armado</v>
      </c>
      <c r="AF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1" spans="1:32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1" t="str" cm="1">
        <f t="array" ref="O8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1" s="2" t="s">
        <v>32</v>
      </c>
      <c r="Q821" s="2" t="str" cm="1">
        <f t="array" ref="Q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1" s="2" t="str">
        <f>IF(Tabela1[[#This Row],[TEC - Tipo de Estrutura 2]]="Pórtico","Vãos Multiplos",Tabela1[[#This Row],[TEC - Tipo de Estrutura 2]])</f>
        <v>Vãos Multiplos</v>
      </c>
      <c r="S821" s="1">
        <v>5</v>
      </c>
      <c r="T821" s="1">
        <v>122.21</v>
      </c>
      <c r="U821" s="1">
        <v>26</v>
      </c>
      <c r="V821" s="1">
        <v>24.76</v>
      </c>
      <c r="W821" s="1">
        <v>17.53</v>
      </c>
      <c r="X821" s="10"/>
      <c r="Y821" s="1" t="s">
        <v>41</v>
      </c>
      <c r="Z821" s="2" t="s">
        <v>24</v>
      </c>
      <c r="AA821" s="2" t="str" cm="1">
        <f t="array" ref="AA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1" s="2" t="str">
        <f>IF(OR(Tabela1[[#This Row],[CON - Material]]="Alvenaria de Tijolo",Tabela1[[#This Row],[CON - Material]]="Alvenaria de Pedra"),"Alvenaria",Tabela1[[#This Row],[CON - Material]])</f>
        <v>Betão Armado</v>
      </c>
      <c r="AF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2" spans="1:32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1" t="str" cm="1">
        <f t="array" ref="O8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22" s="2" t="s">
        <v>32</v>
      </c>
      <c r="Q822" s="2" t="str" cm="1">
        <f t="array" ref="Q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2" s="2" t="str">
        <f>IF(Tabela1[[#This Row],[TEC - Tipo de Estrutura 2]]="Pórtico","Vãos Multiplos",Tabela1[[#This Row],[TEC - Tipo de Estrutura 2]])</f>
        <v>Vãos Multiplos</v>
      </c>
      <c r="S822" s="1">
        <v>4</v>
      </c>
      <c r="T822" s="1">
        <v>65</v>
      </c>
      <c r="U822" s="1">
        <v>11.8</v>
      </c>
      <c r="V822" s="1">
        <v>19</v>
      </c>
      <c r="W822" s="1">
        <v>5.2</v>
      </c>
      <c r="X822" s="10"/>
      <c r="Y822" s="1" t="s">
        <v>30</v>
      </c>
      <c r="Z822" s="2" t="s">
        <v>24</v>
      </c>
      <c r="AA822" s="2" t="str" cm="1">
        <f t="array" ref="AA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2" s="2" t="str">
        <f>IF(OR(Tabela1[[#This Row],[CON - Material]]="Alvenaria de Tijolo",Tabela1[[#This Row],[CON - Material]]="Alvenaria de Pedra"),"Alvenaria",Tabela1[[#This Row],[CON - Material]])</f>
        <v>Betão Armado</v>
      </c>
      <c r="AF8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3" spans="1:32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1" t="str" cm="1">
        <f t="array" ref="O8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3" s="2" t="s">
        <v>32</v>
      </c>
      <c r="Q823" s="2" t="str" cm="1">
        <f t="array" ref="Q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3" s="2" t="str">
        <f>IF(Tabela1[[#This Row],[TEC - Tipo de Estrutura 2]]="Pórtico","Vãos Multiplos",Tabela1[[#This Row],[TEC - Tipo de Estrutura 2]])</f>
        <v>Vãos Multiplos</v>
      </c>
      <c r="S823" s="1">
        <v>3</v>
      </c>
      <c r="T823" s="1">
        <v>60.65</v>
      </c>
      <c r="U823" s="1">
        <v>39</v>
      </c>
      <c r="V823" s="1">
        <v>28.55</v>
      </c>
      <c r="W823" s="1">
        <v>7.23</v>
      </c>
      <c r="X823" s="10"/>
      <c r="Y823" s="1" t="s">
        <v>41</v>
      </c>
      <c r="Z823" s="2" t="s">
        <v>24</v>
      </c>
      <c r="AA823" s="2" t="str" cm="1">
        <f t="array" ref="AA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3" s="2" t="str">
        <f>IF(OR(Tabela1[[#This Row],[CON - Material]]="Alvenaria de Tijolo",Tabela1[[#This Row],[CON - Material]]="Alvenaria de Pedra"),"Alvenaria",Tabela1[[#This Row],[CON - Material]])</f>
        <v>Betão Armado</v>
      </c>
      <c r="AF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4" spans="1:32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1" t="str" cm="1">
        <f t="array" ref="O8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4" s="2" t="s">
        <v>32</v>
      </c>
      <c r="Q824" s="2" t="str" cm="1">
        <f t="array" ref="Q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4" s="2" t="str">
        <f>IF(Tabela1[[#This Row],[TEC - Tipo de Estrutura 2]]="Pórtico","Vãos Multiplos",Tabela1[[#This Row],[TEC - Tipo de Estrutura 2]])</f>
        <v>Vãos Multiplos</v>
      </c>
      <c r="S824" s="1">
        <v>3</v>
      </c>
      <c r="T824" s="1">
        <v>74.180000000000007</v>
      </c>
      <c r="U824" s="1">
        <v>42.25</v>
      </c>
      <c r="V824" s="1">
        <v>35.090000000000003</v>
      </c>
      <c r="W824" s="1">
        <v>7.88</v>
      </c>
      <c r="X824" s="10"/>
      <c r="Y824" s="1" t="s">
        <v>41</v>
      </c>
      <c r="Z824" s="2" t="s">
        <v>38</v>
      </c>
      <c r="AA824" s="2" t="str" cm="1">
        <f t="array" ref="AA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4" s="2" t="str">
        <f>IF(OR(Tabela1[[#This Row],[CON - Material]]="Alvenaria de Tijolo",Tabela1[[#This Row],[CON - Material]]="Alvenaria de Pedra"),"Alvenaria",Tabela1[[#This Row],[CON - Material]])</f>
        <v>Betão Armado</v>
      </c>
      <c r="AF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5" spans="1:32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1" t="str" cm="1">
        <f t="array" ref="O8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25" s="2" t="s">
        <v>29</v>
      </c>
      <c r="Q825" s="2" t="str" cm="1">
        <f t="array" ref="Q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25" s="2" t="str">
        <f>IF(Tabela1[[#This Row],[TEC - Tipo de Estrutura 2]]="Pórtico","Vãos Multiplos",Tabela1[[#This Row],[TEC - Tipo de Estrutura 2]])</f>
        <v>Arco</v>
      </c>
      <c r="S825" s="1">
        <v>1</v>
      </c>
      <c r="T825" s="1">
        <v>27.18</v>
      </c>
      <c r="U825" s="1">
        <v>11.5</v>
      </c>
      <c r="V825" s="1">
        <v>27.18</v>
      </c>
      <c r="W825" s="9"/>
      <c r="X825" s="10"/>
      <c r="Y825" s="1" t="s">
        <v>23</v>
      </c>
      <c r="Z825" s="2" t="s">
        <v>24</v>
      </c>
      <c r="AA825" s="2" t="str" cm="1">
        <f t="array" ref="AA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5" s="2" t="str">
        <f>IF(OR(Tabela1[[#This Row],[CON - Material]]="Alvenaria de Tijolo",Tabela1[[#This Row],[CON - Material]]="Alvenaria de Pedra"),"Alvenaria",Tabela1[[#This Row],[CON - Material]])</f>
        <v>Betão Armado</v>
      </c>
      <c r="AF825" s="2" t="str">
        <f>Tabela1[[#This Row],[TEC - Tipo de Estrutura 2]] &amp; "|" &amp; Tabela1[[#This Row],[Intervalo de Anos]] &amp; "|" &amp; Tabela1[[#This Row],[CON - Material]]</f>
        <v>Arco|Antes de 1960|Betão Armado</v>
      </c>
    </row>
    <row r="826" spans="1:32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1" t="str" cm="1">
        <f t="array" ref="O8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6" s="2" t="s">
        <v>32</v>
      </c>
      <c r="Q826" s="2" t="str" cm="1">
        <f t="array" ref="Q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6" s="2" t="str">
        <f>IF(Tabela1[[#This Row],[TEC - Tipo de Estrutura 2]]="Pórtico","Vãos Multiplos",Tabela1[[#This Row],[TEC - Tipo de Estrutura 2]])</f>
        <v>Vãos Multiplos</v>
      </c>
      <c r="S826" s="1">
        <v>3</v>
      </c>
      <c r="T826" s="1">
        <v>58</v>
      </c>
      <c r="U826" s="1">
        <v>9.1999999999999993</v>
      </c>
      <c r="V826" s="1">
        <v>28</v>
      </c>
      <c r="W826" s="1">
        <v>8</v>
      </c>
      <c r="X826" s="10"/>
      <c r="Y826" s="1" t="s">
        <v>41</v>
      </c>
      <c r="Z826" s="2" t="s">
        <v>38</v>
      </c>
      <c r="AA826" s="2" t="str" cm="1">
        <f t="array" ref="AA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6" s="2" t="str">
        <f>IF(OR(Tabela1[[#This Row],[CON - Material]]="Alvenaria de Tijolo",Tabela1[[#This Row],[CON - Material]]="Alvenaria de Pedra"),"Alvenaria",Tabela1[[#This Row],[CON - Material]])</f>
        <v>Betão Armado</v>
      </c>
      <c r="AF8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7" spans="1:32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1" t="str" cm="1">
        <f t="array" ref="O8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7" s="2" t="s">
        <v>32</v>
      </c>
      <c r="Q827" s="2" t="str" cm="1">
        <f t="array" ref="Q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27" s="2" t="str">
        <f>IF(Tabela1[[#This Row],[TEC - Tipo de Estrutura 2]]="Pórtico","Vãos Multiplos",Tabela1[[#This Row],[TEC - Tipo de Estrutura 2]])</f>
        <v>Vãos Multiplos</v>
      </c>
      <c r="S827" s="1">
        <v>3</v>
      </c>
      <c r="T827" s="1">
        <v>64.75</v>
      </c>
      <c r="U827" s="1">
        <v>12.4</v>
      </c>
      <c r="V827" s="1">
        <v>34.450000000000003</v>
      </c>
      <c r="W827" s="1">
        <v>5.6</v>
      </c>
      <c r="X827" s="10"/>
      <c r="Y827" s="1" t="s">
        <v>41</v>
      </c>
      <c r="Z827" s="2" t="s">
        <v>38</v>
      </c>
      <c r="AA827" s="2" t="str" cm="1">
        <f t="array" ref="AA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7" s="2" t="str">
        <f>IF(OR(Tabela1[[#This Row],[CON - Material]]="Alvenaria de Tijolo",Tabela1[[#This Row],[CON - Material]]="Alvenaria de Pedra"),"Alvenaria",Tabela1[[#This Row],[CON - Material]])</f>
        <v>Betão Armado</v>
      </c>
      <c r="AF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8" spans="1:32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1" t="str" cm="1">
        <f t="array" ref="O8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8" s="2" t="s">
        <v>65</v>
      </c>
      <c r="Q828" s="2" t="str" cm="1">
        <f t="array" ref="Q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28" s="2" t="str">
        <f>IF(Tabela1[[#This Row],[TEC - Tipo de Estrutura 2]]="Pórtico","Vãos Multiplos",Tabela1[[#This Row],[TEC - Tipo de Estrutura 2]])</f>
        <v>Vãos Multiplos</v>
      </c>
      <c r="S828" s="1">
        <v>1</v>
      </c>
      <c r="T828" s="1">
        <v>10.6</v>
      </c>
      <c r="U828" s="1">
        <v>29</v>
      </c>
      <c r="V828" s="1">
        <v>10.6</v>
      </c>
      <c r="W828" s="9"/>
      <c r="X828" s="10"/>
      <c r="Y828" s="1" t="s">
        <v>41</v>
      </c>
      <c r="Z828" s="2" t="s">
        <v>24</v>
      </c>
      <c r="AA828" s="2" t="str" cm="1">
        <f t="array" ref="AA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8" s="2" t="str">
        <f>IF(OR(Tabela1[[#This Row],[CON - Material]]="Alvenaria de Tijolo",Tabela1[[#This Row],[CON - Material]]="Alvenaria de Pedra"),"Alvenaria",Tabela1[[#This Row],[CON - Material]])</f>
        <v>Betão Armado</v>
      </c>
      <c r="AF828" s="2" t="str">
        <f>Tabela1[[#This Row],[TEC - Tipo de Estrutura 2]] &amp; "|" &amp; Tabela1[[#This Row],[Intervalo de Anos]] &amp; "|" &amp; Tabela1[[#This Row],[CON - Material]]</f>
        <v>Pórtico|1983-2010|Betão Armado</v>
      </c>
    </row>
    <row r="829" spans="1:32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1" t="str" cm="1">
        <f t="array" ref="O8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29" s="2" t="s">
        <v>65</v>
      </c>
      <c r="Q829" s="2" t="str" cm="1">
        <f t="array" ref="Q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29" s="2" t="str">
        <f>IF(Tabela1[[#This Row],[TEC - Tipo de Estrutura 2]]="Pórtico","Vãos Multiplos",Tabela1[[#This Row],[TEC - Tipo de Estrutura 2]])</f>
        <v>Vãos Multiplos</v>
      </c>
      <c r="S829" s="1">
        <v>1</v>
      </c>
      <c r="T829" s="1">
        <v>17</v>
      </c>
      <c r="U829" s="1">
        <v>18.3</v>
      </c>
      <c r="V829" s="1">
        <v>17</v>
      </c>
      <c r="W829" s="9"/>
      <c r="X829" s="10"/>
      <c r="Y829" s="1" t="s">
        <v>41</v>
      </c>
      <c r="Z829" s="2" t="s">
        <v>24</v>
      </c>
      <c r="AA829" s="2" t="str" cm="1">
        <f t="array" ref="AA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29" s="2" t="str">
        <f>IF(OR(Tabela1[[#This Row],[CON - Material]]="Alvenaria de Tijolo",Tabela1[[#This Row],[CON - Material]]="Alvenaria de Pedra"),"Alvenaria",Tabela1[[#This Row],[CON - Material]])</f>
        <v>Betão Armado</v>
      </c>
      <c r="AF829" s="2" t="str">
        <f>Tabela1[[#This Row],[TEC - Tipo de Estrutura 2]] &amp; "|" &amp; Tabela1[[#This Row],[Intervalo de Anos]] &amp; "|" &amp; Tabela1[[#This Row],[CON - Material]]</f>
        <v>Pórtico|1983-2010|Betão Armado</v>
      </c>
    </row>
    <row r="830" spans="1:32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1" t="str" cm="1">
        <f t="array" ref="O8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0" s="2" t="s">
        <v>32</v>
      </c>
      <c r="Q830" s="2" t="str" cm="1">
        <f t="array" ref="Q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0" s="2" t="str">
        <f>IF(Tabela1[[#This Row],[TEC - Tipo de Estrutura 2]]="Pórtico","Vãos Multiplos",Tabela1[[#This Row],[TEC - Tipo de Estrutura 2]])</f>
        <v>Vãos Multiplos</v>
      </c>
      <c r="S830" s="1">
        <v>3</v>
      </c>
      <c r="T830" s="1">
        <v>54</v>
      </c>
      <c r="U830" s="1">
        <v>32.700000000000003</v>
      </c>
      <c r="V830" s="1">
        <v>27</v>
      </c>
      <c r="W830" s="1">
        <v>7.37</v>
      </c>
      <c r="X830" s="10"/>
      <c r="Y830" s="1" t="s">
        <v>41</v>
      </c>
      <c r="Z830" s="2" t="s">
        <v>38</v>
      </c>
      <c r="AA830" s="2" t="str" cm="1">
        <f t="array" ref="AA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0" s="2" t="str">
        <f>IF(OR(Tabela1[[#This Row],[CON - Material]]="Alvenaria de Tijolo",Tabela1[[#This Row],[CON - Material]]="Alvenaria de Pedra"),"Alvenaria",Tabela1[[#This Row],[CON - Material]])</f>
        <v>Betão Armado</v>
      </c>
      <c r="AF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1" spans="1:32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1" t="str" cm="1">
        <f t="array" ref="O8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31" s="2" t="s">
        <v>77</v>
      </c>
      <c r="Q831" s="2" t="str" cm="1">
        <f t="array" ref="Q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31" s="2" t="str">
        <f>IF(Tabela1[[#This Row],[TEC - Tipo de Estrutura 2]]="Pórtico","Vãos Multiplos",Tabela1[[#This Row],[TEC - Tipo de Estrutura 2]])</f>
        <v>Arco</v>
      </c>
      <c r="S831" s="1">
        <v>3</v>
      </c>
      <c r="T831" s="1">
        <v>20.45</v>
      </c>
      <c r="U831" s="1">
        <v>11.2</v>
      </c>
      <c r="W831" s="1">
        <v>1.2</v>
      </c>
      <c r="X831" s="10"/>
      <c r="Y831" s="1" t="s">
        <v>23</v>
      </c>
      <c r="Z831" s="2" t="s">
        <v>35</v>
      </c>
      <c r="AA831" s="2" t="str" cm="1">
        <f t="array" ref="AA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31" s="2" t="str">
        <f>IF(OR(Tabela1[[#This Row],[CON - Material]]="Alvenaria de Tijolo",Tabela1[[#This Row],[CON - Material]]="Alvenaria de Pedra"),"Alvenaria",Tabela1[[#This Row],[CON - Material]])</f>
        <v>Alvenaria</v>
      </c>
      <c r="AC831" s="2" t="s">
        <v>31</v>
      </c>
      <c r="AD831" s="2" t="s">
        <v>24</v>
      </c>
      <c r="AF831" s="2" t="str">
        <f>Tabela1[[#This Row],[TEC - Tipo de Estrutura 2]] &amp; "|" &amp; Tabela1[[#This Row],[Intervalo de Anos]] &amp; "|" &amp; Tabela1[[#This Row],[CON - Material]]</f>
        <v>Arco|1960-1983|Alvenaria de Pedra</v>
      </c>
    </row>
    <row r="832" spans="1:32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1" t="str" cm="1">
        <f t="array" ref="O8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2" s="2" t="s">
        <v>32</v>
      </c>
      <c r="Q832" s="2" t="str" cm="1">
        <f t="array" ref="Q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2" s="2" t="str">
        <f>IF(Tabela1[[#This Row],[TEC - Tipo de Estrutura 2]]="Pórtico","Vãos Multiplos",Tabela1[[#This Row],[TEC - Tipo de Estrutura 2]])</f>
        <v>Vãos Multiplos</v>
      </c>
      <c r="S832" s="1">
        <v>3</v>
      </c>
      <c r="T832" s="1">
        <v>74.2</v>
      </c>
      <c r="U832" s="1">
        <v>16.399999999999999</v>
      </c>
      <c r="V832" s="1">
        <v>31.8</v>
      </c>
      <c r="W832" s="1">
        <v>5</v>
      </c>
      <c r="X832" s="10"/>
      <c r="Y832" s="1" t="s">
        <v>41</v>
      </c>
      <c r="Z832" s="2" t="s">
        <v>38</v>
      </c>
      <c r="AA832" s="2" t="str" cm="1">
        <f t="array" ref="AA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2" s="2" t="str">
        <f>IF(OR(Tabela1[[#This Row],[CON - Material]]="Alvenaria de Tijolo",Tabela1[[#This Row],[CON - Material]]="Alvenaria de Pedra"),"Alvenaria",Tabela1[[#This Row],[CON - Material]])</f>
        <v>Betão Armado</v>
      </c>
      <c r="AF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3" spans="1:32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1" t="str" cm="1">
        <f t="array" ref="O8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33" s="2" t="s">
        <v>22</v>
      </c>
      <c r="Q833" s="2" t="str" cm="1">
        <f t="array" ref="Q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33" s="2" t="str">
        <f>IF(Tabela1[[#This Row],[TEC - Tipo de Estrutura 2]]="Pórtico","Vãos Multiplos",Tabela1[[#This Row],[TEC - Tipo de Estrutura 2]])</f>
        <v>Tabuleiro simples/apoiado</v>
      </c>
      <c r="S833" s="1">
        <v>1</v>
      </c>
      <c r="T833" s="1">
        <v>9.8000000000000007</v>
      </c>
      <c r="U833" s="1">
        <v>26.3</v>
      </c>
      <c r="V833" s="1">
        <v>9.8000000000000007</v>
      </c>
      <c r="W833" s="9"/>
      <c r="X833" s="10"/>
      <c r="Y833" s="1" t="s">
        <v>41</v>
      </c>
      <c r="Z833" s="2" t="s">
        <v>24</v>
      </c>
      <c r="AA833" s="2" t="str" cm="1">
        <f t="array" ref="AA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3" s="2" t="str">
        <f>IF(OR(Tabela1[[#This Row],[CON - Material]]="Alvenaria de Tijolo",Tabela1[[#This Row],[CON - Material]]="Alvenaria de Pedra"),"Alvenaria",Tabela1[[#This Row],[CON - Material]])</f>
        <v>Betão Armado</v>
      </c>
      <c r="AF83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34" spans="1:32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1" t="str" cm="1">
        <f t="array" ref="O8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4" s="2" t="s">
        <v>32</v>
      </c>
      <c r="Q834" s="2" t="str" cm="1">
        <f t="array" ref="Q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4" s="2" t="str">
        <f>IF(Tabela1[[#This Row],[TEC - Tipo de Estrutura 2]]="Pórtico","Vãos Multiplos",Tabela1[[#This Row],[TEC - Tipo de Estrutura 2]])</f>
        <v>Vãos Multiplos</v>
      </c>
      <c r="S834" s="1">
        <v>3</v>
      </c>
      <c r="T834" s="1">
        <v>65</v>
      </c>
      <c r="U834" s="1">
        <v>36</v>
      </c>
      <c r="V834" s="1">
        <v>38</v>
      </c>
      <c r="W834" s="1">
        <v>5.5</v>
      </c>
      <c r="X834" s="10"/>
      <c r="Y834" s="1" t="s">
        <v>41</v>
      </c>
      <c r="Z834" s="2" t="s">
        <v>38</v>
      </c>
      <c r="AA834" s="2" t="str" cm="1">
        <f t="array" ref="AA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4" s="2" t="str">
        <f>IF(OR(Tabela1[[#This Row],[CON - Material]]="Alvenaria de Tijolo",Tabela1[[#This Row],[CON - Material]]="Alvenaria de Pedra"),"Alvenaria",Tabela1[[#This Row],[CON - Material]])</f>
        <v>Betão Armado</v>
      </c>
      <c r="AF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5" spans="1:32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1" t="str" cm="1">
        <f t="array" ref="O8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35" s="2" t="s">
        <v>29</v>
      </c>
      <c r="Q835" s="2" t="str" cm="1">
        <f t="array" ref="Q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35" s="2" t="str">
        <f>IF(Tabela1[[#This Row],[TEC - Tipo de Estrutura 2]]="Pórtico","Vãos Multiplos",Tabela1[[#This Row],[TEC - Tipo de Estrutura 2]])</f>
        <v>Arco</v>
      </c>
      <c r="S835" s="1">
        <v>7</v>
      </c>
      <c r="T835" s="1">
        <v>170.1</v>
      </c>
      <c r="U835" s="1">
        <v>9.36</v>
      </c>
      <c r="V835" s="1">
        <v>45.3</v>
      </c>
      <c r="W835" s="1">
        <v>13.4</v>
      </c>
      <c r="X835" s="10"/>
      <c r="Y835" s="1" t="s">
        <v>41</v>
      </c>
      <c r="Z835" s="2" t="s">
        <v>35</v>
      </c>
      <c r="AA835" s="2" t="str" cm="1">
        <f t="array" ref="AA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35" s="2" t="str">
        <f>IF(OR(Tabela1[[#This Row],[CON - Material]]="Alvenaria de Tijolo",Tabela1[[#This Row],[CON - Material]]="Alvenaria de Pedra"),"Alvenaria",Tabela1[[#This Row],[CON - Material]])</f>
        <v>Alvenaria</v>
      </c>
      <c r="AF8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36" spans="1:32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1" t="str" cm="1">
        <f t="array" ref="O8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6" s="2" t="s">
        <v>32</v>
      </c>
      <c r="Q836" s="2" t="str" cm="1">
        <f t="array" ref="Q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6" s="2" t="str">
        <f>IF(Tabela1[[#This Row],[TEC - Tipo de Estrutura 2]]="Pórtico","Vãos Multiplos",Tabela1[[#This Row],[TEC - Tipo de Estrutura 2]])</f>
        <v>Vãos Multiplos</v>
      </c>
      <c r="S836" s="1">
        <v>8</v>
      </c>
      <c r="T836" s="1">
        <v>576.54999999999995</v>
      </c>
      <c r="U836" s="1">
        <v>15.25</v>
      </c>
      <c r="V836" s="1">
        <v>178.5</v>
      </c>
      <c r="W836" s="1">
        <v>23.65</v>
      </c>
      <c r="X836" s="1">
        <v>80</v>
      </c>
      <c r="Y836" s="1" t="s">
        <v>41</v>
      </c>
      <c r="Z836" s="2" t="s">
        <v>38</v>
      </c>
      <c r="AA836" s="2" t="str" cm="1">
        <f t="array" ref="AA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6" s="2" t="str">
        <f>IF(OR(Tabela1[[#This Row],[CON - Material]]="Alvenaria de Tijolo",Tabela1[[#This Row],[CON - Material]]="Alvenaria de Pedra"),"Alvenaria",Tabela1[[#This Row],[CON - Material]])</f>
        <v>Betão Armado</v>
      </c>
      <c r="AF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7" spans="1:32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1" t="str" cm="1">
        <f t="array" ref="O8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7" s="2" t="s">
        <v>32</v>
      </c>
      <c r="Q837" s="2" t="str" cm="1">
        <f t="array" ref="Q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7" s="2" t="str">
        <f>IF(Tabela1[[#This Row],[TEC - Tipo de Estrutura 2]]="Pórtico","Vãos Multiplos",Tabela1[[#This Row],[TEC - Tipo de Estrutura 2]])</f>
        <v>Vãos Multiplos</v>
      </c>
      <c r="S837" s="1">
        <v>6</v>
      </c>
      <c r="T837" s="1">
        <v>302.8</v>
      </c>
      <c r="U837" s="1">
        <v>11.2</v>
      </c>
      <c r="V837" s="1">
        <v>55</v>
      </c>
      <c r="W837" s="1">
        <v>19.600000000000001</v>
      </c>
      <c r="X837" s="10"/>
      <c r="Y837" s="1" t="s">
        <v>41</v>
      </c>
      <c r="Z837" s="2" t="s">
        <v>321</v>
      </c>
      <c r="AA837" s="2" t="str" cm="1">
        <f t="array" ref="AA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837" s="2" t="str">
        <f>IF(OR(Tabela1[[#This Row],[CON - Material]]="Alvenaria de Tijolo",Tabela1[[#This Row],[CON - Material]]="Alvenaria de Pedra"),"Alvenaria",Tabela1[[#This Row],[CON - Material]])</f>
        <v>Aço</v>
      </c>
      <c r="AC837" s="2" t="s">
        <v>38</v>
      </c>
      <c r="AF837" s="2" t="str">
        <f>Tabela1[[#This Row],[TEC - Tipo de Estrutura 2]] &amp; "|" &amp; Tabela1[[#This Row],[Intervalo de Anos]] &amp; "|" &amp; Tabela1[[#This Row],[CON - Material]]</f>
        <v>Vãos Multiplos|1983-2010|Aço</v>
      </c>
    </row>
    <row r="838" spans="1:32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1" t="str" cm="1">
        <f t="array" ref="O8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8" s="2" t="s">
        <v>32</v>
      </c>
      <c r="Q838" s="2" t="str" cm="1">
        <f t="array" ref="Q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8" s="2" t="str">
        <f>IF(Tabela1[[#This Row],[TEC - Tipo de Estrutura 2]]="Pórtico","Vãos Multiplos",Tabela1[[#This Row],[TEC - Tipo de Estrutura 2]])</f>
        <v>Vãos Multiplos</v>
      </c>
      <c r="S838" s="1">
        <v>3</v>
      </c>
      <c r="T838" s="1">
        <v>39</v>
      </c>
      <c r="U838" s="1">
        <v>9.5</v>
      </c>
      <c r="V838" s="1">
        <v>19</v>
      </c>
      <c r="W838" s="1">
        <v>7.58</v>
      </c>
      <c r="X838" s="10"/>
      <c r="Y838" s="1" t="s">
        <v>41</v>
      </c>
      <c r="Z838" s="2" t="s">
        <v>24</v>
      </c>
      <c r="AA838" s="2" t="str" cm="1">
        <f t="array" ref="AA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8" s="2" t="str">
        <f>IF(OR(Tabela1[[#This Row],[CON - Material]]="Alvenaria de Tijolo",Tabela1[[#This Row],[CON - Material]]="Alvenaria de Pedra"),"Alvenaria",Tabela1[[#This Row],[CON - Material]])</f>
        <v>Betão Armado</v>
      </c>
      <c r="AF8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9" spans="1:32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1" t="str" cm="1">
        <f t="array" ref="O8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39" s="2" t="s">
        <v>32</v>
      </c>
      <c r="Q839" s="2" t="str" cm="1">
        <f t="array" ref="Q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39" s="2" t="str">
        <f>IF(Tabela1[[#This Row],[TEC - Tipo de Estrutura 2]]="Pórtico","Vãos Multiplos",Tabela1[[#This Row],[TEC - Tipo de Estrutura 2]])</f>
        <v>Vãos Multiplos</v>
      </c>
      <c r="S839" s="1">
        <v>3</v>
      </c>
      <c r="T839" s="1">
        <v>41.89</v>
      </c>
      <c r="U839" s="1">
        <v>9.85</v>
      </c>
      <c r="V839" s="1">
        <v>20.3</v>
      </c>
      <c r="W839" s="1">
        <v>5.04</v>
      </c>
      <c r="X839" s="10"/>
      <c r="Y839" s="1" t="s">
        <v>41</v>
      </c>
      <c r="Z839" s="2" t="s">
        <v>38</v>
      </c>
      <c r="AA839" s="2" t="str" cm="1">
        <f t="array" ref="AA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39" s="2" t="str">
        <f>IF(OR(Tabela1[[#This Row],[CON - Material]]="Alvenaria de Tijolo",Tabela1[[#This Row],[CON - Material]]="Alvenaria de Pedra"),"Alvenaria",Tabela1[[#This Row],[CON - Material]])</f>
        <v>Betão Armado</v>
      </c>
      <c r="AF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0" spans="1:32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1" t="str" cm="1">
        <f t="array" ref="O8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0" s="2" t="s">
        <v>32</v>
      </c>
      <c r="Q840" s="2" t="str" cm="1">
        <f t="array" ref="Q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40" s="2" t="str">
        <f>IF(Tabela1[[#This Row],[TEC - Tipo de Estrutura 2]]="Pórtico","Vãos Multiplos",Tabela1[[#This Row],[TEC - Tipo de Estrutura 2]])</f>
        <v>Vãos Multiplos</v>
      </c>
      <c r="S840" s="1">
        <v>3</v>
      </c>
      <c r="T840" s="1">
        <v>42.15</v>
      </c>
      <c r="U840" s="1">
        <v>10.5</v>
      </c>
      <c r="V840" s="1">
        <v>20.399999999999999</v>
      </c>
      <c r="W840" s="1">
        <v>5.36</v>
      </c>
      <c r="X840" s="10"/>
      <c r="Y840" s="1" t="s">
        <v>41</v>
      </c>
      <c r="Z840" s="2" t="s">
        <v>38</v>
      </c>
      <c r="AA840" s="2" t="str" cm="1">
        <f t="array" ref="AA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0" s="2" t="str">
        <f>IF(OR(Tabela1[[#This Row],[CON - Material]]="Alvenaria de Tijolo",Tabela1[[#This Row],[CON - Material]]="Alvenaria de Pedra"),"Alvenaria",Tabela1[[#This Row],[CON - Material]])</f>
        <v>Betão Armado</v>
      </c>
      <c r="AF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1" spans="1:32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1" t="str" cm="1">
        <f t="array" ref="O8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1" s="2" t="s">
        <v>32</v>
      </c>
      <c r="Q841" s="2" t="str" cm="1">
        <f t="array" ref="Q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41" s="2" t="str">
        <f>IF(Tabela1[[#This Row],[TEC - Tipo de Estrutura 2]]="Pórtico","Vãos Multiplos",Tabela1[[#This Row],[TEC - Tipo de Estrutura 2]])</f>
        <v>Vãos Multiplos</v>
      </c>
      <c r="S841" s="1">
        <v>3</v>
      </c>
      <c r="T841" s="1">
        <v>42.25</v>
      </c>
      <c r="U841" s="1">
        <v>8.7799999999999994</v>
      </c>
      <c r="V841" s="1">
        <v>19.2</v>
      </c>
      <c r="W841" s="1">
        <v>11.22</v>
      </c>
      <c r="X841" s="10"/>
      <c r="Y841" s="1" t="s">
        <v>41</v>
      </c>
      <c r="Z841" s="2" t="s">
        <v>38</v>
      </c>
      <c r="AA841" s="2" t="str" cm="1">
        <f t="array" ref="AA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1" s="2" t="str">
        <f>IF(OR(Tabela1[[#This Row],[CON - Material]]="Alvenaria de Tijolo",Tabela1[[#This Row],[CON - Material]]="Alvenaria de Pedra"),"Alvenaria",Tabela1[[#This Row],[CON - Material]])</f>
        <v>Betão Armado</v>
      </c>
      <c r="AF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2" spans="1:32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1" t="str" cm="1">
        <f t="array" ref="O8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2" s="2" t="s">
        <v>228</v>
      </c>
      <c r="Q842" s="2" t="str" cm="1">
        <f t="array" ref="Q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42" s="2" t="str">
        <f>IF(Tabela1[[#This Row],[TEC - Tipo de Estrutura 2]]="Pórtico","Vãos Multiplos",Tabela1[[#This Row],[TEC - Tipo de Estrutura 2]])</f>
        <v>Arco</v>
      </c>
      <c r="S842" s="1">
        <v>1</v>
      </c>
      <c r="T842" s="1">
        <v>12.66</v>
      </c>
      <c r="U842" s="1">
        <v>17.600000000000001</v>
      </c>
      <c r="V842" s="1">
        <v>12.66</v>
      </c>
      <c r="W842" s="9"/>
      <c r="X842" s="10"/>
      <c r="Y842" s="1" t="s">
        <v>41</v>
      </c>
      <c r="Z842" s="2" t="s">
        <v>24</v>
      </c>
      <c r="AA842" s="2" t="str" cm="1">
        <f t="array" ref="AA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2" s="2" t="str">
        <f>IF(OR(Tabela1[[#This Row],[CON - Material]]="Alvenaria de Tijolo",Tabela1[[#This Row],[CON - Material]]="Alvenaria de Pedra"),"Alvenaria",Tabela1[[#This Row],[CON - Material]])</f>
        <v>Betão Armado</v>
      </c>
      <c r="AC842" s="2" t="s">
        <v>740</v>
      </c>
      <c r="AF842" s="2" t="str">
        <f>Tabela1[[#This Row],[TEC - Tipo de Estrutura 2]] &amp; "|" &amp; Tabela1[[#This Row],[Intervalo de Anos]] &amp; "|" &amp; Tabela1[[#This Row],[CON - Material]]</f>
        <v>Arco|1983-2010|Betão Armado</v>
      </c>
    </row>
    <row r="843" spans="1:32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1" t="str" cm="1">
        <f t="array" ref="O8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3" s="2" t="s">
        <v>32</v>
      </c>
      <c r="Q843" s="2" t="str" cm="1">
        <f t="array" ref="Q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43" s="2" t="str">
        <f>IF(Tabela1[[#This Row],[TEC - Tipo de Estrutura 2]]="Pórtico","Vãos Multiplos",Tabela1[[#This Row],[TEC - Tipo de Estrutura 2]])</f>
        <v>Vãos Multiplos</v>
      </c>
      <c r="S843" s="1">
        <v>3</v>
      </c>
      <c r="T843" s="1">
        <v>38.9</v>
      </c>
      <c r="U843" s="1">
        <v>10.210000000000001</v>
      </c>
      <c r="V843" s="1">
        <v>18.899999999999999</v>
      </c>
      <c r="W843" s="1">
        <v>4.8099999999999996</v>
      </c>
      <c r="X843" s="10"/>
      <c r="Y843" s="1" t="s">
        <v>41</v>
      </c>
      <c r="Z843" s="2" t="s">
        <v>38</v>
      </c>
      <c r="AA843" s="2" t="str" cm="1">
        <f t="array" ref="AA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3" s="2" t="str">
        <f>IF(OR(Tabela1[[#This Row],[CON - Material]]="Alvenaria de Tijolo",Tabela1[[#This Row],[CON - Material]]="Alvenaria de Pedra"),"Alvenaria",Tabela1[[#This Row],[CON - Material]])</f>
        <v>Betão Armado</v>
      </c>
      <c r="AF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4" spans="1:32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1" t="str" cm="1">
        <f t="array" ref="O8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4" s="2" t="s">
        <v>228</v>
      </c>
      <c r="Q844" s="2" t="str" cm="1">
        <f t="array" ref="Q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44" s="2" t="str">
        <f>IF(Tabela1[[#This Row],[TEC - Tipo de Estrutura 2]]="Pórtico","Vãos Multiplos",Tabela1[[#This Row],[TEC - Tipo de Estrutura 2]])</f>
        <v>Arco</v>
      </c>
      <c r="S844" s="1">
        <v>1</v>
      </c>
      <c r="T844" s="1">
        <v>13.1</v>
      </c>
      <c r="U844" s="1">
        <v>22.5</v>
      </c>
      <c r="V844" s="1">
        <v>13.1</v>
      </c>
      <c r="W844" s="9"/>
      <c r="X844" s="10"/>
      <c r="Y844" s="1" t="s">
        <v>41</v>
      </c>
      <c r="Z844" s="2" t="s">
        <v>24</v>
      </c>
      <c r="AA844" s="2" t="str" cm="1">
        <f t="array" ref="AA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4" s="2" t="str">
        <f>IF(OR(Tabela1[[#This Row],[CON - Material]]="Alvenaria de Tijolo",Tabela1[[#This Row],[CON - Material]]="Alvenaria de Pedra"),"Alvenaria",Tabela1[[#This Row],[CON - Material]])</f>
        <v>Betão Armado</v>
      </c>
      <c r="AC844" s="2" t="s">
        <v>740</v>
      </c>
      <c r="AF844" s="2" t="str">
        <f>Tabela1[[#This Row],[TEC - Tipo de Estrutura 2]] &amp; "|" &amp; Tabela1[[#This Row],[Intervalo de Anos]] &amp; "|" &amp; Tabela1[[#This Row],[CON - Material]]</f>
        <v>Arco|1983-2010|Betão Armado</v>
      </c>
    </row>
    <row r="845" spans="1:32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1" t="str" cm="1">
        <f t="array" ref="O8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5" s="2" t="s">
        <v>32</v>
      </c>
      <c r="Q845" s="2" t="str" cm="1">
        <f t="array" ref="Q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45" s="2" t="str">
        <f>IF(Tabela1[[#This Row],[TEC - Tipo de Estrutura 2]]="Pórtico","Vãos Multiplos",Tabela1[[#This Row],[TEC - Tipo de Estrutura 2]])</f>
        <v>Vãos Multiplos</v>
      </c>
      <c r="S845" s="1">
        <v>4</v>
      </c>
      <c r="T845" s="1">
        <v>91.3</v>
      </c>
      <c r="U845" s="1">
        <v>11.21</v>
      </c>
      <c r="V845" s="1">
        <v>26.2</v>
      </c>
      <c r="W845" s="1">
        <v>12.45</v>
      </c>
      <c r="X845" s="10"/>
      <c r="Y845" s="1" t="s">
        <v>41</v>
      </c>
      <c r="Z845" s="2" t="s">
        <v>24</v>
      </c>
      <c r="AA845" s="2" t="str" cm="1">
        <f t="array" ref="AA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5" s="2" t="str">
        <f>IF(OR(Tabela1[[#This Row],[CON - Material]]="Alvenaria de Tijolo",Tabela1[[#This Row],[CON - Material]]="Alvenaria de Pedra"),"Alvenaria",Tabela1[[#This Row],[CON - Material]])</f>
        <v>Betão Armado</v>
      </c>
      <c r="AF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6" spans="1:32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1" t="str" cm="1">
        <f t="array" ref="O8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6" s="2" t="s">
        <v>228</v>
      </c>
      <c r="Q846" s="2" t="str" cm="1">
        <f t="array" ref="Q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46" s="2" t="str">
        <f>IF(Tabela1[[#This Row],[TEC - Tipo de Estrutura 2]]="Pórtico","Vãos Multiplos",Tabela1[[#This Row],[TEC - Tipo de Estrutura 2]])</f>
        <v>Arco</v>
      </c>
      <c r="S846" s="1">
        <v>1</v>
      </c>
      <c r="T846" s="1">
        <v>13.4</v>
      </c>
      <c r="U846" s="1">
        <v>27.53</v>
      </c>
      <c r="V846" s="1">
        <v>13.4</v>
      </c>
      <c r="W846" s="9"/>
      <c r="X846" s="10"/>
      <c r="Y846" s="1" t="s">
        <v>41</v>
      </c>
      <c r="Z846" s="2" t="s">
        <v>24</v>
      </c>
      <c r="AA846" s="2" t="str" cm="1">
        <f t="array" ref="AA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6" s="2" t="str">
        <f>IF(OR(Tabela1[[#This Row],[CON - Material]]="Alvenaria de Tijolo",Tabela1[[#This Row],[CON - Material]]="Alvenaria de Pedra"),"Alvenaria",Tabela1[[#This Row],[CON - Material]])</f>
        <v>Betão Armado</v>
      </c>
      <c r="AC846" s="2" t="s">
        <v>740</v>
      </c>
      <c r="AF846" s="2" t="str">
        <f>Tabela1[[#This Row],[TEC - Tipo de Estrutura 2]] &amp; "|" &amp; Tabela1[[#This Row],[Intervalo de Anos]] &amp; "|" &amp; Tabela1[[#This Row],[CON - Material]]</f>
        <v>Arco|1983-2010|Betão Armado</v>
      </c>
    </row>
    <row r="847" spans="1:32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1" t="str" cm="1">
        <f t="array" ref="O8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7" s="2" t="s">
        <v>32</v>
      </c>
      <c r="Q847" s="2" t="str" cm="1">
        <f t="array" ref="Q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47" s="2" t="str">
        <f>IF(Tabela1[[#This Row],[TEC - Tipo de Estrutura 2]]="Pórtico","Vãos Multiplos",Tabela1[[#This Row],[TEC - Tipo de Estrutura 2]])</f>
        <v>Vãos Multiplos</v>
      </c>
      <c r="S847" s="1">
        <v>4</v>
      </c>
      <c r="T847" s="1">
        <v>114.1</v>
      </c>
      <c r="U847" s="1">
        <v>11.19</v>
      </c>
      <c r="V847" s="1">
        <v>32.549999999999997</v>
      </c>
      <c r="W847" s="1">
        <v>19</v>
      </c>
      <c r="X847" s="10"/>
      <c r="Y847" s="1" t="s">
        <v>41</v>
      </c>
      <c r="Z847" s="2" t="s">
        <v>24</v>
      </c>
      <c r="AA847" s="2" t="str" cm="1">
        <f t="array" ref="AA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7" s="2" t="str">
        <f>IF(OR(Tabela1[[#This Row],[CON - Material]]="Alvenaria de Tijolo",Tabela1[[#This Row],[CON - Material]]="Alvenaria de Pedra"),"Alvenaria",Tabela1[[#This Row],[CON - Material]])</f>
        <v>Betão Armado</v>
      </c>
      <c r="AF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8" spans="1:32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1" t="str" cm="1">
        <f t="array" ref="O8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8" s="2" t="s">
        <v>65</v>
      </c>
      <c r="Q848" s="2" t="str" cm="1">
        <f t="array" ref="Q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48" s="2" t="str">
        <f>IF(Tabela1[[#This Row],[TEC - Tipo de Estrutura 2]]="Pórtico","Vãos Multiplos",Tabela1[[#This Row],[TEC - Tipo de Estrutura 2]])</f>
        <v>Vãos Multiplos</v>
      </c>
      <c r="S848" s="1">
        <v>1</v>
      </c>
      <c r="T848" s="1">
        <v>5.18</v>
      </c>
      <c r="U848" s="1">
        <v>14.3</v>
      </c>
      <c r="V848" s="1">
        <v>5.18</v>
      </c>
      <c r="W848" s="9"/>
      <c r="X848" s="10"/>
      <c r="Y848" s="1" t="s">
        <v>41</v>
      </c>
      <c r="Z848" s="2" t="s">
        <v>24</v>
      </c>
      <c r="AA848" s="2" t="str" cm="1">
        <f t="array" ref="AA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8" s="2" t="str">
        <f>IF(OR(Tabela1[[#This Row],[CON - Material]]="Alvenaria de Tijolo",Tabela1[[#This Row],[CON - Material]]="Alvenaria de Pedra"),"Alvenaria",Tabela1[[#This Row],[CON - Material]])</f>
        <v>Betão Armado</v>
      </c>
      <c r="AF848" s="2" t="str">
        <f>Tabela1[[#This Row],[TEC - Tipo de Estrutura 2]] &amp; "|" &amp; Tabela1[[#This Row],[Intervalo de Anos]] &amp; "|" &amp; Tabela1[[#This Row],[CON - Material]]</f>
        <v>Pórtico|1983-2010|Betão Armado</v>
      </c>
    </row>
    <row r="849" spans="1:32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1" t="str" cm="1">
        <f t="array" ref="O8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49" s="2" t="s">
        <v>133</v>
      </c>
      <c r="Q849" s="2" t="str" cm="1">
        <f t="array" ref="Q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49" s="2" t="str">
        <f>IF(Tabela1[[#This Row],[TEC - Tipo de Estrutura 2]]="Pórtico","Vãos Multiplos",Tabela1[[#This Row],[TEC - Tipo de Estrutura 2]])</f>
        <v>Vãos Multiplos</v>
      </c>
      <c r="S849" s="1">
        <v>1</v>
      </c>
      <c r="T849" s="1">
        <v>3.95</v>
      </c>
      <c r="U849" s="1">
        <v>20.3</v>
      </c>
      <c r="V849" s="1">
        <v>3.95</v>
      </c>
      <c r="W849" s="9"/>
      <c r="X849" s="10"/>
      <c r="Y849" s="1" t="s">
        <v>41</v>
      </c>
      <c r="Z849" s="2" t="s">
        <v>24</v>
      </c>
      <c r="AA849" s="2" t="str" cm="1">
        <f t="array" ref="AA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49" s="2" t="str">
        <f>IF(OR(Tabela1[[#This Row],[CON - Material]]="Alvenaria de Tijolo",Tabela1[[#This Row],[CON - Material]]="Alvenaria de Pedra"),"Alvenaria",Tabela1[[#This Row],[CON - Material]])</f>
        <v>Betão Armado</v>
      </c>
      <c r="AF849" s="2" t="str">
        <f>Tabela1[[#This Row],[TEC - Tipo de Estrutura 2]] &amp; "|" &amp; Tabela1[[#This Row],[Intervalo de Anos]] &amp; "|" &amp; Tabela1[[#This Row],[CON - Material]]</f>
        <v>Pórtico|1983-2010|Betão Armado</v>
      </c>
    </row>
    <row r="850" spans="1:32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1" t="str" cm="1">
        <f t="array" ref="O8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50" s="2" t="s">
        <v>65</v>
      </c>
      <c r="Q850" s="2" t="str" cm="1">
        <f t="array" ref="Q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50" s="2" t="str">
        <f>IF(Tabela1[[#This Row],[TEC - Tipo de Estrutura 2]]="Pórtico","Vãos Multiplos",Tabela1[[#This Row],[TEC - Tipo de Estrutura 2]])</f>
        <v>Vãos Multiplos</v>
      </c>
      <c r="S850" s="1">
        <v>1</v>
      </c>
      <c r="T850" s="1">
        <v>5.19</v>
      </c>
      <c r="U850" s="1">
        <v>14.3</v>
      </c>
      <c r="V850" s="1">
        <v>5.19</v>
      </c>
      <c r="W850" s="9"/>
      <c r="X850" s="10"/>
      <c r="Y850" s="1" t="s">
        <v>41</v>
      </c>
      <c r="Z850" s="2" t="s">
        <v>24</v>
      </c>
      <c r="AA850" s="2" t="str" cm="1">
        <f t="array" ref="AA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0" s="2" t="str">
        <f>IF(OR(Tabela1[[#This Row],[CON - Material]]="Alvenaria de Tijolo",Tabela1[[#This Row],[CON - Material]]="Alvenaria de Pedra"),"Alvenaria",Tabela1[[#This Row],[CON - Material]])</f>
        <v>Betão Armado</v>
      </c>
      <c r="AF850" s="2" t="str">
        <f>Tabela1[[#This Row],[TEC - Tipo de Estrutura 2]] &amp; "|" &amp; Tabela1[[#This Row],[Intervalo de Anos]] &amp; "|" &amp; Tabela1[[#This Row],[CON - Material]]</f>
        <v>Pórtico|1983-2010|Betão Armado</v>
      </c>
    </row>
    <row r="851" spans="1:32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1" t="str" cm="1">
        <f t="array" ref="O8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51" s="2" t="s">
        <v>32</v>
      </c>
      <c r="Q851" s="2" t="str" cm="1">
        <f t="array" ref="Q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51" s="2" t="str">
        <f>IF(Tabela1[[#This Row],[TEC - Tipo de Estrutura 2]]="Pórtico","Vãos Multiplos",Tabela1[[#This Row],[TEC - Tipo de Estrutura 2]])</f>
        <v>Vãos Multiplos</v>
      </c>
      <c r="S851" s="1">
        <v>3</v>
      </c>
      <c r="T851" s="1">
        <v>39.22</v>
      </c>
      <c r="U851" s="1">
        <v>7.25</v>
      </c>
      <c r="V851" s="1">
        <v>18</v>
      </c>
      <c r="W851" s="1">
        <v>5.87</v>
      </c>
      <c r="X851" s="10"/>
      <c r="Y851" s="1" t="s">
        <v>41</v>
      </c>
      <c r="Z851" s="2" t="s">
        <v>24</v>
      </c>
      <c r="AA851" s="2" t="str" cm="1">
        <f t="array" ref="AA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1" s="2" t="str">
        <f>IF(OR(Tabela1[[#This Row],[CON - Material]]="Alvenaria de Tijolo",Tabela1[[#This Row],[CON - Material]]="Alvenaria de Pedra"),"Alvenaria",Tabela1[[#This Row],[CON - Material]])</f>
        <v>Betão Armado</v>
      </c>
      <c r="AF8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2" spans="1:32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1" t="str" cm="1">
        <f t="array" ref="O8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52" s="2" t="s">
        <v>65</v>
      </c>
      <c r="Q852" s="2" t="str" cm="1">
        <f t="array" ref="Q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52" s="2" t="str">
        <f>IF(Tabela1[[#This Row],[TEC - Tipo de Estrutura 2]]="Pórtico","Vãos Multiplos",Tabela1[[#This Row],[TEC - Tipo de Estrutura 2]])</f>
        <v>Vãos Multiplos</v>
      </c>
      <c r="S852" s="1">
        <v>1</v>
      </c>
      <c r="T852" s="1">
        <v>6.95</v>
      </c>
      <c r="U852" s="1">
        <v>28.1</v>
      </c>
      <c r="V852" s="1">
        <v>6.95</v>
      </c>
      <c r="W852" s="9"/>
      <c r="X852" s="10"/>
      <c r="Y852" s="1" t="s">
        <v>41</v>
      </c>
      <c r="Z852" s="2" t="s">
        <v>24</v>
      </c>
      <c r="AA852" s="2" t="str" cm="1">
        <f t="array" ref="AA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2" s="2" t="str">
        <f>IF(OR(Tabela1[[#This Row],[CON - Material]]="Alvenaria de Tijolo",Tabela1[[#This Row],[CON - Material]]="Alvenaria de Pedra"),"Alvenaria",Tabela1[[#This Row],[CON - Material]])</f>
        <v>Betão Armado</v>
      </c>
      <c r="AF852" s="2" t="str">
        <f>Tabela1[[#This Row],[TEC - Tipo de Estrutura 2]] &amp; "|" &amp; Tabela1[[#This Row],[Intervalo de Anos]] &amp; "|" &amp; Tabela1[[#This Row],[CON - Material]]</f>
        <v>Pórtico|1983-2010|Betão Armado</v>
      </c>
    </row>
    <row r="853" spans="1:32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1" t="str" cm="1">
        <f t="array" ref="O8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53" s="2" t="s">
        <v>32</v>
      </c>
      <c r="Q853" s="2" t="str" cm="1">
        <f t="array" ref="Q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53" s="2" t="str">
        <f>IF(Tabela1[[#This Row],[TEC - Tipo de Estrutura 2]]="Pórtico","Vãos Multiplos",Tabela1[[#This Row],[TEC - Tipo de Estrutura 2]])</f>
        <v>Vãos Multiplos</v>
      </c>
      <c r="S853" s="1">
        <v>4</v>
      </c>
      <c r="T853" s="1">
        <v>64</v>
      </c>
      <c r="U853" s="1">
        <v>14</v>
      </c>
      <c r="V853" s="1">
        <v>18</v>
      </c>
      <c r="W853" s="1">
        <v>12.4</v>
      </c>
      <c r="X853" s="10"/>
      <c r="Y853" s="1" t="s">
        <v>41</v>
      </c>
      <c r="Z853" s="2" t="s">
        <v>24</v>
      </c>
      <c r="AA853" s="2" t="str" cm="1">
        <f t="array" ref="AA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3" s="2" t="str">
        <f>IF(OR(Tabela1[[#This Row],[CON - Material]]="Alvenaria de Tijolo",Tabela1[[#This Row],[CON - Material]]="Alvenaria de Pedra"),"Alvenaria",Tabela1[[#This Row],[CON - Material]])</f>
        <v>Betão Armado</v>
      </c>
      <c r="AF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4" spans="1:32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1" t="str" cm="1">
        <f t="array" ref="O8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54" s="2" t="s">
        <v>32</v>
      </c>
      <c r="Q854" s="2" t="str" cm="1">
        <f t="array" ref="Q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54" s="2" t="str">
        <f>IF(Tabela1[[#This Row],[TEC - Tipo de Estrutura 2]]="Pórtico","Vãos Multiplos",Tabela1[[#This Row],[TEC - Tipo de Estrutura 2]])</f>
        <v>Vãos Multiplos</v>
      </c>
      <c r="S854" s="1">
        <v>3</v>
      </c>
      <c r="T854" s="1">
        <v>38.200000000000003</v>
      </c>
      <c r="U854" s="1">
        <v>12.4</v>
      </c>
      <c r="V854" s="1">
        <v>14</v>
      </c>
      <c r="W854" s="1">
        <v>8</v>
      </c>
      <c r="X854" s="10"/>
      <c r="Y854" s="1" t="s">
        <v>41</v>
      </c>
      <c r="Z854" s="2" t="s">
        <v>24</v>
      </c>
      <c r="AA854" s="2" t="str" cm="1">
        <f t="array" ref="AA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4" s="2" t="str">
        <f>IF(OR(Tabela1[[#This Row],[CON - Material]]="Alvenaria de Tijolo",Tabela1[[#This Row],[CON - Material]]="Alvenaria de Pedra"),"Alvenaria",Tabela1[[#This Row],[CON - Material]])</f>
        <v>Betão Armado</v>
      </c>
      <c r="AF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5" spans="1:32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1" t="str" cm="1">
        <f t="array" ref="O8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55" s="2" t="s">
        <v>65</v>
      </c>
      <c r="Q855" s="2" t="str" cm="1">
        <f t="array" ref="Q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55" s="2" t="str">
        <f>IF(Tabela1[[#This Row],[TEC - Tipo de Estrutura 2]]="Pórtico","Vãos Multiplos",Tabela1[[#This Row],[TEC - Tipo de Estrutura 2]])</f>
        <v>Vãos Multiplos</v>
      </c>
      <c r="S855" s="1">
        <v>1</v>
      </c>
      <c r="T855" s="1">
        <v>9.34</v>
      </c>
      <c r="U855" s="1">
        <v>13.3</v>
      </c>
      <c r="V855" s="1">
        <v>9.34</v>
      </c>
      <c r="W855" s="9"/>
      <c r="X855" s="10"/>
      <c r="Y855" s="1" t="s">
        <v>41</v>
      </c>
      <c r="Z855" s="2" t="s">
        <v>24</v>
      </c>
      <c r="AA855" s="2" t="str" cm="1">
        <f t="array" ref="AA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5" s="2" t="str">
        <f>IF(OR(Tabela1[[#This Row],[CON - Material]]="Alvenaria de Tijolo",Tabela1[[#This Row],[CON - Material]]="Alvenaria de Pedra"),"Alvenaria",Tabela1[[#This Row],[CON - Material]])</f>
        <v>Betão Armado</v>
      </c>
      <c r="AF855" s="2" t="str">
        <f>Tabela1[[#This Row],[TEC - Tipo de Estrutura 2]] &amp; "|" &amp; Tabela1[[#This Row],[Intervalo de Anos]] &amp; "|" &amp; Tabela1[[#This Row],[CON - Material]]</f>
        <v>Pórtico|Antes de 1960|Betão Armado</v>
      </c>
    </row>
    <row r="856" spans="1:32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1" t="str" cm="1">
        <f t="array" ref="O8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56" s="2" t="s">
        <v>29</v>
      </c>
      <c r="Q856" s="2" t="str" cm="1">
        <f t="array" ref="Q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56" s="2" t="str">
        <f>IF(Tabela1[[#This Row],[TEC - Tipo de Estrutura 2]]="Pórtico","Vãos Multiplos",Tabela1[[#This Row],[TEC - Tipo de Estrutura 2]])</f>
        <v>Arco</v>
      </c>
      <c r="S856" s="1">
        <v>1</v>
      </c>
      <c r="T856" s="1">
        <v>15.7</v>
      </c>
      <c r="U856" s="1">
        <v>5.96</v>
      </c>
      <c r="V856" s="1">
        <v>15.7</v>
      </c>
      <c r="W856" s="9"/>
      <c r="X856" s="10"/>
      <c r="Y856" s="1" t="s">
        <v>41</v>
      </c>
      <c r="Z856" s="2" t="s">
        <v>35</v>
      </c>
      <c r="AA856" s="2" t="str" cm="1">
        <f t="array" ref="AA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56" s="2" t="str">
        <f>IF(OR(Tabela1[[#This Row],[CON - Material]]="Alvenaria de Tijolo",Tabela1[[#This Row],[CON - Material]]="Alvenaria de Pedra"),"Alvenaria",Tabela1[[#This Row],[CON - Material]])</f>
        <v>Alvenaria</v>
      </c>
      <c r="AF85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7" spans="1:32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1" t="str" cm="1">
        <f t="array" ref="O8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57" s="2" t="s">
        <v>29</v>
      </c>
      <c r="Q857" s="2" t="str" cm="1">
        <f t="array" ref="Q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57" s="2" t="str">
        <f>IF(Tabela1[[#This Row],[TEC - Tipo de Estrutura 2]]="Pórtico","Vãos Multiplos",Tabela1[[#This Row],[TEC - Tipo de Estrutura 2]])</f>
        <v>Arco</v>
      </c>
      <c r="S857" s="1">
        <v>1</v>
      </c>
      <c r="T857" s="1">
        <v>11</v>
      </c>
      <c r="U857" s="1">
        <v>4</v>
      </c>
      <c r="V857" s="1">
        <v>11</v>
      </c>
      <c r="W857" s="9"/>
      <c r="X857" s="10"/>
      <c r="Y857" s="1" t="s">
        <v>41</v>
      </c>
      <c r="Z857" s="2" t="s">
        <v>35</v>
      </c>
      <c r="AA857" s="2" t="str" cm="1">
        <f t="array" ref="AA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57" s="2" t="str">
        <f>IF(OR(Tabela1[[#This Row],[CON - Material]]="Alvenaria de Tijolo",Tabela1[[#This Row],[CON - Material]]="Alvenaria de Pedra"),"Alvenaria",Tabela1[[#This Row],[CON - Material]])</f>
        <v>Alvenaria</v>
      </c>
      <c r="AF8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8" spans="1:32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1" t="str" cm="1">
        <f t="array" ref="O8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58" s="2" t="s">
        <v>32</v>
      </c>
      <c r="Q858" s="2" t="str" cm="1">
        <f t="array" ref="Q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58" s="2" t="str">
        <f>IF(Tabela1[[#This Row],[TEC - Tipo de Estrutura 2]]="Pórtico","Vãos Multiplos",Tabela1[[#This Row],[TEC - Tipo de Estrutura 2]])</f>
        <v>Vãos Multiplos</v>
      </c>
      <c r="S858" s="1">
        <v>3</v>
      </c>
      <c r="T858" s="1">
        <v>39.950000000000003</v>
      </c>
      <c r="U858" s="1">
        <v>9.6999999999999993</v>
      </c>
      <c r="V858" s="1">
        <v>18.649999999999999</v>
      </c>
      <c r="W858" s="1">
        <v>10</v>
      </c>
      <c r="X858" s="10"/>
      <c r="Y858" s="1" t="s">
        <v>41</v>
      </c>
      <c r="Z858" s="2" t="s">
        <v>38</v>
      </c>
      <c r="AA858" s="2" t="str" cm="1">
        <f t="array" ref="AA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58" s="2" t="str">
        <f>IF(OR(Tabela1[[#This Row],[CON - Material]]="Alvenaria de Tijolo",Tabela1[[#This Row],[CON - Material]]="Alvenaria de Pedra"),"Alvenaria",Tabela1[[#This Row],[CON - Material]])</f>
        <v>Betão Armado</v>
      </c>
      <c r="AF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9" spans="1:32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1" t="str" cm="1">
        <f t="array" ref="O8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59" s="2" t="s">
        <v>32</v>
      </c>
      <c r="Q859" s="2" t="str" cm="1">
        <f t="array" ref="Q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59" s="2" t="str">
        <f>IF(Tabela1[[#This Row],[TEC - Tipo de Estrutura 2]]="Pórtico","Vãos Multiplos",Tabela1[[#This Row],[TEC - Tipo de Estrutura 2]])</f>
        <v>Vãos Multiplos</v>
      </c>
      <c r="S859" s="1">
        <v>3</v>
      </c>
      <c r="T859" s="1">
        <v>64.400000000000006</v>
      </c>
      <c r="U859" s="1">
        <v>7.8</v>
      </c>
      <c r="V859" s="1">
        <v>25.4</v>
      </c>
      <c r="W859" s="1">
        <v>13</v>
      </c>
      <c r="X859" s="10"/>
      <c r="Y859" s="1" t="s">
        <v>30</v>
      </c>
      <c r="Z859" s="2" t="s">
        <v>51</v>
      </c>
      <c r="AA859" s="2" t="str" cm="1">
        <f t="array" ref="AA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859" s="2" t="str">
        <f>IF(OR(Tabela1[[#This Row],[CON - Material]]="Alvenaria de Tijolo",Tabela1[[#This Row],[CON - Material]]="Alvenaria de Pedra"),"Alvenaria",Tabela1[[#This Row],[CON - Material]])</f>
        <v>Aço</v>
      </c>
      <c r="AC859" s="2" t="s">
        <v>24</v>
      </c>
      <c r="AF859" s="2" t="str">
        <f>Tabela1[[#This Row],[TEC - Tipo de Estrutura 2]] &amp; "|" &amp; Tabela1[[#This Row],[Intervalo de Anos]] &amp; "|" &amp; Tabela1[[#This Row],[CON - Material]]</f>
        <v>Vãos Multiplos|Antes de 1960|Aço</v>
      </c>
    </row>
    <row r="860" spans="1:32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1" t="str" cm="1">
        <f t="array" ref="O8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60" s="2" t="s">
        <v>29</v>
      </c>
      <c r="Q860" s="2" t="str" cm="1">
        <f t="array" ref="Q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0" s="2" t="str">
        <f>IF(Tabela1[[#This Row],[TEC - Tipo de Estrutura 2]]="Pórtico","Vãos Multiplos",Tabela1[[#This Row],[TEC - Tipo de Estrutura 2]])</f>
        <v>Arco</v>
      </c>
      <c r="S860" s="1">
        <v>2</v>
      </c>
      <c r="T860" s="1">
        <v>16</v>
      </c>
      <c r="U860" s="1">
        <v>8.1999999999999993</v>
      </c>
      <c r="V860" s="1">
        <v>8</v>
      </c>
      <c r="W860" s="1">
        <v>4</v>
      </c>
      <c r="X860" s="10"/>
      <c r="Y860" s="1" t="s">
        <v>30</v>
      </c>
      <c r="Z860" s="2" t="s">
        <v>31</v>
      </c>
      <c r="AA860" s="2" t="str" cm="1">
        <f t="array" ref="AA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860" s="2" t="str">
        <f>IF(OR(Tabela1[[#This Row],[CON - Material]]="Alvenaria de Tijolo",Tabela1[[#This Row],[CON - Material]]="Alvenaria de Pedra"),"Alvenaria",Tabela1[[#This Row],[CON - Material]])</f>
        <v>Alvenaria</v>
      </c>
      <c r="AF86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1" spans="1:32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1" t="str" cm="1">
        <f t="array" ref="O8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61" s="2" t="s">
        <v>29</v>
      </c>
      <c r="Q861" s="2" t="str" cm="1">
        <f t="array" ref="Q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1" s="2" t="str">
        <f>IF(Tabela1[[#This Row],[TEC - Tipo de Estrutura 2]]="Pórtico","Vãos Multiplos",Tabela1[[#This Row],[TEC - Tipo de Estrutura 2]])</f>
        <v>Arco</v>
      </c>
      <c r="S861" s="1">
        <v>2</v>
      </c>
      <c r="T861" s="1">
        <v>12.2</v>
      </c>
      <c r="U861" s="1">
        <v>10.8</v>
      </c>
      <c r="V861" s="1">
        <v>6.1</v>
      </c>
      <c r="W861" s="1">
        <v>3.5</v>
      </c>
      <c r="X861" s="10"/>
      <c r="Y861" s="1" t="s">
        <v>30</v>
      </c>
      <c r="Z861" s="2" t="s">
        <v>31</v>
      </c>
      <c r="AA861" s="2" t="str" cm="1">
        <f t="array" ref="AA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861" s="2" t="str">
        <f>IF(OR(Tabela1[[#This Row],[CON - Material]]="Alvenaria de Tijolo",Tabela1[[#This Row],[CON - Material]]="Alvenaria de Pedra"),"Alvenaria",Tabela1[[#This Row],[CON - Material]])</f>
        <v>Alvenaria</v>
      </c>
      <c r="AF86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2" spans="1:32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1" t="str" cm="1">
        <f t="array" ref="O8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62" s="2" t="s">
        <v>29</v>
      </c>
      <c r="Q862" s="2" t="str" cm="1">
        <f t="array" ref="Q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2" s="2" t="str">
        <f>IF(Tabela1[[#This Row],[TEC - Tipo de Estrutura 2]]="Pórtico","Vãos Multiplos",Tabela1[[#This Row],[TEC - Tipo de Estrutura 2]])</f>
        <v>Arco</v>
      </c>
      <c r="S862" s="1">
        <v>4</v>
      </c>
      <c r="T862" s="1">
        <v>66</v>
      </c>
      <c r="U862" s="1">
        <v>8.1999999999999993</v>
      </c>
      <c r="V862" s="1">
        <v>17</v>
      </c>
      <c r="W862" s="1">
        <v>4.5999999999999996</v>
      </c>
      <c r="X862" s="10"/>
      <c r="Y862" s="1" t="s">
        <v>30</v>
      </c>
      <c r="Z862" s="2" t="s">
        <v>321</v>
      </c>
      <c r="AA862" s="2" t="str" cm="1">
        <f t="array" ref="AA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862" s="2" t="str">
        <f>IF(OR(Tabela1[[#This Row],[CON - Material]]="Alvenaria de Tijolo",Tabela1[[#This Row],[CON - Material]]="Alvenaria de Pedra"),"Alvenaria",Tabela1[[#This Row],[CON - Material]])</f>
        <v>Aço</v>
      </c>
      <c r="AC862" s="2" t="s">
        <v>24</v>
      </c>
      <c r="AF862" s="2" t="str">
        <f>Tabela1[[#This Row],[TEC - Tipo de Estrutura 2]] &amp; "|" &amp; Tabela1[[#This Row],[Intervalo de Anos]] &amp; "|" &amp; Tabela1[[#This Row],[CON - Material]]</f>
        <v>Arco|1983-2010|Aço</v>
      </c>
    </row>
    <row r="863" spans="1:32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1" t="str" cm="1">
        <f t="array" ref="O8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63" s="2" t="s">
        <v>29</v>
      </c>
      <c r="Q863" s="2" t="str" cm="1">
        <f t="array" ref="Q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3" s="2" t="str">
        <f>IF(Tabela1[[#This Row],[TEC - Tipo de Estrutura 2]]="Pórtico","Vãos Multiplos",Tabela1[[#This Row],[TEC - Tipo de Estrutura 2]])</f>
        <v>Arco</v>
      </c>
      <c r="S863" s="1">
        <v>3</v>
      </c>
      <c r="T863" s="1">
        <v>11</v>
      </c>
      <c r="U863" s="1">
        <v>6.85</v>
      </c>
      <c r="V863" s="1">
        <v>4</v>
      </c>
      <c r="W863" s="1">
        <v>1.1000000000000001</v>
      </c>
      <c r="X863" s="10"/>
      <c r="Y863" s="1" t="s">
        <v>23</v>
      </c>
      <c r="Z863" s="2" t="s">
        <v>31</v>
      </c>
      <c r="AA863" s="2" t="str" cm="1">
        <f t="array" ref="AA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863" s="2" t="str">
        <f>IF(OR(Tabela1[[#This Row],[CON - Material]]="Alvenaria de Tijolo",Tabela1[[#This Row],[CON - Material]]="Alvenaria de Pedra"),"Alvenaria",Tabela1[[#This Row],[CON - Material]])</f>
        <v>Alvenaria</v>
      </c>
      <c r="AF863" s="2" t="str">
        <f>Tabela1[[#This Row],[TEC - Tipo de Estrutura 2]] &amp; "|" &amp; Tabela1[[#This Row],[Intervalo de Anos]] &amp; "|" &amp; Tabela1[[#This Row],[CON - Material]]</f>
        <v>Arco|1960-1983|Alvenaria de Tijolo</v>
      </c>
    </row>
    <row r="864" spans="1:32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1" t="str" cm="1">
        <f t="array" ref="O8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64" s="2" t="s">
        <v>29</v>
      </c>
      <c r="Q864" s="2" t="str" cm="1">
        <f t="array" ref="Q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4" s="2" t="str">
        <f>IF(Tabela1[[#This Row],[TEC - Tipo de Estrutura 2]]="Pórtico","Vãos Multiplos",Tabela1[[#This Row],[TEC - Tipo de Estrutura 2]])</f>
        <v>Arco</v>
      </c>
      <c r="S864" s="1">
        <v>3</v>
      </c>
      <c r="T864" s="1">
        <v>41.5</v>
      </c>
      <c r="U864" s="1">
        <v>8</v>
      </c>
      <c r="V864" s="1">
        <v>14.5</v>
      </c>
      <c r="W864" s="1">
        <v>4</v>
      </c>
      <c r="X864" s="10"/>
      <c r="Y864" s="1" t="s">
        <v>23</v>
      </c>
      <c r="Z864" s="2" t="s">
        <v>35</v>
      </c>
      <c r="AA864" s="2" t="str" cm="1">
        <f t="array" ref="AA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64" s="2" t="str">
        <f>IF(OR(Tabela1[[#This Row],[CON - Material]]="Alvenaria de Tijolo",Tabela1[[#This Row],[CON - Material]]="Alvenaria de Pedra"),"Alvenaria",Tabela1[[#This Row],[CON - Material]])</f>
        <v>Alvenaria</v>
      </c>
      <c r="AF864" s="2" t="str">
        <f>Tabela1[[#This Row],[TEC - Tipo de Estrutura 2]] &amp; "|" &amp; Tabela1[[#This Row],[Intervalo de Anos]] &amp; "|" &amp; Tabela1[[#This Row],[CON - Material]]</f>
        <v>Arco|1983-2010|Alvenaria de Pedra</v>
      </c>
    </row>
    <row r="865" spans="1:32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1" t="str" cm="1">
        <f t="array" ref="O8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65" s="2" t="s">
        <v>32</v>
      </c>
      <c r="Q865" s="2" t="str" cm="1">
        <f t="array" ref="Q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65" s="2" t="str">
        <f>IF(Tabela1[[#This Row],[TEC - Tipo de Estrutura 2]]="Pórtico","Vãos Multiplos",Tabela1[[#This Row],[TEC - Tipo de Estrutura 2]])</f>
        <v>Vãos Multiplos</v>
      </c>
      <c r="S865" s="1">
        <v>3</v>
      </c>
      <c r="T865" s="1">
        <v>39</v>
      </c>
      <c r="U865" s="1">
        <v>7.6</v>
      </c>
      <c r="V865" s="1">
        <v>16</v>
      </c>
      <c r="W865" s="1">
        <v>4.5</v>
      </c>
      <c r="X865" s="10"/>
      <c r="Y865" s="1" t="s">
        <v>23</v>
      </c>
      <c r="Z865" s="2" t="s">
        <v>24</v>
      </c>
      <c r="AA865" s="2" t="str" cm="1">
        <f t="array" ref="AA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65" s="2" t="str">
        <f>IF(OR(Tabela1[[#This Row],[CON - Material]]="Alvenaria de Tijolo",Tabela1[[#This Row],[CON - Material]]="Alvenaria de Pedra"),"Alvenaria",Tabela1[[#This Row],[CON - Material]])</f>
        <v>Betão Armado</v>
      </c>
      <c r="AF86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66" spans="1:32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1" t="str" cm="1">
        <f t="array" ref="O8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66" s="2" t="s">
        <v>29</v>
      </c>
      <c r="Q866" s="2" t="str" cm="1">
        <f t="array" ref="Q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6" s="2" t="str">
        <f>IF(Tabela1[[#This Row],[TEC - Tipo de Estrutura 2]]="Pórtico","Vãos Multiplos",Tabela1[[#This Row],[TEC - Tipo de Estrutura 2]])</f>
        <v>Arco</v>
      </c>
      <c r="S866" s="1">
        <v>4</v>
      </c>
      <c r="T866" s="1">
        <v>17.5</v>
      </c>
      <c r="U866" s="1">
        <v>7.75</v>
      </c>
      <c r="V866" s="1">
        <v>4.5</v>
      </c>
      <c r="W866" s="1">
        <v>2.2000000000000002</v>
      </c>
      <c r="X866" s="10"/>
      <c r="Y866" s="1" t="s">
        <v>23</v>
      </c>
      <c r="Z866" s="2" t="s">
        <v>35</v>
      </c>
      <c r="AA866" s="2" t="str" cm="1">
        <f t="array" ref="AA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66" s="2" t="str">
        <f>IF(OR(Tabela1[[#This Row],[CON - Material]]="Alvenaria de Tijolo",Tabela1[[#This Row],[CON - Material]]="Alvenaria de Pedra"),"Alvenaria",Tabela1[[#This Row],[CON - Material]])</f>
        <v>Alvenaria</v>
      </c>
      <c r="AF866" s="2" t="str">
        <f>Tabela1[[#This Row],[TEC - Tipo de Estrutura 2]] &amp; "|" &amp; Tabela1[[#This Row],[Intervalo de Anos]] &amp; "|" &amp; Tabela1[[#This Row],[CON - Material]]</f>
        <v>Arco|1983-2010|Alvenaria de Pedra</v>
      </c>
    </row>
    <row r="867" spans="1:32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1" t="str" cm="1">
        <f t="array" ref="O8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67" s="2" t="s">
        <v>32</v>
      </c>
      <c r="Q867" s="2" t="str" cm="1">
        <f t="array" ref="Q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67" s="2" t="str">
        <f>IF(Tabela1[[#This Row],[TEC - Tipo de Estrutura 2]]="Pórtico","Vãos Multiplos",Tabela1[[#This Row],[TEC - Tipo de Estrutura 2]])</f>
        <v>Vãos Multiplos</v>
      </c>
      <c r="S867" s="1">
        <v>3</v>
      </c>
      <c r="T867" s="1">
        <v>82.25</v>
      </c>
      <c r="U867" s="1">
        <v>14.8</v>
      </c>
      <c r="V867" s="1">
        <v>35.35</v>
      </c>
      <c r="W867" s="1">
        <v>3.25</v>
      </c>
      <c r="X867" s="10"/>
      <c r="Y867" s="1" t="s">
        <v>23</v>
      </c>
      <c r="Z867" s="2" t="s">
        <v>24</v>
      </c>
      <c r="AA867" s="2" t="str" cm="1">
        <f t="array" ref="AA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67" s="2" t="str">
        <f>IF(OR(Tabela1[[#This Row],[CON - Material]]="Alvenaria de Tijolo",Tabela1[[#This Row],[CON - Material]]="Alvenaria de Pedra"),"Alvenaria",Tabela1[[#This Row],[CON - Material]])</f>
        <v>Betão Armado</v>
      </c>
      <c r="AF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68" spans="1:32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1" t="str" cm="1">
        <f t="array" ref="O8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68" s="2" t="s">
        <v>29</v>
      </c>
      <c r="Q868" s="2" t="str" cm="1">
        <f t="array" ref="Q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68" s="2" t="str">
        <f>IF(Tabela1[[#This Row],[TEC - Tipo de Estrutura 2]]="Pórtico","Vãos Multiplos",Tabela1[[#This Row],[TEC - Tipo de Estrutura 2]])</f>
        <v>Arco</v>
      </c>
      <c r="S868" s="1">
        <v>2</v>
      </c>
      <c r="T868" s="1">
        <v>24.3</v>
      </c>
      <c r="U868" s="1">
        <v>6.7</v>
      </c>
      <c r="V868" s="1">
        <v>12.15</v>
      </c>
      <c r="W868" s="1">
        <v>6.2</v>
      </c>
      <c r="X868" s="10"/>
      <c r="Y868" s="1" t="s">
        <v>23</v>
      </c>
      <c r="Z868" s="2" t="s">
        <v>35</v>
      </c>
      <c r="AA868" s="2" t="str" cm="1">
        <f t="array" ref="AA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68" s="2" t="str">
        <f>IF(OR(Tabela1[[#This Row],[CON - Material]]="Alvenaria de Tijolo",Tabela1[[#This Row],[CON - Material]]="Alvenaria de Pedra"),"Alvenaria",Tabela1[[#This Row],[CON - Material]])</f>
        <v>Alvenaria</v>
      </c>
      <c r="AF868" s="2" t="str">
        <f>Tabela1[[#This Row],[TEC - Tipo de Estrutura 2]] &amp; "|" &amp; Tabela1[[#This Row],[Intervalo de Anos]] &amp; "|" &amp; Tabela1[[#This Row],[CON - Material]]</f>
        <v>Arco|1960-1983|Alvenaria de Pedra</v>
      </c>
    </row>
    <row r="869" spans="1:32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1" t="str" cm="1">
        <f t="array" ref="O8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69" s="2" t="s">
        <v>32</v>
      </c>
      <c r="Q869" s="2" t="str" cm="1">
        <f t="array" ref="Q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69" s="2" t="str">
        <f>IF(Tabela1[[#This Row],[TEC - Tipo de Estrutura 2]]="Pórtico","Vãos Multiplos",Tabela1[[#This Row],[TEC - Tipo de Estrutura 2]])</f>
        <v>Vãos Multiplos</v>
      </c>
      <c r="S869" s="1">
        <v>5</v>
      </c>
      <c r="T869" s="1">
        <v>163.30000000000001</v>
      </c>
      <c r="U869" s="1">
        <v>16.600000000000001</v>
      </c>
      <c r="V869" s="1">
        <v>35.200000000000003</v>
      </c>
      <c r="W869" s="1">
        <v>27</v>
      </c>
      <c r="X869" s="10"/>
      <c r="Y869" s="1" t="s">
        <v>41</v>
      </c>
      <c r="Z869" s="2" t="s">
        <v>38</v>
      </c>
      <c r="AA869" s="2" t="str" cm="1">
        <f t="array" ref="AA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69" s="2" t="str">
        <f>IF(OR(Tabela1[[#This Row],[CON - Material]]="Alvenaria de Tijolo",Tabela1[[#This Row],[CON - Material]]="Alvenaria de Pedra"),"Alvenaria",Tabela1[[#This Row],[CON - Material]])</f>
        <v>Betão Armado</v>
      </c>
      <c r="AF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0" spans="1:32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1" t="str" cm="1">
        <f t="array" ref="O8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0" s="2" t="s">
        <v>29</v>
      </c>
      <c r="Q870" s="2" t="str" cm="1">
        <f t="array" ref="Q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70" s="2" t="str">
        <f>IF(Tabela1[[#This Row],[TEC - Tipo de Estrutura 2]]="Pórtico","Vãos Multiplos",Tabela1[[#This Row],[TEC - Tipo de Estrutura 2]])</f>
        <v>Arco</v>
      </c>
      <c r="S870" s="1">
        <v>3</v>
      </c>
      <c r="T870" s="1">
        <v>25.82</v>
      </c>
      <c r="U870" s="1">
        <v>3.95</v>
      </c>
      <c r="V870" s="1">
        <v>10.96</v>
      </c>
      <c r="W870" s="1">
        <v>0.65</v>
      </c>
      <c r="X870" s="10"/>
      <c r="Y870" s="1" t="s">
        <v>23</v>
      </c>
      <c r="Z870" s="2" t="s">
        <v>31</v>
      </c>
      <c r="AA870" s="2" t="str" cm="1">
        <f t="array" ref="AA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870" s="2" t="str">
        <f>IF(OR(Tabela1[[#This Row],[CON - Material]]="Alvenaria de Tijolo",Tabela1[[#This Row],[CON - Material]]="Alvenaria de Pedra"),"Alvenaria",Tabela1[[#This Row],[CON - Material]])</f>
        <v>Alvenaria</v>
      </c>
      <c r="AF870" s="2" t="str">
        <f>Tabela1[[#This Row],[TEC - Tipo de Estrutura 2]] &amp; "|" &amp; Tabela1[[#This Row],[Intervalo de Anos]] &amp; "|" &amp; Tabela1[[#This Row],[CON - Material]]</f>
        <v>Arco|1983-2010|Alvenaria de Tijolo</v>
      </c>
    </row>
    <row r="871" spans="1:32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1" t="str" cm="1">
        <f t="array" ref="O8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1" s="2" t="s">
        <v>65</v>
      </c>
      <c r="Q871" s="2" t="str" cm="1">
        <f t="array" ref="Q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71" s="2" t="str">
        <f>IF(Tabela1[[#This Row],[TEC - Tipo de Estrutura 2]]="Pórtico","Vãos Multiplos",Tabela1[[#This Row],[TEC - Tipo de Estrutura 2]])</f>
        <v>Vãos Multiplos</v>
      </c>
      <c r="S871" s="1">
        <v>1</v>
      </c>
      <c r="T871" s="1">
        <v>5.44</v>
      </c>
      <c r="U871" s="1">
        <v>14.1</v>
      </c>
      <c r="V871" s="1">
        <v>5.44</v>
      </c>
      <c r="W871" s="9"/>
      <c r="X871" s="10"/>
      <c r="Y871" s="1" t="s">
        <v>41</v>
      </c>
      <c r="Z871" s="2" t="s">
        <v>24</v>
      </c>
      <c r="AA871" s="2" t="str" cm="1">
        <f t="array" ref="AA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1" s="2" t="str">
        <f>IF(OR(Tabela1[[#This Row],[CON - Material]]="Alvenaria de Tijolo",Tabela1[[#This Row],[CON - Material]]="Alvenaria de Pedra"),"Alvenaria",Tabela1[[#This Row],[CON - Material]])</f>
        <v>Betão Armado</v>
      </c>
      <c r="AF871" s="2" t="str">
        <f>Tabela1[[#This Row],[TEC - Tipo de Estrutura 2]] &amp; "|" &amp; Tabela1[[#This Row],[Intervalo de Anos]] &amp; "|" &amp; Tabela1[[#This Row],[CON - Material]]</f>
        <v>Pórtico|1983-2010|Betão Armado</v>
      </c>
    </row>
    <row r="872" spans="1:32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1" t="str" cm="1">
        <f t="array" ref="O8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2" s="2" t="s">
        <v>77</v>
      </c>
      <c r="Q872" s="2" t="str" cm="1">
        <f t="array" ref="Q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72" s="2" t="str">
        <f>IF(Tabela1[[#This Row],[TEC - Tipo de Estrutura 2]]="Pórtico","Vãos Multiplos",Tabela1[[#This Row],[TEC - Tipo de Estrutura 2]])</f>
        <v>Arco</v>
      </c>
      <c r="S872" s="1">
        <v>2</v>
      </c>
      <c r="T872" s="1">
        <v>25.9</v>
      </c>
      <c r="U872" s="1">
        <v>14.2</v>
      </c>
      <c r="V872" s="1">
        <v>13.2</v>
      </c>
      <c r="W872" s="1">
        <v>8.9</v>
      </c>
      <c r="X872" s="10"/>
      <c r="Y872" s="1" t="s">
        <v>23</v>
      </c>
      <c r="Z872" s="2" t="s">
        <v>35</v>
      </c>
      <c r="AA872" s="2" t="str" cm="1">
        <f t="array" ref="AA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72" s="2" t="str">
        <f>IF(OR(Tabela1[[#This Row],[CON - Material]]="Alvenaria de Tijolo",Tabela1[[#This Row],[CON - Material]]="Alvenaria de Pedra"),"Alvenaria",Tabela1[[#This Row],[CON - Material]])</f>
        <v>Alvenaria</v>
      </c>
      <c r="AC872" s="2" t="s">
        <v>24</v>
      </c>
      <c r="AF872" s="2" t="str">
        <f>Tabela1[[#This Row],[TEC - Tipo de Estrutura 2]] &amp; "|" &amp; Tabela1[[#This Row],[Intervalo de Anos]] &amp; "|" &amp; Tabela1[[#This Row],[CON - Material]]</f>
        <v>Arco|1983-2010|Alvenaria de Pedra</v>
      </c>
    </row>
    <row r="873" spans="1:32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1" t="str" cm="1">
        <f t="array" ref="O8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3" s="2" t="s">
        <v>32</v>
      </c>
      <c r="Q873" s="2" t="str" cm="1">
        <f t="array" ref="Q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73" s="2" t="str">
        <f>IF(Tabela1[[#This Row],[TEC - Tipo de Estrutura 2]]="Pórtico","Vãos Multiplos",Tabela1[[#This Row],[TEC - Tipo de Estrutura 2]])</f>
        <v>Vãos Multiplos</v>
      </c>
      <c r="S873" s="1">
        <v>3</v>
      </c>
      <c r="T873" s="1">
        <v>39.28</v>
      </c>
      <c r="U873" s="1">
        <v>7.5</v>
      </c>
      <c r="V873" s="1">
        <v>18.03</v>
      </c>
      <c r="W873" s="1">
        <v>5.38</v>
      </c>
      <c r="X873" s="10"/>
      <c r="Y873" s="1" t="s">
        <v>41</v>
      </c>
      <c r="Z873" s="2" t="s">
        <v>24</v>
      </c>
      <c r="AA873" s="2" t="str" cm="1">
        <f t="array" ref="AA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3" s="2" t="str">
        <f>IF(OR(Tabela1[[#This Row],[CON - Material]]="Alvenaria de Tijolo",Tabela1[[#This Row],[CON - Material]]="Alvenaria de Pedra"),"Alvenaria",Tabela1[[#This Row],[CON - Material]])</f>
        <v>Betão Armado</v>
      </c>
      <c r="AF8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4" spans="1:32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1" t="str" cm="1">
        <f t="array" ref="O8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4" s="2" t="s">
        <v>32</v>
      </c>
      <c r="Q874" s="2" t="str" cm="1">
        <f t="array" ref="Q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74" s="2" t="str">
        <f>IF(Tabela1[[#This Row],[TEC - Tipo de Estrutura 2]]="Pórtico","Vãos Multiplos",Tabela1[[#This Row],[TEC - Tipo de Estrutura 2]])</f>
        <v>Vãos Multiplos</v>
      </c>
      <c r="S874" s="1">
        <v>3</v>
      </c>
      <c r="T874" s="1">
        <v>39.25</v>
      </c>
      <c r="U874" s="1">
        <v>6.4</v>
      </c>
      <c r="V874" s="1">
        <v>18.02</v>
      </c>
      <c r="W874" s="1">
        <v>5.08</v>
      </c>
      <c r="X874" s="10"/>
      <c r="Y874" s="1" t="s">
        <v>41</v>
      </c>
      <c r="Z874" s="2" t="s">
        <v>24</v>
      </c>
      <c r="AA874" s="2" t="str" cm="1">
        <f t="array" ref="AA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4" s="2" t="str">
        <f>IF(OR(Tabela1[[#This Row],[CON - Material]]="Alvenaria de Tijolo",Tabela1[[#This Row],[CON - Material]]="Alvenaria de Pedra"),"Alvenaria",Tabela1[[#This Row],[CON - Material]])</f>
        <v>Betão Armado</v>
      </c>
      <c r="AF8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5" spans="1:32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1" t="str" cm="1">
        <f t="array" ref="O8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75" s="2" t="s">
        <v>22</v>
      </c>
      <c r="Q875" s="2" t="str" cm="1">
        <f t="array" ref="Q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875" s="2" t="str">
        <f>IF(Tabela1[[#This Row],[TEC - Tipo de Estrutura 2]]="Pórtico","Vãos Multiplos",Tabela1[[#This Row],[TEC - Tipo de Estrutura 2]])</f>
        <v>Tabuleiro simples/apoiado</v>
      </c>
      <c r="S875" s="1">
        <v>1</v>
      </c>
      <c r="T875" s="1">
        <v>21.8</v>
      </c>
      <c r="U875" s="1">
        <v>11.5</v>
      </c>
      <c r="V875" s="1">
        <v>21.8</v>
      </c>
      <c r="W875" s="9"/>
      <c r="X875" s="10"/>
      <c r="Y875" s="1" t="s">
        <v>30</v>
      </c>
      <c r="Z875" s="2" t="s">
        <v>24</v>
      </c>
      <c r="AA875" s="2" t="str" cm="1">
        <f t="array" ref="AA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5" s="2" t="str">
        <f>IF(OR(Tabela1[[#This Row],[CON - Material]]="Alvenaria de Tijolo",Tabela1[[#This Row],[CON - Material]]="Alvenaria de Pedra"),"Alvenaria",Tabela1[[#This Row],[CON - Material]])</f>
        <v>Betão Armado</v>
      </c>
      <c r="AF87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876" spans="1:32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1" t="str" cm="1">
        <f t="array" ref="O8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6" s="2" t="s">
        <v>77</v>
      </c>
      <c r="Q876" s="2" t="str" cm="1">
        <f t="array" ref="Q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76" s="2" t="str">
        <f>IF(Tabela1[[#This Row],[TEC - Tipo de Estrutura 2]]="Pórtico","Vãos Multiplos",Tabela1[[#This Row],[TEC - Tipo de Estrutura 2]])</f>
        <v>Arco</v>
      </c>
      <c r="S876" s="1">
        <v>4</v>
      </c>
      <c r="T876" s="1">
        <v>11.2</v>
      </c>
      <c r="U876" s="1">
        <v>7.8</v>
      </c>
      <c r="V876" s="1">
        <v>3</v>
      </c>
      <c r="W876" s="1">
        <v>2.6</v>
      </c>
      <c r="X876" s="10"/>
      <c r="Y876" s="1" t="s">
        <v>30</v>
      </c>
      <c r="Z876" s="2" t="s">
        <v>740</v>
      </c>
      <c r="AA876" s="2" t="str" cm="1">
        <f t="array" ref="AA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876" s="2" t="str">
        <f>IF(OR(Tabela1[[#This Row],[CON - Material]]="Alvenaria de Tijolo",Tabela1[[#This Row],[CON - Material]]="Alvenaria de Pedra"),"Alvenaria",Tabela1[[#This Row],[CON - Material]])</f>
        <v>Outros</v>
      </c>
      <c r="AF876" s="2" t="str">
        <f>Tabela1[[#This Row],[TEC - Tipo de Estrutura 2]] &amp; "|" &amp; Tabela1[[#This Row],[Intervalo de Anos]] &amp; "|" &amp; Tabela1[[#This Row],[CON - Material]]</f>
        <v>Arco|1983-2010|Outros</v>
      </c>
    </row>
    <row r="877" spans="1:32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1" t="str" cm="1">
        <f t="array" ref="O8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7" s="2" t="s">
        <v>65</v>
      </c>
      <c r="Q877" s="2" t="str" cm="1">
        <f t="array" ref="Q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77" s="2" t="str">
        <f>IF(Tabela1[[#This Row],[TEC - Tipo de Estrutura 2]]="Pórtico","Vãos Multiplos",Tabela1[[#This Row],[TEC - Tipo de Estrutura 2]])</f>
        <v>Vãos Multiplos</v>
      </c>
      <c r="S877" s="1">
        <v>1</v>
      </c>
      <c r="T877" s="1">
        <v>11.6</v>
      </c>
      <c r="U877" s="1">
        <v>11.5</v>
      </c>
      <c r="V877" s="1">
        <v>11.6</v>
      </c>
      <c r="W877" s="9"/>
      <c r="X877" s="10"/>
      <c r="Y877" s="1" t="s">
        <v>30</v>
      </c>
      <c r="Z877" s="2" t="s">
        <v>24</v>
      </c>
      <c r="AA877" s="2" t="str" cm="1">
        <f t="array" ref="AA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7" s="2" t="str">
        <f>IF(OR(Tabela1[[#This Row],[CON - Material]]="Alvenaria de Tijolo",Tabela1[[#This Row],[CON - Material]]="Alvenaria de Pedra"),"Alvenaria",Tabela1[[#This Row],[CON - Material]])</f>
        <v>Betão Armado</v>
      </c>
      <c r="AF877" s="2" t="str">
        <f>Tabela1[[#This Row],[TEC - Tipo de Estrutura 2]] &amp; "|" &amp; Tabela1[[#This Row],[Intervalo de Anos]] &amp; "|" &amp; Tabela1[[#This Row],[CON - Material]]</f>
        <v>Pórtico|1983-2010|Betão Armado</v>
      </c>
    </row>
    <row r="878" spans="1:32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1" t="str" cm="1">
        <f t="array" ref="O8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878" s="2" t="s">
        <v>32</v>
      </c>
      <c r="Q878" s="2" t="str" cm="1">
        <f t="array" ref="Q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78" s="2" t="str">
        <f>IF(Tabela1[[#This Row],[TEC - Tipo de Estrutura 2]]="Pórtico","Vãos Multiplos",Tabela1[[#This Row],[TEC - Tipo de Estrutura 2]])</f>
        <v>Vãos Multiplos</v>
      </c>
      <c r="S878" s="1">
        <v>3</v>
      </c>
      <c r="T878" s="1">
        <v>82</v>
      </c>
      <c r="U878" s="1">
        <v>9</v>
      </c>
      <c r="V878" s="1">
        <v>38.4</v>
      </c>
      <c r="W878" s="1">
        <v>2</v>
      </c>
      <c r="X878" s="10"/>
      <c r="Y878" s="1" t="s">
        <v>30</v>
      </c>
      <c r="Z878" s="2" t="s">
        <v>24</v>
      </c>
      <c r="AA878" s="2" t="str" cm="1">
        <f t="array" ref="AA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8" s="2" t="str">
        <f>IF(OR(Tabela1[[#This Row],[CON - Material]]="Alvenaria de Tijolo",Tabela1[[#This Row],[CON - Material]]="Alvenaria de Pedra"),"Alvenaria",Tabela1[[#This Row],[CON - Material]])</f>
        <v>Betão Armado</v>
      </c>
      <c r="AF8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79" spans="1:32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1" t="str" cm="1">
        <f t="array" ref="O8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79" s="2" t="s">
        <v>32</v>
      </c>
      <c r="Q879" s="2" t="str" cm="1">
        <f t="array" ref="Q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79" s="2" t="str">
        <f>IF(Tabela1[[#This Row],[TEC - Tipo de Estrutura 2]]="Pórtico","Vãos Multiplos",Tabela1[[#This Row],[TEC - Tipo de Estrutura 2]])</f>
        <v>Vãos Multiplos</v>
      </c>
      <c r="S879" s="1">
        <v>3</v>
      </c>
      <c r="T879" s="1">
        <v>54.3</v>
      </c>
      <c r="U879" s="1">
        <v>11.8</v>
      </c>
      <c r="V879" s="1">
        <v>29.3</v>
      </c>
      <c r="W879" s="1">
        <v>11.08</v>
      </c>
      <c r="X879" s="10"/>
      <c r="Y879" s="1" t="s">
        <v>23</v>
      </c>
      <c r="Z879" s="2" t="s">
        <v>38</v>
      </c>
      <c r="AA879" s="2" t="str" cm="1">
        <f t="array" ref="AA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79" s="2" t="str">
        <f>IF(OR(Tabela1[[#This Row],[CON - Material]]="Alvenaria de Tijolo",Tabela1[[#This Row],[CON - Material]]="Alvenaria de Pedra"),"Alvenaria",Tabela1[[#This Row],[CON - Material]])</f>
        <v>Betão Armado</v>
      </c>
      <c r="AF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0" spans="1:32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1" t="str" cm="1">
        <f t="array" ref="O8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0" s="2" t="s">
        <v>32</v>
      </c>
      <c r="Q880" s="2" t="str" cm="1">
        <f t="array" ref="Q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0" s="2" t="str">
        <f>IF(Tabela1[[#This Row],[TEC - Tipo de Estrutura 2]]="Pórtico","Vãos Multiplos",Tabela1[[#This Row],[TEC - Tipo de Estrutura 2]])</f>
        <v>Vãos Multiplos</v>
      </c>
      <c r="S880" s="1">
        <v>13</v>
      </c>
      <c r="T880" s="1">
        <v>1227.8</v>
      </c>
      <c r="U880" s="1">
        <v>12.64</v>
      </c>
      <c r="V880" s="1">
        <v>112</v>
      </c>
      <c r="W880" s="1">
        <v>30</v>
      </c>
      <c r="X880" s="10"/>
      <c r="Y880" s="1" t="s">
        <v>23</v>
      </c>
      <c r="Z880" s="2" t="s">
        <v>38</v>
      </c>
      <c r="AA880" s="2" t="str" cm="1">
        <f t="array" ref="AA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0" s="2" t="str">
        <f>IF(OR(Tabela1[[#This Row],[CON - Material]]="Alvenaria de Tijolo",Tabela1[[#This Row],[CON - Material]]="Alvenaria de Pedra"),"Alvenaria",Tabela1[[#This Row],[CON - Material]])</f>
        <v>Betão Armado</v>
      </c>
      <c r="AF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1" spans="1:32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1" t="str" cm="1">
        <f t="array" ref="O8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1" s="2" t="s">
        <v>32</v>
      </c>
      <c r="Q881" s="2" t="str" cm="1">
        <f t="array" ref="Q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1" s="2" t="str">
        <f>IF(Tabela1[[#This Row],[TEC - Tipo de Estrutura 2]]="Pórtico","Vãos Multiplos",Tabela1[[#This Row],[TEC - Tipo de Estrutura 2]])</f>
        <v>Vãos Multiplos</v>
      </c>
      <c r="S881" s="1">
        <v>3</v>
      </c>
      <c r="T881" s="1">
        <v>36.6</v>
      </c>
      <c r="U881" s="1">
        <v>7.7</v>
      </c>
      <c r="V881" s="1">
        <v>20.25</v>
      </c>
      <c r="W881" s="1">
        <v>9</v>
      </c>
      <c r="X881" s="10"/>
      <c r="Y881" s="1" t="s">
        <v>30</v>
      </c>
      <c r="Z881" s="2" t="s">
        <v>38</v>
      </c>
      <c r="AA881" s="2" t="str" cm="1">
        <f t="array" ref="AA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1" s="2" t="str">
        <f>IF(OR(Tabela1[[#This Row],[CON - Material]]="Alvenaria de Tijolo",Tabela1[[#This Row],[CON - Material]]="Alvenaria de Pedra"),"Alvenaria",Tabela1[[#This Row],[CON - Material]])</f>
        <v>Betão Armado</v>
      </c>
      <c r="AF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2" spans="1:32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1" t="str" cm="1">
        <f t="array" ref="O8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2" s="2" t="s">
        <v>32</v>
      </c>
      <c r="Q882" s="2" t="str" cm="1">
        <f t="array" ref="Q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2" s="2" t="str">
        <f>IF(Tabela1[[#This Row],[TEC - Tipo de Estrutura 2]]="Pórtico","Vãos Multiplos",Tabela1[[#This Row],[TEC - Tipo de Estrutura 2]])</f>
        <v>Vãos Multiplos</v>
      </c>
      <c r="S882" s="1">
        <v>5</v>
      </c>
      <c r="T882" s="1">
        <v>144.84</v>
      </c>
      <c r="U882" s="1">
        <v>11.84</v>
      </c>
      <c r="V882" s="1">
        <v>32.020000000000003</v>
      </c>
      <c r="W882" s="1">
        <v>14.6</v>
      </c>
      <c r="X882" s="10"/>
      <c r="Y882" s="1" t="s">
        <v>23</v>
      </c>
      <c r="Z882" s="2" t="s">
        <v>38</v>
      </c>
      <c r="AA882" s="2" t="str" cm="1">
        <f t="array" ref="AA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2" s="2" t="str">
        <f>IF(OR(Tabela1[[#This Row],[CON - Material]]="Alvenaria de Tijolo",Tabela1[[#This Row],[CON - Material]]="Alvenaria de Pedra"),"Alvenaria",Tabela1[[#This Row],[CON - Material]])</f>
        <v>Betão Armado</v>
      </c>
      <c r="AF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3" spans="1:32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1" t="str" cm="1">
        <f t="array" ref="O8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3" s="2" t="s">
        <v>32</v>
      </c>
      <c r="Q883" s="2" t="str" cm="1">
        <f t="array" ref="Q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3" s="2" t="str">
        <f>IF(Tabela1[[#This Row],[TEC - Tipo de Estrutura 2]]="Pórtico","Vãos Multiplos",Tabela1[[#This Row],[TEC - Tipo de Estrutura 2]])</f>
        <v>Vãos Multiplos</v>
      </c>
      <c r="S883" s="1">
        <v>3</v>
      </c>
      <c r="T883" s="1">
        <v>36.85</v>
      </c>
      <c r="U883" s="1">
        <v>29.25</v>
      </c>
      <c r="V883" s="1">
        <v>17.45</v>
      </c>
      <c r="W883" s="1">
        <v>6</v>
      </c>
      <c r="X883" s="10"/>
      <c r="Y883" s="1" t="s">
        <v>30</v>
      </c>
      <c r="Z883" s="2" t="s">
        <v>38</v>
      </c>
      <c r="AA883" s="2" t="str" cm="1">
        <f t="array" ref="AA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3" s="2" t="str">
        <f>IF(OR(Tabela1[[#This Row],[CON - Material]]="Alvenaria de Tijolo",Tabela1[[#This Row],[CON - Material]]="Alvenaria de Pedra"),"Alvenaria",Tabela1[[#This Row],[CON - Material]])</f>
        <v>Betão Armado</v>
      </c>
      <c r="AF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4" spans="1:32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1" t="str" cm="1">
        <f t="array" ref="O8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4" s="2" t="s">
        <v>32</v>
      </c>
      <c r="Q884" s="2" t="str" cm="1">
        <f t="array" ref="Q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4" s="2" t="str">
        <f>IF(Tabela1[[#This Row],[TEC - Tipo de Estrutura 2]]="Pórtico","Vãos Multiplos",Tabela1[[#This Row],[TEC - Tipo de Estrutura 2]])</f>
        <v>Vãos Multiplos</v>
      </c>
      <c r="S884" s="1">
        <v>3</v>
      </c>
      <c r="T884" s="1">
        <v>36.200000000000003</v>
      </c>
      <c r="U884" s="1">
        <v>29.2</v>
      </c>
      <c r="V884" s="1">
        <v>18.05</v>
      </c>
      <c r="W884" s="1">
        <v>7</v>
      </c>
      <c r="X884" s="10"/>
      <c r="Y884" s="1" t="s">
        <v>30</v>
      </c>
      <c r="Z884" s="2" t="s">
        <v>38</v>
      </c>
      <c r="AA884" s="2" t="str" cm="1">
        <f t="array" ref="AA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4" s="2" t="str">
        <f>IF(OR(Tabela1[[#This Row],[CON - Material]]="Alvenaria de Tijolo",Tabela1[[#This Row],[CON - Material]]="Alvenaria de Pedra"),"Alvenaria",Tabela1[[#This Row],[CON - Material]])</f>
        <v>Betão Armado</v>
      </c>
      <c r="AF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5" spans="1:32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1" t="str" cm="1">
        <f t="array" ref="O8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5" s="2" t="s">
        <v>32</v>
      </c>
      <c r="Q885" s="2" t="str" cm="1">
        <f t="array" ref="Q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5" s="2" t="str">
        <f>IF(Tabela1[[#This Row],[TEC - Tipo de Estrutura 2]]="Pórtico","Vãos Multiplos",Tabela1[[#This Row],[TEC - Tipo de Estrutura 2]])</f>
        <v>Vãos Multiplos</v>
      </c>
      <c r="S885" s="1">
        <v>3</v>
      </c>
      <c r="T885" s="1">
        <v>91</v>
      </c>
      <c r="U885" s="1">
        <v>11.1</v>
      </c>
      <c r="V885" s="1">
        <v>35</v>
      </c>
      <c r="W885" s="1">
        <v>11.2</v>
      </c>
      <c r="X885" s="10"/>
      <c r="Y885" s="1" t="s">
        <v>23</v>
      </c>
      <c r="Z885" s="2" t="s">
        <v>38</v>
      </c>
      <c r="AA885" s="2" t="str" cm="1">
        <f t="array" ref="AA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5" s="2" t="str">
        <f>IF(OR(Tabela1[[#This Row],[CON - Material]]="Alvenaria de Tijolo",Tabela1[[#This Row],[CON - Material]]="Alvenaria de Pedra"),"Alvenaria",Tabela1[[#This Row],[CON - Material]])</f>
        <v>Betão Armado</v>
      </c>
      <c r="AF8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6" spans="1:32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1" t="str" cm="1">
        <f t="array" ref="O8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6" s="2" t="s">
        <v>133</v>
      </c>
      <c r="Q886" s="2" t="str" cm="1">
        <f t="array" ref="Q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886" s="2" t="str">
        <f>IF(Tabela1[[#This Row],[TEC - Tipo de Estrutura 2]]="Pórtico","Vãos Multiplos",Tabela1[[#This Row],[TEC - Tipo de Estrutura 2]])</f>
        <v>Vãos Multiplos</v>
      </c>
      <c r="S886" s="1">
        <v>1</v>
      </c>
      <c r="T886" s="1">
        <v>8.1</v>
      </c>
      <c r="U886" s="1">
        <v>36</v>
      </c>
      <c r="V886" s="1">
        <v>8.1</v>
      </c>
      <c r="W886" s="9"/>
      <c r="X886" s="10"/>
      <c r="Y886" s="1" t="s">
        <v>30</v>
      </c>
      <c r="Z886" s="2" t="s">
        <v>24</v>
      </c>
      <c r="AA886" s="2" t="str" cm="1">
        <f t="array" ref="AA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6" s="2" t="str">
        <f>IF(OR(Tabela1[[#This Row],[CON - Material]]="Alvenaria de Tijolo",Tabela1[[#This Row],[CON - Material]]="Alvenaria de Pedra"),"Alvenaria",Tabela1[[#This Row],[CON - Material]])</f>
        <v>Betão Armado</v>
      </c>
      <c r="AF886" s="2" t="str">
        <f>Tabela1[[#This Row],[TEC - Tipo de Estrutura 2]] &amp; "|" &amp; Tabela1[[#This Row],[Intervalo de Anos]] &amp; "|" &amp; Tabela1[[#This Row],[CON - Material]]</f>
        <v>Pórtico|1983-2010|Betão Armado</v>
      </c>
    </row>
    <row r="887" spans="1:32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1" t="str" cm="1">
        <f t="array" ref="O8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7" s="2" t="s">
        <v>32</v>
      </c>
      <c r="Q887" s="2" t="str" cm="1">
        <f t="array" ref="Q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7" s="2" t="str">
        <f>IF(Tabela1[[#This Row],[TEC - Tipo de Estrutura 2]]="Pórtico","Vãos Multiplos",Tabela1[[#This Row],[TEC - Tipo de Estrutura 2]])</f>
        <v>Vãos Multiplos</v>
      </c>
      <c r="S887" s="1">
        <v>3</v>
      </c>
      <c r="T887" s="1">
        <v>41.1</v>
      </c>
      <c r="U887" s="1">
        <v>8.14</v>
      </c>
      <c r="V887" s="1">
        <v>20.55</v>
      </c>
      <c r="W887" s="1">
        <v>10.1</v>
      </c>
      <c r="X887" s="10"/>
      <c r="Y887" s="1" t="s">
        <v>30</v>
      </c>
      <c r="Z887" s="2" t="s">
        <v>38</v>
      </c>
      <c r="AA887" s="2" t="str" cm="1">
        <f t="array" ref="AA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7" s="2" t="str">
        <f>IF(OR(Tabela1[[#This Row],[CON - Material]]="Alvenaria de Tijolo",Tabela1[[#This Row],[CON - Material]]="Alvenaria de Pedra"),"Alvenaria",Tabela1[[#This Row],[CON - Material]])</f>
        <v>Betão Armado</v>
      </c>
      <c r="AF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8" spans="1:32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1" t="str" cm="1">
        <f t="array" ref="O8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8" s="2" t="s">
        <v>32</v>
      </c>
      <c r="Q888" s="2" t="str" cm="1">
        <f t="array" ref="Q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8" s="2" t="str">
        <f>IF(Tabela1[[#This Row],[TEC - Tipo de Estrutura 2]]="Pórtico","Vãos Multiplos",Tabela1[[#This Row],[TEC - Tipo de Estrutura 2]])</f>
        <v>Vãos Multiplos</v>
      </c>
      <c r="S888" s="1">
        <v>10</v>
      </c>
      <c r="T888" s="1">
        <v>417.08</v>
      </c>
      <c r="U888" s="1">
        <v>11.55</v>
      </c>
      <c r="V888" s="1">
        <v>42.96</v>
      </c>
      <c r="W888" s="1">
        <v>9.1999999999999993</v>
      </c>
      <c r="X888" s="10"/>
      <c r="Y888" s="1" t="s">
        <v>23</v>
      </c>
      <c r="Z888" s="2" t="s">
        <v>38</v>
      </c>
      <c r="AA888" s="2" t="str" cm="1">
        <f t="array" ref="AA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8" s="2" t="str">
        <f>IF(OR(Tabela1[[#This Row],[CON - Material]]="Alvenaria de Tijolo",Tabela1[[#This Row],[CON - Material]]="Alvenaria de Pedra"),"Alvenaria",Tabela1[[#This Row],[CON - Material]])</f>
        <v>Betão Armado</v>
      </c>
      <c r="AF8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9" spans="1:32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1" t="str" cm="1">
        <f t="array" ref="O8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89" s="2" t="s">
        <v>32</v>
      </c>
      <c r="Q889" s="2" t="str" cm="1">
        <f t="array" ref="Q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89" s="2" t="str">
        <f>IF(Tabela1[[#This Row],[TEC - Tipo de Estrutura 2]]="Pórtico","Vãos Multiplos",Tabela1[[#This Row],[TEC - Tipo de Estrutura 2]])</f>
        <v>Vãos Multiplos</v>
      </c>
      <c r="S889" s="1">
        <v>3</v>
      </c>
      <c r="T889" s="1">
        <v>50.2</v>
      </c>
      <c r="U889" s="1">
        <v>8</v>
      </c>
      <c r="V889" s="1">
        <v>24.95</v>
      </c>
      <c r="W889" s="1">
        <v>9</v>
      </c>
      <c r="X889" s="10"/>
      <c r="Y889" s="1" t="s">
        <v>30</v>
      </c>
      <c r="Z889" s="2" t="s">
        <v>38</v>
      </c>
      <c r="AA889" s="2" t="str" cm="1">
        <f t="array" ref="AA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89" s="2" t="str">
        <f>IF(OR(Tabela1[[#This Row],[CON - Material]]="Alvenaria de Tijolo",Tabela1[[#This Row],[CON - Material]]="Alvenaria de Pedra"),"Alvenaria",Tabela1[[#This Row],[CON - Material]])</f>
        <v>Betão Armado</v>
      </c>
      <c r="AF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0" spans="1:32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1" t="str" cm="1">
        <f t="array" ref="O8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0" s="2" t="s">
        <v>77</v>
      </c>
      <c r="Q890" s="2" t="str" cm="1">
        <f t="array" ref="Q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90" s="2" t="str">
        <f>IF(Tabela1[[#This Row],[TEC - Tipo de Estrutura 2]]="Pórtico","Vãos Multiplos",Tabela1[[#This Row],[TEC - Tipo de Estrutura 2]])</f>
        <v>Arco</v>
      </c>
      <c r="S890" s="1">
        <v>1</v>
      </c>
      <c r="T890" s="1">
        <v>4</v>
      </c>
      <c r="U890" s="1">
        <v>9</v>
      </c>
      <c r="V890" s="1">
        <v>4</v>
      </c>
      <c r="W890" s="9"/>
      <c r="X890" s="10"/>
      <c r="Y890" s="1" t="s">
        <v>30</v>
      </c>
      <c r="Z890" s="2" t="s">
        <v>35</v>
      </c>
      <c r="AA890" s="2" t="str" cm="1">
        <f t="array" ref="AA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90" s="2" t="str">
        <f>IF(OR(Tabela1[[#This Row],[CON - Material]]="Alvenaria de Tijolo",Tabela1[[#This Row],[CON - Material]]="Alvenaria de Pedra"),"Alvenaria",Tabela1[[#This Row],[CON - Material]])</f>
        <v>Alvenaria</v>
      </c>
      <c r="AC890" s="2" t="s">
        <v>24</v>
      </c>
      <c r="AF890" s="2" t="str">
        <f>Tabela1[[#This Row],[TEC - Tipo de Estrutura 2]] &amp; "|" &amp; Tabela1[[#This Row],[Intervalo de Anos]] &amp; "|" &amp; Tabela1[[#This Row],[CON - Material]]</f>
        <v>Arco|1983-2010|Alvenaria de Pedra</v>
      </c>
    </row>
    <row r="891" spans="1:32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1" t="str" cm="1">
        <f t="array" ref="O8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1" s="2" t="s">
        <v>32</v>
      </c>
      <c r="Q891" s="2" t="str" cm="1">
        <f t="array" ref="Q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1" s="2" t="str">
        <f>IF(Tabela1[[#This Row],[TEC - Tipo de Estrutura 2]]="Pórtico","Vãos Multiplos",Tabela1[[#This Row],[TEC - Tipo de Estrutura 2]])</f>
        <v>Vãos Multiplos</v>
      </c>
      <c r="S891" s="1">
        <v>3</v>
      </c>
      <c r="T891" s="1">
        <v>100.5</v>
      </c>
      <c r="U891" s="1">
        <v>14.8</v>
      </c>
      <c r="V891" s="1">
        <v>34</v>
      </c>
      <c r="W891" s="1">
        <v>18</v>
      </c>
      <c r="X891" s="10"/>
      <c r="Y891" s="1" t="s">
        <v>30</v>
      </c>
      <c r="Z891" s="2" t="s">
        <v>38</v>
      </c>
      <c r="AA891" s="2" t="str" cm="1">
        <f t="array" ref="AA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91" s="2" t="str">
        <f>IF(OR(Tabela1[[#This Row],[CON - Material]]="Alvenaria de Tijolo",Tabela1[[#This Row],[CON - Material]]="Alvenaria de Pedra"),"Alvenaria",Tabela1[[#This Row],[CON - Material]])</f>
        <v>Betão Armado</v>
      </c>
      <c r="AF8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2" spans="1:32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1" t="str" cm="1">
        <f t="array" ref="O8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2" s="2" t="s">
        <v>32</v>
      </c>
      <c r="Q892" s="2" t="str" cm="1">
        <f t="array" ref="Q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2" s="2" t="str">
        <f>IF(Tabela1[[#This Row],[TEC - Tipo de Estrutura 2]]="Pórtico","Vãos Multiplos",Tabela1[[#This Row],[TEC - Tipo de Estrutura 2]])</f>
        <v>Vãos Multiplos</v>
      </c>
      <c r="S892" s="1">
        <v>8</v>
      </c>
      <c r="T892" s="1">
        <v>270.5</v>
      </c>
      <c r="U892" s="1">
        <v>14.9</v>
      </c>
      <c r="V892" s="1">
        <v>34</v>
      </c>
      <c r="W892" s="1">
        <v>26</v>
      </c>
      <c r="X892" s="10"/>
      <c r="Y892" s="1" t="s">
        <v>30</v>
      </c>
      <c r="Z892" s="2" t="s">
        <v>38</v>
      </c>
      <c r="AA892" s="2" t="str" cm="1">
        <f t="array" ref="AA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92" s="2" t="str">
        <f>IF(OR(Tabela1[[#This Row],[CON - Material]]="Alvenaria de Tijolo",Tabela1[[#This Row],[CON - Material]]="Alvenaria de Pedra"),"Alvenaria",Tabela1[[#This Row],[CON - Material]])</f>
        <v>Betão Armado</v>
      </c>
      <c r="AF8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3" spans="1:32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1" t="str" cm="1">
        <f t="array" ref="O8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3" s="2" t="s">
        <v>32</v>
      </c>
      <c r="Q893" s="2" t="str" cm="1">
        <f t="array" ref="Q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3" s="2" t="str">
        <f>IF(Tabela1[[#This Row],[TEC - Tipo de Estrutura 2]]="Pórtico","Vãos Multiplos",Tabela1[[#This Row],[TEC - Tipo de Estrutura 2]])</f>
        <v>Vãos Multiplos</v>
      </c>
      <c r="S893" s="1">
        <v>3</v>
      </c>
      <c r="T893" s="1">
        <v>29.1</v>
      </c>
      <c r="U893" s="1">
        <v>8.9499999999999993</v>
      </c>
      <c r="V893" s="1">
        <v>14.01</v>
      </c>
      <c r="W893" s="1">
        <v>5.81</v>
      </c>
      <c r="X893" s="10"/>
      <c r="Y893" s="1" t="s">
        <v>23</v>
      </c>
      <c r="Z893" s="2" t="s">
        <v>38</v>
      </c>
      <c r="AA893" s="2" t="str" cm="1">
        <f t="array" ref="AA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93" s="2" t="str">
        <f>IF(OR(Tabela1[[#This Row],[CON - Material]]="Alvenaria de Tijolo",Tabela1[[#This Row],[CON - Material]]="Alvenaria de Pedra"),"Alvenaria",Tabela1[[#This Row],[CON - Material]])</f>
        <v>Betão Armado</v>
      </c>
      <c r="AF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4" spans="1:32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1" t="str" cm="1">
        <f t="array" ref="O8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4" s="2" t="s">
        <v>32</v>
      </c>
      <c r="Q894" s="2" t="str" cm="1">
        <f t="array" ref="Q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4" s="2" t="str">
        <f>IF(Tabela1[[#This Row],[TEC - Tipo de Estrutura 2]]="Pórtico","Vãos Multiplos",Tabela1[[#This Row],[TEC - Tipo de Estrutura 2]])</f>
        <v>Vãos Multiplos</v>
      </c>
      <c r="S894" s="1">
        <v>5</v>
      </c>
      <c r="T894" s="1">
        <v>61.99</v>
      </c>
      <c r="U894" s="1">
        <v>12</v>
      </c>
      <c r="V894" s="1">
        <v>18.88</v>
      </c>
      <c r="W894" s="1">
        <v>7.04</v>
      </c>
      <c r="X894" s="10"/>
      <c r="Y894" s="1" t="s">
        <v>30</v>
      </c>
      <c r="Z894" s="2" t="s">
        <v>38</v>
      </c>
      <c r="AA894" s="2" t="str" cm="1">
        <f t="array" ref="AA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94" s="2" t="str">
        <f>IF(OR(Tabela1[[#This Row],[CON - Material]]="Alvenaria de Tijolo",Tabela1[[#This Row],[CON - Material]]="Alvenaria de Pedra"),"Alvenaria",Tabela1[[#This Row],[CON - Material]])</f>
        <v>Betão Armado</v>
      </c>
      <c r="AF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5" spans="1:32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1" t="str" cm="1">
        <f t="array" ref="O8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5" s="2" t="s">
        <v>29</v>
      </c>
      <c r="Q895" s="2" t="str" cm="1">
        <f t="array" ref="Q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95" s="2" t="str">
        <f>IF(Tabela1[[#This Row],[TEC - Tipo de Estrutura 2]]="Pórtico","Vãos Multiplos",Tabela1[[#This Row],[TEC - Tipo de Estrutura 2]])</f>
        <v>Arco</v>
      </c>
      <c r="S895" s="1">
        <v>6</v>
      </c>
      <c r="T895" s="1">
        <v>66.94</v>
      </c>
      <c r="U895" s="1">
        <v>6.35</v>
      </c>
      <c r="V895" s="1">
        <v>12.97</v>
      </c>
      <c r="W895" s="1">
        <v>10.81</v>
      </c>
      <c r="X895" s="10"/>
      <c r="Y895" s="1" t="s">
        <v>23</v>
      </c>
      <c r="Z895" s="2" t="s">
        <v>35</v>
      </c>
      <c r="AA895" s="2" t="str" cm="1">
        <f t="array" ref="AA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95" s="2" t="str">
        <f>IF(OR(Tabela1[[#This Row],[CON - Material]]="Alvenaria de Tijolo",Tabela1[[#This Row],[CON - Material]]="Alvenaria de Pedra"),"Alvenaria",Tabela1[[#This Row],[CON - Material]])</f>
        <v>Alvenaria</v>
      </c>
      <c r="AF895" s="2" t="str">
        <f>Tabela1[[#This Row],[TEC - Tipo de Estrutura 2]] &amp; "|" &amp; Tabela1[[#This Row],[Intervalo de Anos]] &amp; "|" &amp; Tabela1[[#This Row],[CON - Material]]</f>
        <v>Arco|1983-2010|Alvenaria de Pedra</v>
      </c>
    </row>
    <row r="896" spans="1:32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1" t="str" cm="1">
        <f t="array" ref="O8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6" s="2" t="s">
        <v>29</v>
      </c>
      <c r="Q896" s="2" t="str" cm="1">
        <f t="array" ref="Q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96" s="2" t="str">
        <f>IF(Tabela1[[#This Row],[TEC - Tipo de Estrutura 2]]="Pórtico","Vãos Multiplos",Tabela1[[#This Row],[TEC - Tipo de Estrutura 2]])</f>
        <v>Arco</v>
      </c>
      <c r="S896" s="1">
        <v>1</v>
      </c>
      <c r="T896" s="1">
        <v>6.42</v>
      </c>
      <c r="U896" s="1">
        <v>11.2</v>
      </c>
      <c r="V896" s="1">
        <v>6.42</v>
      </c>
      <c r="W896" s="9"/>
      <c r="X896" s="10"/>
      <c r="Y896" s="1" t="s">
        <v>23</v>
      </c>
      <c r="Z896" s="2" t="s">
        <v>35</v>
      </c>
      <c r="AA896" s="2" t="str" cm="1">
        <f t="array" ref="AA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896" s="2" t="str">
        <f>IF(OR(Tabela1[[#This Row],[CON - Material]]="Alvenaria de Tijolo",Tabela1[[#This Row],[CON - Material]]="Alvenaria de Pedra"),"Alvenaria",Tabela1[[#This Row],[CON - Material]])</f>
        <v>Alvenaria</v>
      </c>
      <c r="AC896" s="2" t="s">
        <v>24</v>
      </c>
      <c r="AF896" s="2" t="str">
        <f>Tabela1[[#This Row],[TEC - Tipo de Estrutura 2]] &amp; "|" &amp; Tabela1[[#This Row],[Intervalo de Anos]] &amp; "|" &amp; Tabela1[[#This Row],[CON - Material]]</f>
        <v>Arco|1983-2010|Alvenaria de Pedra</v>
      </c>
    </row>
    <row r="897" spans="1:32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1" t="str" cm="1">
        <f t="array" ref="O8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7" s="2" t="s">
        <v>29</v>
      </c>
      <c r="Q897" s="2" t="str" cm="1">
        <f t="array" ref="Q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897" s="2" t="str">
        <f>IF(Tabela1[[#This Row],[TEC - Tipo de Estrutura 2]]="Pórtico","Vãos Multiplos",Tabela1[[#This Row],[TEC - Tipo de Estrutura 2]])</f>
        <v>Arco</v>
      </c>
      <c r="S897" s="1">
        <v>3</v>
      </c>
      <c r="T897" s="1">
        <v>20</v>
      </c>
      <c r="U897" s="1">
        <v>9</v>
      </c>
      <c r="V897" s="1">
        <v>7</v>
      </c>
      <c r="W897" s="1">
        <v>3.4</v>
      </c>
      <c r="X897" s="10"/>
      <c r="Y897" s="1" t="s">
        <v>23</v>
      </c>
      <c r="Z897" s="2" t="s">
        <v>31</v>
      </c>
      <c r="AA897" s="2" t="str" cm="1">
        <f t="array" ref="AA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897" s="2" t="str">
        <f>IF(OR(Tabela1[[#This Row],[CON - Material]]="Alvenaria de Tijolo",Tabela1[[#This Row],[CON - Material]]="Alvenaria de Pedra"),"Alvenaria",Tabela1[[#This Row],[CON - Material]])</f>
        <v>Alvenaria</v>
      </c>
      <c r="AF897" s="2" t="str">
        <f>Tabela1[[#This Row],[TEC - Tipo de Estrutura 2]] &amp; "|" &amp; Tabela1[[#This Row],[Intervalo de Anos]] &amp; "|" &amp; Tabela1[[#This Row],[CON - Material]]</f>
        <v>Arco|1983-2010|Alvenaria de Tijolo</v>
      </c>
    </row>
    <row r="898" spans="1:32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1" t="str" cm="1">
        <f t="array" ref="O8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8" s="2" t="s">
        <v>32</v>
      </c>
      <c r="Q898" s="2" t="str" cm="1">
        <f t="array" ref="Q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8" s="2" t="str">
        <f>IF(Tabela1[[#This Row],[TEC - Tipo de Estrutura 2]]="Pórtico","Vãos Multiplos",Tabela1[[#This Row],[TEC - Tipo de Estrutura 2]])</f>
        <v>Vãos Multiplos</v>
      </c>
      <c r="S898" s="1">
        <v>9</v>
      </c>
      <c r="T898" s="1">
        <v>297.7</v>
      </c>
      <c r="U898" s="1">
        <v>15.6</v>
      </c>
      <c r="V898" s="1">
        <v>35.1</v>
      </c>
      <c r="W898" s="1">
        <v>29.2</v>
      </c>
      <c r="X898" s="10"/>
      <c r="Y898" s="1" t="s">
        <v>41</v>
      </c>
      <c r="Z898" s="2" t="s">
        <v>38</v>
      </c>
      <c r="AA898" s="2" t="str" cm="1">
        <f t="array" ref="AA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98" s="2" t="str">
        <f>IF(OR(Tabela1[[#This Row],[CON - Material]]="Alvenaria de Tijolo",Tabela1[[#This Row],[CON - Material]]="Alvenaria de Pedra"),"Alvenaria",Tabela1[[#This Row],[CON - Material]])</f>
        <v>Betão Armado</v>
      </c>
      <c r="AF8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9" spans="1:32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1" t="str" cm="1">
        <f t="array" ref="O8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899" s="2" t="s">
        <v>32</v>
      </c>
      <c r="Q899" s="2" t="str" cm="1">
        <f t="array" ref="Q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899" s="2" t="str">
        <f>IF(Tabela1[[#This Row],[TEC - Tipo de Estrutura 2]]="Pórtico","Vãos Multiplos",Tabela1[[#This Row],[TEC - Tipo de Estrutura 2]])</f>
        <v>Vãos Multiplos</v>
      </c>
      <c r="S899" s="1">
        <v>9</v>
      </c>
      <c r="T899" s="1">
        <v>297.39999999999998</v>
      </c>
      <c r="U899" s="1">
        <v>13.8</v>
      </c>
      <c r="V899" s="1">
        <v>35.9</v>
      </c>
      <c r="W899" s="1">
        <v>26.6</v>
      </c>
      <c r="X899" s="10"/>
      <c r="Y899" s="1" t="s">
        <v>41</v>
      </c>
      <c r="Z899" s="2" t="s">
        <v>38</v>
      </c>
      <c r="AA899" s="2" t="str" cm="1">
        <f t="array" ref="AA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899" s="2" t="str">
        <f>IF(OR(Tabela1[[#This Row],[CON - Material]]="Alvenaria de Tijolo",Tabela1[[#This Row],[CON - Material]]="Alvenaria de Pedra"),"Alvenaria",Tabela1[[#This Row],[CON - Material]])</f>
        <v>Betão Armado</v>
      </c>
      <c r="AF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0" spans="1:32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1" t="str" cm="1">
        <f t="array" ref="O9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0" s="2" t="s">
        <v>32</v>
      </c>
      <c r="Q900" s="2" t="str" cm="1">
        <f t="array" ref="Q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0" s="2" t="str">
        <f>IF(Tabela1[[#This Row],[TEC - Tipo de Estrutura 2]]="Pórtico","Vãos Multiplos",Tabela1[[#This Row],[TEC - Tipo de Estrutura 2]])</f>
        <v>Vãos Multiplos</v>
      </c>
      <c r="S900" s="1">
        <v>7</v>
      </c>
      <c r="T900" s="1">
        <v>228.9</v>
      </c>
      <c r="U900" s="1">
        <v>15</v>
      </c>
      <c r="V900" s="1">
        <v>35.200000000000003</v>
      </c>
      <c r="W900" s="1">
        <v>24.7</v>
      </c>
      <c r="X900" s="10"/>
      <c r="Y900" s="1" t="s">
        <v>41</v>
      </c>
      <c r="Z900" s="2" t="s">
        <v>38</v>
      </c>
      <c r="AA900" s="2" t="str" cm="1">
        <f t="array" ref="AA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0" s="2" t="str">
        <f>IF(OR(Tabela1[[#This Row],[CON - Material]]="Alvenaria de Tijolo",Tabela1[[#This Row],[CON - Material]]="Alvenaria de Pedra"),"Alvenaria",Tabela1[[#This Row],[CON - Material]])</f>
        <v>Betão Armado</v>
      </c>
      <c r="AF9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1" spans="1:32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1" t="str" cm="1">
        <f t="array" ref="O9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1" s="2" t="s">
        <v>32</v>
      </c>
      <c r="Q901" s="2" t="str" cm="1">
        <f t="array" ref="Q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1" s="2" t="str">
        <f>IF(Tabela1[[#This Row],[TEC - Tipo de Estrutura 2]]="Pórtico","Vãos Multiplos",Tabela1[[#This Row],[TEC - Tipo de Estrutura 2]])</f>
        <v>Vãos Multiplos</v>
      </c>
      <c r="S901" s="1">
        <v>7</v>
      </c>
      <c r="T901" s="1">
        <v>225.3</v>
      </c>
      <c r="U901" s="1">
        <v>15</v>
      </c>
      <c r="V901" s="1">
        <v>34.799999999999997</v>
      </c>
      <c r="W901" s="1">
        <v>24.3</v>
      </c>
      <c r="X901" s="10"/>
      <c r="Y901" s="1" t="s">
        <v>41</v>
      </c>
      <c r="Z901" s="2" t="s">
        <v>38</v>
      </c>
      <c r="AA901" s="2" t="str" cm="1">
        <f t="array" ref="AA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1" s="2" t="str">
        <f>IF(OR(Tabela1[[#This Row],[CON - Material]]="Alvenaria de Tijolo",Tabela1[[#This Row],[CON - Material]]="Alvenaria de Pedra"),"Alvenaria",Tabela1[[#This Row],[CON - Material]])</f>
        <v>Betão Armado</v>
      </c>
      <c r="AF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2" spans="1:32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1" t="str" cm="1">
        <f t="array" ref="O9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2" s="2" t="s">
        <v>32</v>
      </c>
      <c r="Q902" s="2" t="str" cm="1">
        <f t="array" ref="Q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2" s="2" t="str">
        <f>IF(Tabela1[[#This Row],[TEC - Tipo de Estrutura 2]]="Pórtico","Vãos Multiplos",Tabela1[[#This Row],[TEC - Tipo de Estrutura 2]])</f>
        <v>Vãos Multiplos</v>
      </c>
      <c r="S902" s="1">
        <v>3</v>
      </c>
      <c r="T902" s="1">
        <v>40.200000000000003</v>
      </c>
      <c r="U902" s="1">
        <v>26</v>
      </c>
      <c r="V902" s="1">
        <v>20</v>
      </c>
      <c r="W902" s="1">
        <v>5.2</v>
      </c>
      <c r="X902" s="10"/>
      <c r="Y902" s="1" t="s">
        <v>41</v>
      </c>
      <c r="Z902" s="2" t="s">
        <v>38</v>
      </c>
      <c r="AA902" s="2" t="str" cm="1">
        <f t="array" ref="AA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2" s="2" t="str">
        <f>IF(OR(Tabela1[[#This Row],[CON - Material]]="Alvenaria de Tijolo",Tabela1[[#This Row],[CON - Material]]="Alvenaria de Pedra"),"Alvenaria",Tabela1[[#This Row],[CON - Material]])</f>
        <v>Betão Armado</v>
      </c>
      <c r="AF9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3" spans="1:32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1" t="str" cm="1">
        <f t="array" ref="O9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3" s="2" t="s">
        <v>32</v>
      </c>
      <c r="Q903" s="2" t="str" cm="1">
        <f t="array" ref="Q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3" s="2" t="str">
        <f>IF(Tabela1[[#This Row],[TEC - Tipo de Estrutura 2]]="Pórtico","Vãos Multiplos",Tabela1[[#This Row],[TEC - Tipo de Estrutura 2]])</f>
        <v>Vãos Multiplos</v>
      </c>
      <c r="S903" s="1">
        <v>3</v>
      </c>
      <c r="T903" s="1">
        <v>44.75</v>
      </c>
      <c r="U903" s="1">
        <v>26.04</v>
      </c>
      <c r="V903" s="1">
        <v>22.95</v>
      </c>
      <c r="W903" s="1">
        <v>5.78</v>
      </c>
      <c r="X903" s="10"/>
      <c r="Y903" s="1" t="s">
        <v>41</v>
      </c>
      <c r="Z903" s="2" t="s">
        <v>38</v>
      </c>
      <c r="AA903" s="2" t="str" cm="1">
        <f t="array" ref="AA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3" s="2" t="str">
        <f>IF(OR(Tabela1[[#This Row],[CON - Material]]="Alvenaria de Tijolo",Tabela1[[#This Row],[CON - Material]]="Alvenaria de Pedra"),"Alvenaria",Tabela1[[#This Row],[CON - Material]])</f>
        <v>Betão Armado</v>
      </c>
      <c r="AF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4" spans="1:32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1" t="str" cm="1">
        <f t="array" ref="O9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4" s="2" t="s">
        <v>32</v>
      </c>
      <c r="Q904" s="2" t="str" cm="1">
        <f t="array" ref="Q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4" s="2" t="str">
        <f>IF(Tabela1[[#This Row],[TEC - Tipo de Estrutura 2]]="Pórtico","Vãos Multiplos",Tabela1[[#This Row],[TEC - Tipo de Estrutura 2]])</f>
        <v>Vãos Multiplos</v>
      </c>
      <c r="S904" s="1">
        <v>3</v>
      </c>
      <c r="T904" s="1">
        <v>47.2</v>
      </c>
      <c r="U904" s="1">
        <v>26.03</v>
      </c>
      <c r="V904" s="1">
        <v>22.25</v>
      </c>
      <c r="W904" s="1">
        <v>5.96</v>
      </c>
      <c r="X904" s="10"/>
      <c r="Y904" s="1" t="s">
        <v>41</v>
      </c>
      <c r="Z904" s="2" t="s">
        <v>24</v>
      </c>
      <c r="AA904" s="2" t="str" cm="1">
        <f t="array" ref="AA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4" s="2" t="str">
        <f>IF(OR(Tabela1[[#This Row],[CON - Material]]="Alvenaria de Tijolo",Tabela1[[#This Row],[CON - Material]]="Alvenaria de Pedra"),"Alvenaria",Tabela1[[#This Row],[CON - Material]])</f>
        <v>Betão Armado</v>
      </c>
      <c r="AF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5" spans="1:32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1" t="str" cm="1">
        <f t="array" ref="O9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05" s="2" t="s">
        <v>32</v>
      </c>
      <c r="Q905" s="2" t="str" cm="1">
        <f t="array" ref="Q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5" s="2" t="str">
        <f>IF(Tabela1[[#This Row],[TEC - Tipo de Estrutura 2]]="Pórtico","Vãos Multiplos",Tabela1[[#This Row],[TEC - Tipo de Estrutura 2]])</f>
        <v>Vãos Multiplos</v>
      </c>
      <c r="S905" s="1">
        <v>2</v>
      </c>
      <c r="T905" s="1">
        <v>28.21</v>
      </c>
      <c r="U905" s="1">
        <v>11.93</v>
      </c>
      <c r="V905" s="1">
        <v>14.69</v>
      </c>
      <c r="W905" s="1">
        <v>5.84</v>
      </c>
      <c r="X905" s="10"/>
      <c r="Y905" s="1" t="s">
        <v>41</v>
      </c>
      <c r="Z905" s="2" t="s">
        <v>24</v>
      </c>
      <c r="AA905" s="2" t="str" cm="1">
        <f t="array" ref="AA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5" s="2" t="str">
        <f>IF(OR(Tabela1[[#This Row],[CON - Material]]="Alvenaria de Tijolo",Tabela1[[#This Row],[CON - Material]]="Alvenaria de Pedra"),"Alvenaria",Tabela1[[#This Row],[CON - Material]])</f>
        <v>Betão Armado</v>
      </c>
      <c r="AF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6" spans="1:32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1" t="str" cm="1">
        <f t="array" ref="O9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06" s="2" t="s">
        <v>22</v>
      </c>
      <c r="Q906" s="2" t="str" cm="1">
        <f t="array" ref="Q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06" s="2" t="str">
        <f>IF(Tabela1[[#This Row],[TEC - Tipo de Estrutura 2]]="Pórtico","Vãos Multiplos",Tabela1[[#This Row],[TEC - Tipo de Estrutura 2]])</f>
        <v>Tabuleiro simples/apoiado</v>
      </c>
      <c r="S906" s="1">
        <v>1</v>
      </c>
      <c r="T906" s="1">
        <v>17</v>
      </c>
      <c r="U906" s="1">
        <v>32</v>
      </c>
      <c r="V906" s="1">
        <v>17</v>
      </c>
      <c r="W906" s="9"/>
      <c r="X906" s="10"/>
      <c r="Y906" s="1" t="s">
        <v>41</v>
      </c>
      <c r="Z906" s="2" t="s">
        <v>24</v>
      </c>
      <c r="AA906" s="2" t="str" cm="1">
        <f t="array" ref="AA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6" s="2" t="str">
        <f>IF(OR(Tabela1[[#This Row],[CON - Material]]="Alvenaria de Tijolo",Tabela1[[#This Row],[CON - Material]]="Alvenaria de Pedra"),"Alvenaria",Tabela1[[#This Row],[CON - Material]])</f>
        <v>Betão Armado</v>
      </c>
      <c r="AF9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7" spans="1:32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1" t="str" cm="1">
        <f t="array" ref="O9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07" s="2" t="s">
        <v>32</v>
      </c>
      <c r="Q907" s="2" t="str" cm="1">
        <f t="array" ref="Q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07" s="2" t="str">
        <f>IF(Tabela1[[#This Row],[TEC - Tipo de Estrutura 2]]="Pórtico","Vãos Multiplos",Tabela1[[#This Row],[TEC - Tipo de Estrutura 2]])</f>
        <v>Vãos Multiplos</v>
      </c>
      <c r="S907" s="1">
        <v>2</v>
      </c>
      <c r="T907" s="1">
        <v>21.5</v>
      </c>
      <c r="U907" s="1">
        <v>28</v>
      </c>
      <c r="V907" s="1">
        <v>10.75</v>
      </c>
      <c r="W907" s="1">
        <v>5.5</v>
      </c>
      <c r="X907" s="10"/>
      <c r="Y907" s="1" t="s">
        <v>41</v>
      </c>
      <c r="Z907" s="2" t="s">
        <v>24</v>
      </c>
      <c r="AA907" s="2" t="str" cm="1">
        <f t="array" ref="AA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7" s="2" t="str">
        <f>IF(OR(Tabela1[[#This Row],[CON - Material]]="Alvenaria de Tijolo",Tabela1[[#This Row],[CON - Material]]="Alvenaria de Pedra"),"Alvenaria",Tabela1[[#This Row],[CON - Material]])</f>
        <v>Betão Armado</v>
      </c>
      <c r="AF9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08" spans="1:32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1" t="str" cm="1">
        <f t="array" ref="O9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08" s="2" t="s">
        <v>22</v>
      </c>
      <c r="Q908" s="2" t="str" cm="1">
        <f t="array" ref="Q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08" s="2" t="str">
        <f>IF(Tabela1[[#This Row],[TEC - Tipo de Estrutura 2]]="Pórtico","Vãos Multiplos",Tabela1[[#This Row],[TEC - Tipo de Estrutura 2]])</f>
        <v>Tabuleiro simples/apoiado</v>
      </c>
      <c r="S908" s="1">
        <v>1</v>
      </c>
      <c r="T908" s="1">
        <v>16</v>
      </c>
      <c r="U908" s="1">
        <v>28</v>
      </c>
      <c r="V908" s="1">
        <v>16</v>
      </c>
      <c r="W908" s="9"/>
      <c r="X908" s="10"/>
      <c r="Y908" s="1" t="s">
        <v>41</v>
      </c>
      <c r="Z908" s="2" t="s">
        <v>24</v>
      </c>
      <c r="AA908" s="2" t="str" cm="1">
        <f t="array" ref="AA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8" s="2" t="str">
        <f>IF(OR(Tabela1[[#This Row],[CON - Material]]="Alvenaria de Tijolo",Tabela1[[#This Row],[CON - Material]]="Alvenaria de Pedra"),"Alvenaria",Tabela1[[#This Row],[CON - Material]])</f>
        <v>Betão Armado</v>
      </c>
      <c r="AF9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9" spans="1:32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1" t="str" cm="1">
        <f t="array" ref="O9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09" s="2" t="s">
        <v>22</v>
      </c>
      <c r="Q909" s="2" t="str" cm="1">
        <f t="array" ref="Q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09" s="2" t="str">
        <f>IF(Tabela1[[#This Row],[TEC - Tipo de Estrutura 2]]="Pórtico","Vãos Multiplos",Tabela1[[#This Row],[TEC - Tipo de Estrutura 2]])</f>
        <v>Tabuleiro simples/apoiado</v>
      </c>
      <c r="S909" s="1">
        <v>1</v>
      </c>
      <c r="T909" s="1">
        <v>13</v>
      </c>
      <c r="U909" s="1">
        <v>9.4</v>
      </c>
      <c r="V909" s="1">
        <v>13</v>
      </c>
      <c r="W909" s="9"/>
      <c r="X909" s="10"/>
      <c r="Y909" s="1" t="s">
        <v>23</v>
      </c>
      <c r="Z909" s="2" t="s">
        <v>24</v>
      </c>
      <c r="AA909" s="2" t="str" cm="1">
        <f t="array" ref="AA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09" s="2" t="str">
        <f>IF(OR(Tabela1[[#This Row],[CON - Material]]="Alvenaria de Tijolo",Tabela1[[#This Row],[CON - Material]]="Alvenaria de Pedra"),"Alvenaria",Tabela1[[#This Row],[CON - Material]])</f>
        <v>Betão Armado</v>
      </c>
      <c r="AF90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0" spans="1:32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1" t="str" cm="1">
        <f t="array" ref="O9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0" s="2" t="s">
        <v>32</v>
      </c>
      <c r="Q910" s="2" t="str" cm="1">
        <f t="array" ref="Q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10" s="2" t="str">
        <f>IF(Tabela1[[#This Row],[TEC - Tipo de Estrutura 2]]="Pórtico","Vãos Multiplos",Tabela1[[#This Row],[TEC - Tipo de Estrutura 2]])</f>
        <v>Vãos Multiplos</v>
      </c>
      <c r="S910" s="1">
        <v>6</v>
      </c>
      <c r="T910" s="1">
        <v>92</v>
      </c>
      <c r="U910" s="1">
        <v>12.3</v>
      </c>
      <c r="V910" s="1">
        <v>16.5</v>
      </c>
      <c r="W910" s="1">
        <v>5.5</v>
      </c>
      <c r="X910" s="10"/>
      <c r="Y910" s="1" t="s">
        <v>23</v>
      </c>
      <c r="Z910" s="2" t="s">
        <v>24</v>
      </c>
      <c r="AA910" s="2" t="str" cm="1">
        <f t="array" ref="AA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0" s="2" t="str">
        <f>IF(OR(Tabela1[[#This Row],[CON - Material]]="Alvenaria de Tijolo",Tabela1[[#This Row],[CON - Material]]="Alvenaria de Pedra"),"Alvenaria",Tabela1[[#This Row],[CON - Material]])</f>
        <v>Betão Armado</v>
      </c>
      <c r="AF9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11" spans="1:32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1" t="str" cm="1">
        <f t="array" ref="O9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1" s="2" t="s">
        <v>29</v>
      </c>
      <c r="Q911" s="2" t="str" cm="1">
        <f t="array" ref="Q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11" s="2" t="str">
        <f>IF(Tabela1[[#This Row],[TEC - Tipo de Estrutura 2]]="Pórtico","Vãos Multiplos",Tabela1[[#This Row],[TEC - Tipo de Estrutura 2]])</f>
        <v>Arco</v>
      </c>
      <c r="S911" s="1">
        <v>3</v>
      </c>
      <c r="T911" s="1">
        <v>33.4</v>
      </c>
      <c r="U911" s="1">
        <v>6</v>
      </c>
      <c r="V911" s="1">
        <v>11.7</v>
      </c>
      <c r="W911" s="1">
        <v>1</v>
      </c>
      <c r="X911" s="10"/>
      <c r="Y911" s="1" t="s">
        <v>23</v>
      </c>
      <c r="Z911" s="2" t="s">
        <v>31</v>
      </c>
      <c r="AA911" s="2" t="str" cm="1">
        <f t="array" ref="AA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11" s="2" t="str">
        <f>IF(OR(Tabela1[[#This Row],[CON - Material]]="Alvenaria de Tijolo",Tabela1[[#This Row],[CON - Material]]="Alvenaria de Pedra"),"Alvenaria",Tabela1[[#This Row],[CON - Material]])</f>
        <v>Alvenaria</v>
      </c>
      <c r="AF911" s="2" t="str">
        <f>Tabela1[[#This Row],[TEC - Tipo de Estrutura 2]] &amp; "|" &amp; Tabela1[[#This Row],[Intervalo de Anos]] &amp; "|" &amp; Tabela1[[#This Row],[CON - Material]]</f>
        <v>Arco|1960-1983|Alvenaria de Tijolo</v>
      </c>
    </row>
    <row r="912" spans="1:32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1" t="str" cm="1">
        <f t="array" ref="O9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2" s="2" t="s">
        <v>22</v>
      </c>
      <c r="Q912" s="2" t="str" cm="1">
        <f t="array" ref="Q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12" s="2" t="str">
        <f>IF(Tabela1[[#This Row],[TEC - Tipo de Estrutura 2]]="Pórtico","Vãos Multiplos",Tabela1[[#This Row],[TEC - Tipo de Estrutura 2]])</f>
        <v>Tabuleiro simples/apoiado</v>
      </c>
      <c r="S912" s="1">
        <v>1</v>
      </c>
      <c r="T912" s="1">
        <v>11</v>
      </c>
      <c r="U912" s="1">
        <v>33.799999999999997</v>
      </c>
      <c r="V912" s="1">
        <v>11</v>
      </c>
      <c r="W912" s="9"/>
      <c r="X912" s="10"/>
      <c r="Y912" s="1" t="s">
        <v>41</v>
      </c>
      <c r="Z912" s="2" t="s">
        <v>24</v>
      </c>
      <c r="AA912" s="2" t="str" cm="1">
        <f t="array" ref="AA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2" s="2" t="str">
        <f>IF(OR(Tabela1[[#This Row],[CON - Material]]="Alvenaria de Tijolo",Tabela1[[#This Row],[CON - Material]]="Alvenaria de Pedra"),"Alvenaria",Tabela1[[#This Row],[CON - Material]])</f>
        <v>Betão Armado</v>
      </c>
      <c r="AF9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3" spans="1:32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1" t="str" cm="1">
        <f t="array" ref="O9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3" s="2" t="s">
        <v>22</v>
      </c>
      <c r="Q913" s="2" t="str" cm="1">
        <f t="array" ref="Q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13" s="2" t="str">
        <f>IF(Tabela1[[#This Row],[TEC - Tipo de Estrutura 2]]="Pórtico","Vãos Multiplos",Tabela1[[#This Row],[TEC - Tipo de Estrutura 2]])</f>
        <v>Tabuleiro simples/apoiado</v>
      </c>
      <c r="S913" s="1">
        <v>1</v>
      </c>
      <c r="T913" s="1">
        <v>8.8000000000000007</v>
      </c>
      <c r="U913" s="1">
        <v>12.9</v>
      </c>
      <c r="V913" s="1">
        <v>8.8000000000000007</v>
      </c>
      <c r="W913" s="9"/>
      <c r="X913" s="10"/>
      <c r="Y913" s="1" t="s">
        <v>23</v>
      </c>
      <c r="Z913" s="2" t="s">
        <v>24</v>
      </c>
      <c r="AA913" s="2" t="str" cm="1">
        <f t="array" ref="AA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3" s="2" t="str">
        <f>IF(OR(Tabela1[[#This Row],[CON - Material]]="Alvenaria de Tijolo",Tabela1[[#This Row],[CON - Material]]="Alvenaria de Pedra"),"Alvenaria",Tabela1[[#This Row],[CON - Material]])</f>
        <v>Betão Armado</v>
      </c>
      <c r="AF91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4" spans="1:32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1" t="str" cm="1">
        <f t="array" ref="O9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4" s="2" t="s">
        <v>22</v>
      </c>
      <c r="Q914" s="2" t="str" cm="1">
        <f t="array" ref="Q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14" s="2" t="str">
        <f>IF(Tabela1[[#This Row],[TEC - Tipo de Estrutura 2]]="Pórtico","Vãos Multiplos",Tabela1[[#This Row],[TEC - Tipo de Estrutura 2]])</f>
        <v>Tabuleiro simples/apoiado</v>
      </c>
      <c r="S914" s="1">
        <v>1</v>
      </c>
      <c r="T914" s="1">
        <v>17</v>
      </c>
      <c r="U914" s="1">
        <v>32</v>
      </c>
      <c r="V914" s="1">
        <v>17</v>
      </c>
      <c r="W914" s="9"/>
      <c r="X914" s="10"/>
      <c r="Y914" s="1" t="s">
        <v>41</v>
      </c>
      <c r="Z914" s="2" t="s">
        <v>24</v>
      </c>
      <c r="AA914" s="2" t="str" cm="1">
        <f t="array" ref="AA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4" s="2" t="str">
        <f>IF(OR(Tabela1[[#This Row],[CON - Material]]="Alvenaria de Tijolo",Tabela1[[#This Row],[CON - Material]]="Alvenaria de Pedra"),"Alvenaria",Tabela1[[#This Row],[CON - Material]])</f>
        <v>Betão Armado</v>
      </c>
      <c r="AF9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5" spans="1:32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1" t="str" cm="1">
        <f t="array" ref="O9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5" s="2" t="s">
        <v>22</v>
      </c>
      <c r="Q915" s="2" t="str" cm="1">
        <f t="array" ref="Q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15" s="2" t="str">
        <f>IF(Tabela1[[#This Row],[TEC - Tipo de Estrutura 2]]="Pórtico","Vãos Multiplos",Tabela1[[#This Row],[TEC - Tipo de Estrutura 2]])</f>
        <v>Tabuleiro simples/apoiado</v>
      </c>
      <c r="S915" s="1">
        <v>1</v>
      </c>
      <c r="T915" s="1">
        <v>10.5</v>
      </c>
      <c r="U915" s="1">
        <v>11</v>
      </c>
      <c r="V915" s="1">
        <v>10.5</v>
      </c>
      <c r="W915" s="9"/>
      <c r="X915" s="10"/>
      <c r="Y915" s="1" t="s">
        <v>41</v>
      </c>
      <c r="Z915" s="2" t="s">
        <v>24</v>
      </c>
      <c r="AA915" s="2" t="str" cm="1">
        <f t="array" ref="AA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5" s="2" t="str">
        <f>IF(OR(Tabela1[[#This Row],[CON - Material]]="Alvenaria de Tijolo",Tabela1[[#This Row],[CON - Material]]="Alvenaria de Pedra"),"Alvenaria",Tabela1[[#This Row],[CON - Material]])</f>
        <v>Betão Armado</v>
      </c>
      <c r="AF91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6" spans="1:32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1" t="str" cm="1">
        <f t="array" ref="O9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16" s="2" t="s">
        <v>32</v>
      </c>
      <c r="Q916" s="2" t="str" cm="1">
        <f t="array" ref="Q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16" s="2" t="str">
        <f>IF(Tabela1[[#This Row],[TEC - Tipo de Estrutura 2]]="Pórtico","Vãos Multiplos",Tabela1[[#This Row],[TEC - Tipo de Estrutura 2]])</f>
        <v>Vãos Multiplos</v>
      </c>
      <c r="S916" s="1">
        <v>4</v>
      </c>
      <c r="T916" s="1">
        <v>103.8</v>
      </c>
      <c r="U916" s="1">
        <v>16.3</v>
      </c>
      <c r="V916" s="1">
        <v>31.9</v>
      </c>
      <c r="W916" s="1">
        <v>5.32</v>
      </c>
      <c r="X916" s="10"/>
      <c r="Y916" s="1" t="s">
        <v>41</v>
      </c>
      <c r="Z916" s="2" t="s">
        <v>38</v>
      </c>
      <c r="AA916" s="2" t="str" cm="1">
        <f t="array" ref="AA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6" s="2" t="str">
        <f>IF(OR(Tabela1[[#This Row],[CON - Material]]="Alvenaria de Tijolo",Tabela1[[#This Row],[CON - Material]]="Alvenaria de Pedra"),"Alvenaria",Tabela1[[#This Row],[CON - Material]])</f>
        <v>Betão Armado</v>
      </c>
      <c r="AF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7" spans="1:32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1" t="str" cm="1">
        <f t="array" ref="O9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7" s="2" t="s">
        <v>29</v>
      </c>
      <c r="Q917" s="2" t="str" cm="1">
        <f t="array" ref="Q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17" s="2" t="str">
        <f>IF(Tabela1[[#This Row],[TEC - Tipo de Estrutura 2]]="Pórtico","Vãos Multiplos",Tabela1[[#This Row],[TEC - Tipo de Estrutura 2]])</f>
        <v>Arco</v>
      </c>
      <c r="S917" s="1">
        <v>3</v>
      </c>
      <c r="T917" s="1">
        <v>16.5</v>
      </c>
      <c r="U917" s="1">
        <v>9.5</v>
      </c>
      <c r="V917" s="1">
        <v>5.5</v>
      </c>
      <c r="W917" s="1">
        <v>3</v>
      </c>
      <c r="X917" s="10"/>
      <c r="Y917" s="1" t="s">
        <v>23</v>
      </c>
      <c r="Z917" s="2" t="s">
        <v>31</v>
      </c>
      <c r="AA917" s="2" t="str" cm="1">
        <f t="array" ref="AA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17" s="2" t="str">
        <f>IF(OR(Tabela1[[#This Row],[CON - Material]]="Alvenaria de Tijolo",Tabela1[[#This Row],[CON - Material]]="Alvenaria de Pedra"),"Alvenaria",Tabela1[[#This Row],[CON - Material]])</f>
        <v>Alvenaria</v>
      </c>
      <c r="AC917" s="2" t="s">
        <v>24</v>
      </c>
      <c r="AF917" s="2" t="str">
        <f>Tabela1[[#This Row],[TEC - Tipo de Estrutura 2]] &amp; "|" &amp; Tabela1[[#This Row],[Intervalo de Anos]] &amp; "|" &amp; Tabela1[[#This Row],[CON - Material]]</f>
        <v>Arco|1960-1983|Alvenaria de Tijolo</v>
      </c>
    </row>
    <row r="918" spans="1:32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1" t="str" cm="1">
        <f t="array" ref="O9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18" s="2" t="s">
        <v>22</v>
      </c>
      <c r="Q918" s="2" t="str" cm="1">
        <f t="array" ref="Q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18" s="2" t="str">
        <f>IF(Tabela1[[#This Row],[TEC - Tipo de Estrutura 2]]="Pórtico","Vãos Multiplos",Tabela1[[#This Row],[TEC - Tipo de Estrutura 2]])</f>
        <v>Tabuleiro simples/apoiado</v>
      </c>
      <c r="S918" s="1">
        <v>1</v>
      </c>
      <c r="T918" s="1">
        <v>12.15</v>
      </c>
      <c r="U918" s="1">
        <v>9.8000000000000007</v>
      </c>
      <c r="V918" s="1">
        <v>12.15</v>
      </c>
      <c r="W918" s="9"/>
      <c r="X918" s="10"/>
      <c r="Y918" s="1" t="s">
        <v>23</v>
      </c>
      <c r="Z918" s="2" t="s">
        <v>24</v>
      </c>
      <c r="AA918" s="2" t="str" cm="1">
        <f t="array" ref="AA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18" s="2" t="str">
        <f>IF(OR(Tabela1[[#This Row],[CON - Material]]="Alvenaria de Tijolo",Tabela1[[#This Row],[CON - Material]]="Alvenaria de Pedra"),"Alvenaria",Tabela1[[#This Row],[CON - Material]])</f>
        <v>Betão Armado</v>
      </c>
      <c r="AF91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9" spans="1:32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1" t="str" cm="1">
        <f t="array" ref="O9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19" s="2" t="s">
        <v>29</v>
      </c>
      <c r="Q919" s="2" t="str" cm="1">
        <f t="array" ref="Q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19" s="2" t="str">
        <f>IF(Tabela1[[#This Row],[TEC - Tipo de Estrutura 2]]="Pórtico","Vãos Multiplos",Tabela1[[#This Row],[TEC - Tipo de Estrutura 2]])</f>
        <v>Arco</v>
      </c>
      <c r="S919" s="1">
        <v>1</v>
      </c>
      <c r="T919" s="1">
        <v>10.1</v>
      </c>
      <c r="U919" s="1">
        <v>10</v>
      </c>
      <c r="V919" s="1">
        <v>10.1</v>
      </c>
      <c r="W919" s="9"/>
      <c r="X919" s="10"/>
      <c r="Y919" s="1" t="s">
        <v>23</v>
      </c>
      <c r="Z919" s="2" t="s">
        <v>31</v>
      </c>
      <c r="AA919" s="2" t="str" cm="1">
        <f t="array" ref="AA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19" s="2" t="str">
        <f>IF(OR(Tabela1[[#This Row],[CON - Material]]="Alvenaria de Tijolo",Tabela1[[#This Row],[CON - Material]]="Alvenaria de Pedra"),"Alvenaria",Tabela1[[#This Row],[CON - Material]])</f>
        <v>Alvenaria</v>
      </c>
      <c r="AF919" s="2" t="str">
        <f>Tabela1[[#This Row],[TEC - Tipo de Estrutura 2]] &amp; "|" &amp; Tabela1[[#This Row],[Intervalo de Anos]] &amp; "|" &amp; Tabela1[[#This Row],[CON - Material]]</f>
        <v>Arco|1983-2010|Alvenaria de Tijolo</v>
      </c>
    </row>
    <row r="920" spans="1:32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1" t="str" cm="1">
        <f t="array" ref="O9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20" s="2" t="s">
        <v>77</v>
      </c>
      <c r="Q920" s="2" t="str" cm="1">
        <f t="array" ref="Q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20" s="2" t="str">
        <f>IF(Tabela1[[#This Row],[TEC - Tipo de Estrutura 2]]="Pórtico","Vãos Multiplos",Tabela1[[#This Row],[TEC - Tipo de Estrutura 2]])</f>
        <v>Arco</v>
      </c>
      <c r="S920" s="1">
        <v>3</v>
      </c>
      <c r="T920" s="1">
        <v>33.200000000000003</v>
      </c>
      <c r="U920" s="1">
        <v>12.6</v>
      </c>
      <c r="V920" s="1">
        <v>11.6</v>
      </c>
      <c r="W920" s="1">
        <v>4</v>
      </c>
      <c r="X920" s="10"/>
      <c r="Y920" s="1" t="s">
        <v>23</v>
      </c>
      <c r="Z920" s="2" t="s">
        <v>31</v>
      </c>
      <c r="AA920" s="2" t="str" cm="1">
        <f t="array" ref="AA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20" s="2" t="str">
        <f>IF(OR(Tabela1[[#This Row],[CON - Material]]="Alvenaria de Tijolo",Tabela1[[#This Row],[CON - Material]]="Alvenaria de Pedra"),"Alvenaria",Tabela1[[#This Row],[CON - Material]])</f>
        <v>Alvenaria</v>
      </c>
      <c r="AC920" s="2" t="s">
        <v>24</v>
      </c>
      <c r="AF920" s="2" t="str">
        <f>Tabela1[[#This Row],[TEC - Tipo de Estrutura 2]] &amp; "|" &amp; Tabela1[[#This Row],[Intervalo de Anos]] &amp; "|" &amp; Tabela1[[#This Row],[CON - Material]]</f>
        <v>Arco|1983-2010|Alvenaria de Tijolo</v>
      </c>
    </row>
    <row r="921" spans="1:32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1" t="str" cm="1">
        <f t="array" ref="O9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21" s="2" t="s">
        <v>83</v>
      </c>
      <c r="Q921" s="2" t="str" cm="1">
        <f t="array" ref="Q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921" s="2" t="str">
        <f>IF(Tabela1[[#This Row],[TEC - Tipo de Estrutura 2]]="Pórtico","Vãos Multiplos",Tabela1[[#This Row],[TEC - Tipo de Estrutura 2]])</f>
        <v>Outro</v>
      </c>
      <c r="S921" s="1">
        <v>5</v>
      </c>
      <c r="T921" s="1">
        <v>58</v>
      </c>
      <c r="U921" s="1">
        <v>12.8</v>
      </c>
      <c r="V921" s="1">
        <v>12</v>
      </c>
      <c r="W921" s="1">
        <v>5</v>
      </c>
      <c r="X921" s="10"/>
      <c r="Y921" s="1" t="s">
        <v>23</v>
      </c>
      <c r="Z921" s="2" t="s">
        <v>31</v>
      </c>
      <c r="AA921" s="2" t="str" cm="1">
        <f t="array" ref="AA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21" s="2" t="str">
        <f>IF(OR(Tabela1[[#This Row],[CON - Material]]="Alvenaria de Tijolo",Tabela1[[#This Row],[CON - Material]]="Alvenaria de Pedra"),"Alvenaria",Tabela1[[#This Row],[CON - Material]])</f>
        <v>Alvenaria</v>
      </c>
      <c r="AC921" s="2" t="s">
        <v>24</v>
      </c>
      <c r="AF921" s="2" t="str">
        <f>Tabela1[[#This Row],[TEC - Tipo de Estrutura 2]] &amp; "|" &amp; Tabela1[[#This Row],[Intervalo de Anos]] &amp; "|" &amp; Tabela1[[#This Row],[CON - Material]]</f>
        <v>Outro|1983-2010|Alvenaria de Tijolo</v>
      </c>
    </row>
    <row r="922" spans="1:32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1" t="str" cm="1">
        <f t="array" ref="O9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22" s="2" t="s">
        <v>77</v>
      </c>
      <c r="Q922" s="2" t="str" cm="1">
        <f t="array" ref="Q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22" s="2" t="str">
        <f>IF(Tabela1[[#This Row],[TEC - Tipo de Estrutura 2]]="Pórtico","Vãos Multiplos",Tabela1[[#This Row],[TEC - Tipo de Estrutura 2]])</f>
        <v>Arco</v>
      </c>
      <c r="S922" s="1">
        <v>3</v>
      </c>
      <c r="T922" s="1">
        <v>15.2</v>
      </c>
      <c r="U922" s="1">
        <v>9.86</v>
      </c>
      <c r="W922" s="1">
        <v>3.55</v>
      </c>
      <c r="X922" s="10"/>
      <c r="Y922" s="1" t="s">
        <v>23</v>
      </c>
      <c r="Z922" s="2" t="s">
        <v>31</v>
      </c>
      <c r="AA922" s="2" t="str" cm="1">
        <f t="array" ref="AA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22" s="2" t="str">
        <f>IF(OR(Tabela1[[#This Row],[CON - Material]]="Alvenaria de Tijolo",Tabela1[[#This Row],[CON - Material]]="Alvenaria de Pedra"),"Alvenaria",Tabela1[[#This Row],[CON - Material]])</f>
        <v>Alvenaria</v>
      </c>
      <c r="AC922" s="2" t="s">
        <v>24</v>
      </c>
      <c r="AF922" s="2" t="str">
        <f>Tabela1[[#This Row],[TEC - Tipo de Estrutura 2]] &amp; "|" &amp; Tabela1[[#This Row],[Intervalo de Anos]] &amp; "|" &amp; Tabela1[[#This Row],[CON - Material]]</f>
        <v>Arco|1960-1983|Alvenaria de Tijolo</v>
      </c>
    </row>
    <row r="923" spans="1:32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1" t="str" cm="1">
        <f t="array" ref="O9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23" s="2" t="s">
        <v>22</v>
      </c>
      <c r="Q923" s="2" t="str" cm="1">
        <f t="array" ref="Q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23" s="2" t="str">
        <f>IF(Tabela1[[#This Row],[TEC - Tipo de Estrutura 2]]="Pórtico","Vãos Multiplos",Tabela1[[#This Row],[TEC - Tipo de Estrutura 2]])</f>
        <v>Tabuleiro simples/apoiado</v>
      </c>
      <c r="S923" s="1">
        <v>1</v>
      </c>
      <c r="T923" s="1">
        <v>12.5</v>
      </c>
      <c r="U923" s="1">
        <v>12.5</v>
      </c>
      <c r="W923" s="9"/>
      <c r="X923" s="10"/>
      <c r="Y923" s="1" t="s">
        <v>41</v>
      </c>
      <c r="Z923" s="2" t="s">
        <v>38</v>
      </c>
      <c r="AA923" s="2" t="str" cm="1">
        <f t="array" ref="AA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23" s="2" t="str">
        <f>IF(OR(Tabela1[[#This Row],[CON - Material]]="Alvenaria de Tijolo",Tabela1[[#This Row],[CON - Material]]="Alvenaria de Pedra"),"Alvenaria",Tabela1[[#This Row],[CON - Material]])</f>
        <v>Betão Armado</v>
      </c>
      <c r="AF92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24" spans="1:32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1" t="str" cm="1">
        <f t="array" ref="O9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24" s="2" t="s">
        <v>29</v>
      </c>
      <c r="Q924" s="2" t="str" cm="1">
        <f t="array" ref="Q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24" s="2" t="str">
        <f>IF(Tabela1[[#This Row],[TEC - Tipo de Estrutura 2]]="Pórtico","Vãos Multiplos",Tabela1[[#This Row],[TEC - Tipo de Estrutura 2]])</f>
        <v>Arco</v>
      </c>
      <c r="S924" s="1">
        <v>5</v>
      </c>
      <c r="T924" s="1">
        <v>42.45</v>
      </c>
      <c r="U924" s="1">
        <v>11.8</v>
      </c>
      <c r="V924" s="1">
        <v>10.4</v>
      </c>
      <c r="W924" s="1">
        <v>3.5</v>
      </c>
      <c r="X924" s="10"/>
      <c r="Y924" s="1" t="s">
        <v>23</v>
      </c>
      <c r="Z924" s="2" t="s">
        <v>31</v>
      </c>
      <c r="AA924" s="2" t="str" cm="1">
        <f t="array" ref="AA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24" s="2" t="str">
        <f>IF(OR(Tabela1[[#This Row],[CON - Material]]="Alvenaria de Tijolo",Tabela1[[#This Row],[CON - Material]]="Alvenaria de Pedra"),"Alvenaria",Tabela1[[#This Row],[CON - Material]])</f>
        <v>Alvenaria</v>
      </c>
      <c r="AC924" s="2" t="s">
        <v>24</v>
      </c>
      <c r="AF924" s="2" t="str">
        <f>Tabela1[[#This Row],[TEC - Tipo de Estrutura 2]] &amp; "|" &amp; Tabela1[[#This Row],[Intervalo de Anos]] &amp; "|" &amp; Tabela1[[#This Row],[CON - Material]]</f>
        <v>Arco|1983-2010|Alvenaria de Tijolo</v>
      </c>
    </row>
    <row r="925" spans="1:32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1" t="str" cm="1">
        <f t="array" ref="O9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25" s="2" t="s">
        <v>32</v>
      </c>
      <c r="Q925" s="2" t="str" cm="1">
        <f t="array" ref="Q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25" s="2" t="str">
        <f>IF(Tabela1[[#This Row],[TEC - Tipo de Estrutura 2]]="Pórtico","Vãos Multiplos",Tabela1[[#This Row],[TEC - Tipo de Estrutura 2]])</f>
        <v>Vãos Multiplos</v>
      </c>
      <c r="S925" s="1">
        <v>3</v>
      </c>
      <c r="T925" s="1">
        <v>21.6</v>
      </c>
      <c r="U925" s="1">
        <v>10.28</v>
      </c>
      <c r="V925" s="1">
        <v>7.8</v>
      </c>
      <c r="W925" s="1">
        <v>2.85</v>
      </c>
      <c r="X925" s="10"/>
      <c r="Y925" s="1" t="s">
        <v>41</v>
      </c>
      <c r="Z925" s="2" t="s">
        <v>35</v>
      </c>
      <c r="AA925" s="2" t="str" cm="1">
        <f t="array" ref="AA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25" s="2" t="str">
        <f>IF(OR(Tabela1[[#This Row],[CON - Material]]="Alvenaria de Tijolo",Tabela1[[#This Row],[CON - Material]]="Alvenaria de Pedra"),"Alvenaria",Tabela1[[#This Row],[CON - Material]])</f>
        <v>Alvenaria</v>
      </c>
      <c r="AC925" s="2" t="s">
        <v>24</v>
      </c>
      <c r="AF925" s="2" t="str">
        <f>Tabela1[[#This Row],[TEC - Tipo de Estrutura 2]] &amp; "|" &amp; Tabela1[[#This Row],[Intervalo de Anos]] &amp; "|" &amp; Tabela1[[#This Row],[CON - Material]]</f>
        <v>Vãos Multiplos|1983-2010|Alvenaria de Pedra</v>
      </c>
    </row>
    <row r="926" spans="1:32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1" t="str" cm="1">
        <f t="array" ref="O9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26" s="2" t="s">
        <v>32</v>
      </c>
      <c r="Q926" s="2" t="str" cm="1">
        <f t="array" ref="Q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26" s="2" t="str">
        <f>IF(Tabela1[[#This Row],[TEC - Tipo de Estrutura 2]]="Pórtico","Vãos Multiplos",Tabela1[[#This Row],[TEC - Tipo de Estrutura 2]])</f>
        <v>Vãos Multiplos</v>
      </c>
      <c r="S926" s="1">
        <v>3</v>
      </c>
      <c r="T926" s="1">
        <v>18</v>
      </c>
      <c r="U926" s="1">
        <v>10.9</v>
      </c>
      <c r="V926" s="1">
        <v>8</v>
      </c>
      <c r="W926" s="1">
        <v>2.2999999999999998</v>
      </c>
      <c r="X926" s="10"/>
      <c r="Y926" s="1" t="s">
        <v>23</v>
      </c>
      <c r="Z926" s="2" t="s">
        <v>24</v>
      </c>
      <c r="AA926" s="2" t="str" cm="1">
        <f t="array" ref="AA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26" s="2" t="str">
        <f>IF(OR(Tabela1[[#This Row],[CON - Material]]="Alvenaria de Tijolo",Tabela1[[#This Row],[CON - Material]]="Alvenaria de Pedra"),"Alvenaria",Tabela1[[#This Row],[CON - Material]])</f>
        <v>Betão Armado</v>
      </c>
      <c r="AF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27" spans="1:32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1" t="str" cm="1">
        <f t="array" ref="O9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27" s="2" t="s">
        <v>29</v>
      </c>
      <c r="Q927" s="2" t="str" cm="1">
        <f t="array" ref="Q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27" s="2" t="str">
        <f>IF(Tabela1[[#This Row],[TEC - Tipo de Estrutura 2]]="Pórtico","Vãos Multiplos",Tabela1[[#This Row],[TEC - Tipo de Estrutura 2]])</f>
        <v>Arco</v>
      </c>
      <c r="S927" s="1">
        <v>1</v>
      </c>
      <c r="T927" s="1">
        <v>12</v>
      </c>
      <c r="U927" s="1">
        <v>6</v>
      </c>
      <c r="V927" s="1">
        <v>12</v>
      </c>
      <c r="W927" s="9"/>
      <c r="X927" s="10"/>
      <c r="Y927" s="1" t="s">
        <v>41</v>
      </c>
      <c r="Z927" s="2" t="s">
        <v>35</v>
      </c>
      <c r="AA927" s="2" t="str" cm="1">
        <f t="array" ref="AA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27" s="2" t="str">
        <f>IF(OR(Tabela1[[#This Row],[CON - Material]]="Alvenaria de Tijolo",Tabela1[[#This Row],[CON - Material]]="Alvenaria de Pedra"),"Alvenaria",Tabela1[[#This Row],[CON - Material]])</f>
        <v>Alvenaria</v>
      </c>
      <c r="AF9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8" spans="1:32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1" t="str" cm="1">
        <f t="array" ref="O9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28" s="2" t="s">
        <v>29</v>
      </c>
      <c r="Q928" s="2" t="str" cm="1">
        <f t="array" ref="Q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28" s="2" t="str">
        <f>IF(Tabela1[[#This Row],[TEC - Tipo de Estrutura 2]]="Pórtico","Vãos Multiplos",Tabela1[[#This Row],[TEC - Tipo de Estrutura 2]])</f>
        <v>Arco</v>
      </c>
      <c r="S928" s="1">
        <v>1</v>
      </c>
      <c r="T928" s="1">
        <v>15</v>
      </c>
      <c r="U928" s="1">
        <v>8.16</v>
      </c>
      <c r="V928" s="1">
        <v>15</v>
      </c>
      <c r="W928" s="9"/>
      <c r="X928" s="10"/>
      <c r="Y928" s="1" t="s">
        <v>41</v>
      </c>
      <c r="Z928" s="2" t="s">
        <v>35</v>
      </c>
      <c r="AA928" s="2" t="str" cm="1">
        <f t="array" ref="AA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28" s="2" t="str">
        <f>IF(OR(Tabela1[[#This Row],[CON - Material]]="Alvenaria de Tijolo",Tabela1[[#This Row],[CON - Material]]="Alvenaria de Pedra"),"Alvenaria",Tabela1[[#This Row],[CON - Material]])</f>
        <v>Alvenaria</v>
      </c>
      <c r="AF92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9" spans="1:32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1" t="str" cm="1">
        <f t="array" ref="O9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29" s="2" t="s">
        <v>22</v>
      </c>
      <c r="Q929" s="2" t="str" cm="1">
        <f t="array" ref="Q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29" s="2" t="str">
        <f>IF(Tabela1[[#This Row],[TEC - Tipo de Estrutura 2]]="Pórtico","Vãos Multiplos",Tabela1[[#This Row],[TEC - Tipo de Estrutura 2]])</f>
        <v>Tabuleiro simples/apoiado</v>
      </c>
      <c r="S929" s="1">
        <v>1</v>
      </c>
      <c r="T929" s="1">
        <v>15.23</v>
      </c>
      <c r="U929" s="1">
        <v>15.66</v>
      </c>
      <c r="V929" s="1">
        <v>15.23</v>
      </c>
      <c r="W929" s="9"/>
      <c r="X929" s="10"/>
      <c r="Y929" s="1" t="s">
        <v>41</v>
      </c>
      <c r="Z929" s="2" t="s">
        <v>24</v>
      </c>
      <c r="AA929" s="2" t="str" cm="1">
        <f t="array" ref="AA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29" s="2" t="str">
        <f>IF(OR(Tabela1[[#This Row],[CON - Material]]="Alvenaria de Tijolo",Tabela1[[#This Row],[CON - Material]]="Alvenaria de Pedra"),"Alvenaria",Tabela1[[#This Row],[CON - Material]])</f>
        <v>Betão Armado</v>
      </c>
      <c r="AF92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0" spans="1:32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1" t="str" cm="1">
        <f t="array" ref="O9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0" s="2" t="s">
        <v>29</v>
      </c>
      <c r="Q930" s="2" t="str" cm="1">
        <f t="array" ref="Q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30" s="2" t="str">
        <f>IF(Tabela1[[#This Row],[TEC - Tipo de Estrutura 2]]="Pórtico","Vãos Multiplos",Tabela1[[#This Row],[TEC - Tipo de Estrutura 2]])</f>
        <v>Arco</v>
      </c>
      <c r="S930" s="1">
        <v>3</v>
      </c>
      <c r="T930" s="1">
        <v>19.95</v>
      </c>
      <c r="U930" s="1">
        <v>6.1</v>
      </c>
      <c r="V930" s="1">
        <v>7.05</v>
      </c>
      <c r="W930" s="1">
        <v>3.6</v>
      </c>
      <c r="X930" s="10"/>
      <c r="Y930" s="1" t="s">
        <v>41</v>
      </c>
      <c r="Z930" s="2" t="s">
        <v>35</v>
      </c>
      <c r="AA930" s="2" t="str" cm="1">
        <f t="array" ref="AA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30" s="2" t="str">
        <f>IF(OR(Tabela1[[#This Row],[CON - Material]]="Alvenaria de Tijolo",Tabela1[[#This Row],[CON - Material]]="Alvenaria de Pedra"),"Alvenaria",Tabela1[[#This Row],[CON - Material]])</f>
        <v>Alvenaria</v>
      </c>
      <c r="AF93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1" spans="1:32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1" t="str" cm="1">
        <f t="array" ref="O9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1" s="2" t="s">
        <v>29</v>
      </c>
      <c r="Q931" s="2" t="str" cm="1">
        <f t="array" ref="Q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31" s="2" t="str">
        <f>IF(Tabela1[[#This Row],[TEC - Tipo de Estrutura 2]]="Pórtico","Vãos Multiplos",Tabela1[[#This Row],[TEC - Tipo de Estrutura 2]])</f>
        <v>Arco</v>
      </c>
      <c r="S931" s="1">
        <v>1</v>
      </c>
      <c r="T931" s="1">
        <v>5.0199999999999996</v>
      </c>
      <c r="U931" s="1">
        <v>7.8</v>
      </c>
      <c r="V931" s="1">
        <v>5.0199999999999996</v>
      </c>
      <c r="W931" s="9"/>
      <c r="X931" s="10"/>
      <c r="Y931" s="1" t="s">
        <v>30</v>
      </c>
      <c r="Z931" s="2" t="s">
        <v>35</v>
      </c>
      <c r="AA931" s="2" t="str" cm="1">
        <f t="array" ref="AA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31" s="2" t="str">
        <f>IF(OR(Tabela1[[#This Row],[CON - Material]]="Alvenaria de Tijolo",Tabela1[[#This Row],[CON - Material]]="Alvenaria de Pedra"),"Alvenaria",Tabela1[[#This Row],[CON - Material]])</f>
        <v>Alvenaria</v>
      </c>
      <c r="AF9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2" spans="1:32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1" t="str" cm="1">
        <f t="array" ref="O9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32" s="2" t="s">
        <v>29</v>
      </c>
      <c r="Q932" s="2" t="str" cm="1">
        <f t="array" ref="Q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32" s="2" t="str">
        <f>IF(Tabela1[[#This Row],[TEC - Tipo de Estrutura 2]]="Pórtico","Vãos Multiplos",Tabela1[[#This Row],[TEC - Tipo de Estrutura 2]])</f>
        <v>Arco</v>
      </c>
      <c r="S932" s="1">
        <v>3</v>
      </c>
      <c r="T932" s="1">
        <v>20.399999999999999</v>
      </c>
      <c r="U932" s="1">
        <v>6.1</v>
      </c>
      <c r="V932" s="1">
        <v>7.2</v>
      </c>
      <c r="W932" s="1">
        <v>2.5</v>
      </c>
      <c r="X932" s="10"/>
      <c r="Y932" s="1" t="s">
        <v>41</v>
      </c>
      <c r="Z932" s="2" t="s">
        <v>35</v>
      </c>
      <c r="AA932" s="2" t="str" cm="1">
        <f t="array" ref="AA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32" s="2" t="str">
        <f>IF(OR(Tabela1[[#This Row],[CON - Material]]="Alvenaria de Tijolo",Tabela1[[#This Row],[CON - Material]]="Alvenaria de Pedra"),"Alvenaria",Tabela1[[#This Row],[CON - Material]])</f>
        <v>Alvenaria</v>
      </c>
      <c r="AF932" s="2" t="str">
        <f>Tabela1[[#This Row],[TEC - Tipo de Estrutura 2]] &amp; "|" &amp; Tabela1[[#This Row],[Intervalo de Anos]] &amp; "|" &amp; Tabela1[[#This Row],[CON - Material]]</f>
        <v>Arco|1983-2010|Alvenaria de Pedra</v>
      </c>
    </row>
    <row r="933" spans="1:32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1" t="str" cm="1">
        <f t="array" ref="O9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33" s="2" t="s">
        <v>22</v>
      </c>
      <c r="Q933" s="2" t="str" cm="1">
        <f t="array" ref="Q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33" s="2" t="str">
        <f>IF(Tabela1[[#This Row],[TEC - Tipo de Estrutura 2]]="Pórtico","Vãos Multiplos",Tabela1[[#This Row],[TEC - Tipo de Estrutura 2]])</f>
        <v>Tabuleiro simples/apoiado</v>
      </c>
      <c r="S933" s="1">
        <v>1</v>
      </c>
      <c r="T933" s="1">
        <v>22</v>
      </c>
      <c r="U933" s="1">
        <v>7.5</v>
      </c>
      <c r="V933" s="1">
        <v>22</v>
      </c>
      <c r="W933" s="9"/>
      <c r="X933" s="10"/>
      <c r="Y933" s="1" t="s">
        <v>41</v>
      </c>
      <c r="Z933" s="2" t="s">
        <v>24</v>
      </c>
      <c r="AA933" s="2" t="str" cm="1">
        <f t="array" ref="AA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33" s="2" t="str">
        <f>IF(OR(Tabela1[[#This Row],[CON - Material]]="Alvenaria de Tijolo",Tabela1[[#This Row],[CON - Material]]="Alvenaria de Pedra"),"Alvenaria",Tabela1[[#This Row],[CON - Material]])</f>
        <v>Betão Armado</v>
      </c>
      <c r="AF9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4" spans="1:32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1" t="str" cm="1">
        <f t="array" ref="O9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4" s="2" t="s">
        <v>32</v>
      </c>
      <c r="Q934" s="2" t="str" cm="1">
        <f t="array" ref="Q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34" s="2" t="str">
        <f>IF(Tabela1[[#This Row],[TEC - Tipo de Estrutura 2]]="Pórtico","Vãos Multiplos",Tabela1[[#This Row],[TEC - Tipo de Estrutura 2]])</f>
        <v>Vãos Multiplos</v>
      </c>
      <c r="S934" s="1">
        <v>12</v>
      </c>
      <c r="T934" s="1">
        <v>230</v>
      </c>
      <c r="U934" s="1">
        <v>12.9</v>
      </c>
      <c r="V934" s="1">
        <v>20</v>
      </c>
      <c r="W934" s="1">
        <v>29.5</v>
      </c>
      <c r="X934" s="10"/>
      <c r="Y934" s="1" t="s">
        <v>23</v>
      </c>
      <c r="Z934" s="2" t="s">
        <v>38</v>
      </c>
      <c r="AA934" s="2" t="str" cm="1">
        <f t="array" ref="AA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34" s="2" t="str">
        <f>IF(OR(Tabela1[[#This Row],[CON - Material]]="Alvenaria de Tijolo",Tabela1[[#This Row],[CON - Material]]="Alvenaria de Pedra"),"Alvenaria",Tabela1[[#This Row],[CON - Material]])</f>
        <v>Betão Armado</v>
      </c>
      <c r="AF9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5" spans="1:32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1" t="str" cm="1">
        <f t="array" ref="O9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5" s="2" t="s">
        <v>29</v>
      </c>
      <c r="Q935" s="2" t="str" cm="1">
        <f t="array" ref="Q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35" s="2" t="str">
        <f>IF(Tabela1[[#This Row],[TEC - Tipo de Estrutura 2]]="Pórtico","Vãos Multiplos",Tabela1[[#This Row],[TEC - Tipo de Estrutura 2]])</f>
        <v>Arco</v>
      </c>
      <c r="S935" s="1">
        <v>1</v>
      </c>
      <c r="T935" s="1">
        <v>8</v>
      </c>
      <c r="U935" s="1">
        <v>21.4</v>
      </c>
      <c r="V935" s="1">
        <v>8</v>
      </c>
      <c r="W935" s="9"/>
      <c r="X935" s="10"/>
      <c r="Y935" s="1" t="s">
        <v>30</v>
      </c>
      <c r="Z935" s="2" t="s">
        <v>24</v>
      </c>
      <c r="AA935" s="2" t="str" cm="1">
        <f t="array" ref="AA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35" s="2" t="str">
        <f>IF(OR(Tabela1[[#This Row],[CON - Material]]="Alvenaria de Tijolo",Tabela1[[#This Row],[CON - Material]]="Alvenaria de Pedra"),"Alvenaria",Tabela1[[#This Row],[CON - Material]])</f>
        <v>Betão Armado</v>
      </c>
      <c r="AF935" s="2" t="str">
        <f>Tabela1[[#This Row],[TEC - Tipo de Estrutura 2]] &amp; "|" &amp; Tabela1[[#This Row],[Intervalo de Anos]] &amp; "|" &amp; Tabela1[[#This Row],[CON - Material]]</f>
        <v>Arco|Antes de 1960|Betão Armado</v>
      </c>
    </row>
    <row r="936" spans="1:32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1" t="str" cm="1">
        <f t="array" ref="O9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6" s="2" t="s">
        <v>32</v>
      </c>
      <c r="Q936" s="2" t="str" cm="1">
        <f t="array" ref="Q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36" s="2" t="str">
        <f>IF(Tabela1[[#This Row],[TEC - Tipo de Estrutura 2]]="Pórtico","Vãos Multiplos",Tabela1[[#This Row],[TEC - Tipo de Estrutura 2]])</f>
        <v>Vãos Multiplos</v>
      </c>
      <c r="S936" s="1">
        <v>6</v>
      </c>
      <c r="T936" s="1">
        <v>114.4</v>
      </c>
      <c r="U936" s="1">
        <v>13.3</v>
      </c>
      <c r="V936" s="1">
        <v>20</v>
      </c>
      <c r="W936" s="1">
        <v>16.8</v>
      </c>
      <c r="X936" s="10"/>
      <c r="Y936" s="1" t="s">
        <v>23</v>
      </c>
      <c r="Z936" s="2" t="s">
        <v>24</v>
      </c>
      <c r="AA936" s="2" t="str" cm="1">
        <f t="array" ref="AA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36" s="2" t="str">
        <f>IF(OR(Tabela1[[#This Row],[CON - Material]]="Alvenaria de Tijolo",Tabela1[[#This Row],[CON - Material]]="Alvenaria de Pedra"),"Alvenaria",Tabela1[[#This Row],[CON - Material]])</f>
        <v>Betão Armado</v>
      </c>
      <c r="AF93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37" spans="1:32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1" t="str" cm="1">
        <f t="array" ref="O9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7" s="2" t="s">
        <v>32</v>
      </c>
      <c r="Q937" s="2" t="str" cm="1">
        <f t="array" ref="Q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37" s="2" t="str">
        <f>IF(Tabela1[[#This Row],[TEC - Tipo de Estrutura 2]]="Pórtico","Vãos Multiplos",Tabela1[[#This Row],[TEC - Tipo de Estrutura 2]])</f>
        <v>Vãos Multiplos</v>
      </c>
      <c r="S937" s="1">
        <v>5</v>
      </c>
      <c r="T937" s="1">
        <v>163.19999999999999</v>
      </c>
      <c r="U937" s="1">
        <v>11.2</v>
      </c>
      <c r="V937" s="1">
        <v>35.4</v>
      </c>
      <c r="W937" s="1">
        <v>15.5</v>
      </c>
      <c r="X937" s="10"/>
      <c r="Y937" s="1" t="s">
        <v>41</v>
      </c>
      <c r="Z937" s="2" t="s">
        <v>24</v>
      </c>
      <c r="AA937" s="2" t="str" cm="1">
        <f t="array" ref="AA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37" s="2" t="str">
        <f>IF(OR(Tabela1[[#This Row],[CON - Material]]="Alvenaria de Tijolo",Tabela1[[#This Row],[CON - Material]]="Alvenaria de Pedra"),"Alvenaria",Tabela1[[#This Row],[CON - Material]])</f>
        <v>Betão Armado</v>
      </c>
      <c r="AF93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8" spans="1:32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1" t="str" cm="1">
        <f t="array" ref="O9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8" s="2" t="s">
        <v>29</v>
      </c>
      <c r="Q938" s="2" t="str" cm="1">
        <f t="array" ref="Q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38" s="2" t="str">
        <f>IF(Tabela1[[#This Row],[TEC - Tipo de Estrutura 2]]="Pórtico","Vãos Multiplos",Tabela1[[#This Row],[TEC - Tipo de Estrutura 2]])</f>
        <v>Arco</v>
      </c>
      <c r="S938" s="1">
        <v>1</v>
      </c>
      <c r="T938" s="1">
        <v>10</v>
      </c>
      <c r="U938" s="1">
        <v>6.3</v>
      </c>
      <c r="V938" s="1">
        <v>10</v>
      </c>
      <c r="W938" s="9"/>
      <c r="X938" s="10"/>
      <c r="Y938" s="1" t="s">
        <v>41</v>
      </c>
      <c r="Z938" s="2" t="s">
        <v>35</v>
      </c>
      <c r="AA938" s="2" t="str" cm="1">
        <f t="array" ref="AA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38" s="2" t="str">
        <f>IF(OR(Tabela1[[#This Row],[CON - Material]]="Alvenaria de Tijolo",Tabela1[[#This Row],[CON - Material]]="Alvenaria de Pedra"),"Alvenaria",Tabela1[[#This Row],[CON - Material]])</f>
        <v>Alvenaria</v>
      </c>
      <c r="AF93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9" spans="1:32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1" t="str" cm="1">
        <f t="array" ref="O9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39" s="2" t="s">
        <v>29</v>
      </c>
      <c r="Q939" s="2" t="str" cm="1">
        <f t="array" ref="Q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39" s="2" t="str">
        <f>IF(Tabela1[[#This Row],[TEC - Tipo de Estrutura 2]]="Pórtico","Vãos Multiplos",Tabela1[[#This Row],[TEC - Tipo de Estrutura 2]])</f>
        <v>Arco</v>
      </c>
      <c r="S939" s="1">
        <v>1</v>
      </c>
      <c r="T939" s="1">
        <v>12.18</v>
      </c>
      <c r="U939" s="1">
        <v>12.6</v>
      </c>
      <c r="V939" s="1">
        <v>12.18</v>
      </c>
      <c r="W939" s="9"/>
      <c r="X939" s="10"/>
      <c r="Y939" s="1" t="s">
        <v>41</v>
      </c>
      <c r="Z939" s="2" t="s">
        <v>35</v>
      </c>
      <c r="AA939" s="2" t="str" cm="1">
        <f t="array" ref="AA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39" s="2" t="str">
        <f>IF(OR(Tabela1[[#This Row],[CON - Material]]="Alvenaria de Tijolo",Tabela1[[#This Row],[CON - Material]]="Alvenaria de Pedra"),"Alvenaria",Tabela1[[#This Row],[CON - Material]])</f>
        <v>Alvenaria</v>
      </c>
      <c r="AF9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0" spans="1:32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1" t="str" cm="1">
        <f t="array" ref="O9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0" s="2" t="s">
        <v>29</v>
      </c>
      <c r="Q940" s="2" t="str" cm="1">
        <f t="array" ref="Q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0" s="2" t="str">
        <f>IF(Tabela1[[#This Row],[TEC - Tipo de Estrutura 2]]="Pórtico","Vãos Multiplos",Tabela1[[#This Row],[TEC - Tipo de Estrutura 2]])</f>
        <v>Arco</v>
      </c>
      <c r="S940" s="1">
        <v>1</v>
      </c>
      <c r="T940" s="1">
        <v>14</v>
      </c>
      <c r="U940" s="1">
        <v>6</v>
      </c>
      <c r="V940" s="1">
        <v>14</v>
      </c>
      <c r="W940" s="9"/>
      <c r="X940" s="10"/>
      <c r="Y940" s="1" t="s">
        <v>41</v>
      </c>
      <c r="Z940" s="2" t="s">
        <v>35</v>
      </c>
      <c r="AA940" s="2" t="str" cm="1">
        <f t="array" ref="AA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0" s="2" t="str">
        <f>IF(OR(Tabela1[[#This Row],[CON - Material]]="Alvenaria de Tijolo",Tabela1[[#This Row],[CON - Material]]="Alvenaria de Pedra"),"Alvenaria",Tabela1[[#This Row],[CON - Material]])</f>
        <v>Alvenaria</v>
      </c>
      <c r="AF94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1" spans="1:32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1" t="str" cm="1">
        <f t="array" ref="O9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1" s="2" t="s">
        <v>29</v>
      </c>
      <c r="Q941" s="2" t="str" cm="1">
        <f t="array" ref="Q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1" s="2" t="str">
        <f>IF(Tabela1[[#This Row],[TEC - Tipo de Estrutura 2]]="Pórtico","Vãos Multiplos",Tabela1[[#This Row],[TEC - Tipo de Estrutura 2]])</f>
        <v>Arco</v>
      </c>
      <c r="S941" s="1">
        <v>1</v>
      </c>
      <c r="T941" s="1">
        <v>20</v>
      </c>
      <c r="U941" s="1">
        <v>6.3</v>
      </c>
      <c r="V941" s="1">
        <v>20</v>
      </c>
      <c r="W941" s="9"/>
      <c r="X941" s="10"/>
      <c r="Y941" s="1" t="s">
        <v>41</v>
      </c>
      <c r="Z941" s="2" t="s">
        <v>35</v>
      </c>
      <c r="AA941" s="2" t="str" cm="1">
        <f t="array" ref="AA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1" s="2" t="str">
        <f>IF(OR(Tabela1[[#This Row],[CON - Material]]="Alvenaria de Tijolo",Tabela1[[#This Row],[CON - Material]]="Alvenaria de Pedra"),"Alvenaria",Tabela1[[#This Row],[CON - Material]])</f>
        <v>Alvenaria</v>
      </c>
      <c r="AF9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2" spans="1:32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1" t="str" cm="1">
        <f t="array" ref="O9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2" s="2" t="s">
        <v>29</v>
      </c>
      <c r="Q942" s="2" t="str" cm="1">
        <f t="array" ref="Q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2" s="2" t="str">
        <f>IF(Tabela1[[#This Row],[TEC - Tipo de Estrutura 2]]="Pórtico","Vãos Multiplos",Tabela1[[#This Row],[TEC - Tipo de Estrutura 2]])</f>
        <v>Arco</v>
      </c>
      <c r="S942" s="1">
        <v>1</v>
      </c>
      <c r="T942" s="1">
        <v>12</v>
      </c>
      <c r="U942" s="1">
        <v>6.16</v>
      </c>
      <c r="V942" s="1">
        <v>12</v>
      </c>
      <c r="W942" s="9"/>
      <c r="X942" s="10"/>
      <c r="Y942" s="1" t="s">
        <v>41</v>
      </c>
      <c r="Z942" s="2" t="s">
        <v>35</v>
      </c>
      <c r="AA942" s="2" t="str" cm="1">
        <f t="array" ref="AA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2" s="2" t="str">
        <f>IF(OR(Tabela1[[#This Row],[CON - Material]]="Alvenaria de Tijolo",Tabela1[[#This Row],[CON - Material]]="Alvenaria de Pedra"),"Alvenaria",Tabela1[[#This Row],[CON - Material]])</f>
        <v>Alvenaria</v>
      </c>
      <c r="AF9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3" spans="1:32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1" t="str" cm="1">
        <f t="array" ref="O9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3" s="2" t="s">
        <v>83</v>
      </c>
      <c r="Q943" s="2" t="str" cm="1">
        <f t="array" ref="Q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943" s="2" t="str">
        <f>IF(Tabela1[[#This Row],[TEC - Tipo de Estrutura 2]]="Pórtico","Vãos Multiplos",Tabela1[[#This Row],[TEC - Tipo de Estrutura 2]])</f>
        <v>Outro</v>
      </c>
      <c r="S943" s="1">
        <v>1</v>
      </c>
      <c r="T943" s="1">
        <v>12</v>
      </c>
      <c r="U943" s="1">
        <v>9.9</v>
      </c>
      <c r="V943" s="1">
        <v>12</v>
      </c>
      <c r="W943" s="9"/>
      <c r="X943" s="10"/>
      <c r="Y943" s="1" t="s">
        <v>41</v>
      </c>
      <c r="Z943" s="2" t="s">
        <v>35</v>
      </c>
      <c r="AA943" s="2" t="str" cm="1">
        <f t="array" ref="AA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3" s="2" t="str">
        <f>IF(OR(Tabela1[[#This Row],[CON - Material]]="Alvenaria de Tijolo",Tabela1[[#This Row],[CON - Material]]="Alvenaria de Pedra"),"Alvenaria",Tabela1[[#This Row],[CON - Material]])</f>
        <v>Alvenaria</v>
      </c>
      <c r="AC943" s="2" t="s">
        <v>24</v>
      </c>
      <c r="AF94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4" spans="1:32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1" t="str" cm="1">
        <f t="array" ref="O9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4" s="2" t="s">
        <v>29</v>
      </c>
      <c r="Q944" s="2" t="str" cm="1">
        <f t="array" ref="Q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4" s="2" t="str">
        <f>IF(Tabela1[[#This Row],[TEC - Tipo de Estrutura 2]]="Pórtico","Vãos Multiplos",Tabela1[[#This Row],[TEC - Tipo de Estrutura 2]])</f>
        <v>Arco</v>
      </c>
      <c r="S944" s="1">
        <v>4</v>
      </c>
      <c r="T944" s="1">
        <v>35.5</v>
      </c>
      <c r="U944" s="1">
        <v>9.6</v>
      </c>
      <c r="V944" s="1">
        <v>15.4</v>
      </c>
      <c r="W944" s="1">
        <v>1</v>
      </c>
      <c r="X944" s="10"/>
      <c r="Y944" s="1" t="s">
        <v>41</v>
      </c>
      <c r="Z944" s="2" t="s">
        <v>35</v>
      </c>
      <c r="AA944" s="2" t="str" cm="1">
        <f t="array" ref="AA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4" s="2" t="str">
        <f>IF(OR(Tabela1[[#This Row],[CON - Material]]="Alvenaria de Tijolo",Tabela1[[#This Row],[CON - Material]]="Alvenaria de Pedra"),"Alvenaria",Tabela1[[#This Row],[CON - Material]])</f>
        <v>Alvenaria</v>
      </c>
      <c r="AC944" s="2" t="s">
        <v>24</v>
      </c>
      <c r="AF9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5" spans="1:32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1" t="str" cm="1">
        <f t="array" ref="O9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5" s="2" t="s">
        <v>29</v>
      </c>
      <c r="Q945" s="2" t="str" cm="1">
        <f t="array" ref="Q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5" s="2" t="str">
        <f>IF(Tabela1[[#This Row],[TEC - Tipo de Estrutura 2]]="Pórtico","Vãos Multiplos",Tabela1[[#This Row],[TEC - Tipo de Estrutura 2]])</f>
        <v>Arco</v>
      </c>
      <c r="S945" s="1">
        <v>2</v>
      </c>
      <c r="T945" s="1">
        <v>12.65</v>
      </c>
      <c r="U945" s="1">
        <v>6</v>
      </c>
      <c r="V945" s="1">
        <v>6.33</v>
      </c>
      <c r="W945" s="1">
        <v>2.2000000000000002</v>
      </c>
      <c r="X945" s="10"/>
      <c r="Y945" s="1" t="s">
        <v>41</v>
      </c>
      <c r="Z945" s="2" t="s">
        <v>35</v>
      </c>
      <c r="AA945" s="2" t="str" cm="1">
        <f t="array" ref="AA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5" s="2" t="str">
        <f>IF(OR(Tabela1[[#This Row],[CON - Material]]="Alvenaria de Tijolo",Tabela1[[#This Row],[CON - Material]]="Alvenaria de Pedra"),"Alvenaria",Tabela1[[#This Row],[CON - Material]])</f>
        <v>Alvenaria</v>
      </c>
      <c r="AF9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6" spans="1:32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1" t="str" cm="1">
        <f t="array" ref="O9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6" s="2" t="s">
        <v>83</v>
      </c>
      <c r="Q946" s="2" t="str" cm="1">
        <f t="array" ref="Q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946" s="2" t="str">
        <f>IF(Tabela1[[#This Row],[TEC - Tipo de Estrutura 2]]="Pórtico","Vãos Multiplos",Tabela1[[#This Row],[TEC - Tipo de Estrutura 2]])</f>
        <v>Outro</v>
      </c>
      <c r="S946" s="1">
        <v>1</v>
      </c>
      <c r="T946" s="1">
        <v>8.1999999999999993</v>
      </c>
      <c r="U946" s="1">
        <v>12</v>
      </c>
      <c r="V946" s="1">
        <v>8.1999999999999993</v>
      </c>
      <c r="W946" s="9"/>
      <c r="X946" s="10"/>
      <c r="Y946" s="1" t="s">
        <v>41</v>
      </c>
      <c r="Z946" s="2" t="s">
        <v>35</v>
      </c>
      <c r="AA946" s="2" t="str" cm="1">
        <f t="array" ref="AA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6" s="2" t="str">
        <f>IF(OR(Tabela1[[#This Row],[CON - Material]]="Alvenaria de Tijolo",Tabela1[[#This Row],[CON - Material]]="Alvenaria de Pedra"),"Alvenaria",Tabela1[[#This Row],[CON - Material]])</f>
        <v>Alvenaria</v>
      </c>
      <c r="AC946" s="2" t="s">
        <v>38</v>
      </c>
      <c r="AF946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7" spans="1:32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1" t="str" cm="1">
        <f t="array" ref="O9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7" s="2" t="s">
        <v>29</v>
      </c>
      <c r="Q947" s="2" t="str" cm="1">
        <f t="array" ref="Q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7" s="2" t="str">
        <f>IF(Tabela1[[#This Row],[TEC - Tipo de Estrutura 2]]="Pórtico","Vãos Multiplos",Tabela1[[#This Row],[TEC - Tipo de Estrutura 2]])</f>
        <v>Arco</v>
      </c>
      <c r="S947" s="1">
        <v>1</v>
      </c>
      <c r="T947" s="1">
        <v>13.5</v>
      </c>
      <c r="U947" s="1">
        <v>8</v>
      </c>
      <c r="V947" s="1">
        <v>13.5</v>
      </c>
      <c r="W947" s="9"/>
      <c r="X947" s="10"/>
      <c r="Y947" s="1" t="s">
        <v>41</v>
      </c>
      <c r="Z947" s="2" t="s">
        <v>35</v>
      </c>
      <c r="AA947" s="2" t="str" cm="1">
        <f t="array" ref="AA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7" s="2" t="str">
        <f>IF(OR(Tabela1[[#This Row],[CON - Material]]="Alvenaria de Tijolo",Tabela1[[#This Row],[CON - Material]]="Alvenaria de Pedra"),"Alvenaria",Tabela1[[#This Row],[CON - Material]])</f>
        <v>Alvenaria</v>
      </c>
      <c r="AF9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8" spans="1:32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1" t="str" cm="1">
        <f t="array" ref="O9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48" s="2" t="s">
        <v>29</v>
      </c>
      <c r="Q948" s="2" t="str" cm="1">
        <f t="array" ref="Q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48" s="2" t="str">
        <f>IF(Tabela1[[#This Row],[TEC - Tipo de Estrutura 2]]="Pórtico","Vãos Multiplos",Tabela1[[#This Row],[TEC - Tipo de Estrutura 2]])</f>
        <v>Arco</v>
      </c>
      <c r="S948" s="1">
        <v>2</v>
      </c>
      <c r="T948" s="1">
        <v>9.0399999999999991</v>
      </c>
      <c r="U948" s="1">
        <v>16</v>
      </c>
      <c r="V948" s="1">
        <v>4.5199999999999996</v>
      </c>
      <c r="W948" s="1">
        <v>0.1</v>
      </c>
      <c r="X948" s="10"/>
      <c r="Y948" s="1" t="s">
        <v>23</v>
      </c>
      <c r="Z948" s="2" t="s">
        <v>35</v>
      </c>
      <c r="AA948" s="2" t="str" cm="1">
        <f t="array" ref="AA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48" s="2" t="str">
        <f>IF(OR(Tabela1[[#This Row],[CON - Material]]="Alvenaria de Tijolo",Tabela1[[#This Row],[CON - Material]]="Alvenaria de Pedra"),"Alvenaria",Tabela1[[#This Row],[CON - Material]])</f>
        <v>Alvenaria</v>
      </c>
      <c r="AF948" s="2" t="str">
        <f>Tabela1[[#This Row],[TEC - Tipo de Estrutura 2]] &amp; "|" &amp; Tabela1[[#This Row],[Intervalo de Anos]] &amp; "|" &amp; Tabela1[[#This Row],[CON - Material]]</f>
        <v>Arco|1983-2010|Alvenaria de Pedra</v>
      </c>
    </row>
    <row r="949" spans="1:32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1" t="str" cm="1">
        <f t="array" ref="O9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49" s="2" t="s">
        <v>22</v>
      </c>
      <c r="Q949" s="2" t="str" cm="1">
        <f t="array" ref="Q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49" s="2" t="str">
        <f>IF(Tabela1[[#This Row],[TEC - Tipo de Estrutura 2]]="Pórtico","Vãos Multiplos",Tabela1[[#This Row],[TEC - Tipo de Estrutura 2]])</f>
        <v>Tabuleiro simples/apoiado</v>
      </c>
      <c r="S949" s="1">
        <v>1</v>
      </c>
      <c r="T949" s="1">
        <v>13.7</v>
      </c>
      <c r="U949" s="1">
        <v>7.3</v>
      </c>
      <c r="V949" s="1">
        <v>13.7</v>
      </c>
      <c r="W949" s="9"/>
      <c r="X949" s="10"/>
      <c r="Y949" s="1" t="s">
        <v>23</v>
      </c>
      <c r="Z949" s="2" t="s">
        <v>24</v>
      </c>
      <c r="AA949" s="2" t="str" cm="1">
        <f t="array" ref="AA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49" s="2" t="str">
        <f>IF(OR(Tabela1[[#This Row],[CON - Material]]="Alvenaria de Tijolo",Tabela1[[#This Row],[CON - Material]]="Alvenaria de Pedra"),"Alvenaria",Tabela1[[#This Row],[CON - Material]])</f>
        <v>Betão Armado</v>
      </c>
      <c r="AF9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50" spans="1:32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1" t="str" cm="1">
        <f t="array" ref="O9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0" s="2" t="s">
        <v>29</v>
      </c>
      <c r="Q950" s="2" t="str" cm="1">
        <f t="array" ref="Q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50" s="2" t="str">
        <f>IF(Tabela1[[#This Row],[TEC - Tipo de Estrutura 2]]="Pórtico","Vãos Multiplos",Tabela1[[#This Row],[TEC - Tipo de Estrutura 2]])</f>
        <v>Arco</v>
      </c>
      <c r="S950" s="1">
        <v>3</v>
      </c>
      <c r="T950" s="1">
        <v>23</v>
      </c>
      <c r="U950" s="1">
        <v>11.7</v>
      </c>
      <c r="V950" s="1">
        <v>8</v>
      </c>
      <c r="W950" s="1">
        <v>1</v>
      </c>
      <c r="X950" s="10"/>
      <c r="Y950" s="1" t="s">
        <v>23</v>
      </c>
      <c r="Z950" s="2" t="s">
        <v>35</v>
      </c>
      <c r="AA950" s="2" t="str" cm="1">
        <f t="array" ref="AA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50" s="2" t="str">
        <f>IF(OR(Tabela1[[#This Row],[CON - Material]]="Alvenaria de Tijolo",Tabela1[[#This Row],[CON - Material]]="Alvenaria de Pedra"),"Alvenaria",Tabela1[[#This Row],[CON - Material]])</f>
        <v>Alvenaria</v>
      </c>
      <c r="AC950" s="2" t="s">
        <v>24</v>
      </c>
      <c r="AF9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1" spans="1:32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1" t="str" cm="1">
        <f t="array" ref="O9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1" s="2" t="s">
        <v>32</v>
      </c>
      <c r="Q951" s="2" t="str" cm="1">
        <f t="array" ref="Q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1" s="2" t="str">
        <f>IF(Tabela1[[#This Row],[TEC - Tipo de Estrutura 2]]="Pórtico","Vãos Multiplos",Tabela1[[#This Row],[TEC - Tipo de Estrutura 2]])</f>
        <v>Vãos Multiplos</v>
      </c>
      <c r="S951" s="1">
        <v>4</v>
      </c>
      <c r="T951" s="1">
        <v>24.3</v>
      </c>
      <c r="U951" s="1">
        <v>7.2</v>
      </c>
      <c r="V951" s="1">
        <v>9</v>
      </c>
      <c r="W951" s="1">
        <v>3.6</v>
      </c>
      <c r="X951" s="10"/>
      <c r="Y951" s="1" t="s">
        <v>23</v>
      </c>
      <c r="Z951" s="2" t="s">
        <v>35</v>
      </c>
      <c r="AA951" s="2" t="str" cm="1">
        <f t="array" ref="AA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51" s="2" t="str">
        <f>IF(OR(Tabela1[[#This Row],[CON - Material]]="Alvenaria de Tijolo",Tabela1[[#This Row],[CON - Material]]="Alvenaria de Pedra"),"Alvenaria",Tabela1[[#This Row],[CON - Material]])</f>
        <v>Alvenaria</v>
      </c>
      <c r="AC951" s="2" t="s">
        <v>24</v>
      </c>
      <c r="AF951" s="2" t="str">
        <f>Tabela1[[#This Row],[TEC - Tipo de Estrutura 2]] &amp; "|" &amp; Tabela1[[#This Row],[Intervalo de Anos]] &amp; "|" &amp; Tabela1[[#This Row],[CON - Material]]</f>
        <v>Vãos Multiplos|1960-1983|Alvenaria de Pedra</v>
      </c>
    </row>
    <row r="952" spans="1:32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1" t="str" cm="1">
        <f t="array" ref="O9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52" s="2" t="s">
        <v>32</v>
      </c>
      <c r="Q952" s="2" t="str" cm="1">
        <f t="array" ref="Q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2" s="2" t="str">
        <f>IF(Tabela1[[#This Row],[TEC - Tipo de Estrutura 2]]="Pórtico","Vãos Multiplos",Tabela1[[#This Row],[TEC - Tipo de Estrutura 2]])</f>
        <v>Vãos Multiplos</v>
      </c>
      <c r="S952" s="1">
        <v>3</v>
      </c>
      <c r="T952" s="1">
        <v>40</v>
      </c>
      <c r="U952" s="1">
        <v>10.5</v>
      </c>
      <c r="V952" s="1">
        <v>16</v>
      </c>
      <c r="W952" s="1">
        <v>7.35</v>
      </c>
      <c r="X952" s="10"/>
      <c r="Y952" s="1" t="s">
        <v>23</v>
      </c>
      <c r="Z952" s="2" t="s">
        <v>38</v>
      </c>
      <c r="AA952" s="2" t="str" cm="1">
        <f t="array" ref="AA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2" s="2" t="str">
        <f>IF(OR(Tabela1[[#This Row],[CON - Material]]="Alvenaria de Tijolo",Tabela1[[#This Row],[CON - Material]]="Alvenaria de Pedra"),"Alvenaria",Tabela1[[#This Row],[CON - Material]])</f>
        <v>Betão Armado</v>
      </c>
      <c r="AF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53" spans="1:32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1" t="str" cm="1">
        <f t="array" ref="O9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3" s="2" t="s">
        <v>333</v>
      </c>
      <c r="Q953" s="2" t="str" cm="1">
        <f t="array" ref="Q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3" s="2" t="str">
        <f>IF(Tabela1[[#This Row],[TEC - Tipo de Estrutura 2]]="Pórtico","Vãos Multiplos",Tabela1[[#This Row],[TEC - Tipo de Estrutura 2]])</f>
        <v>Vãos Multiplos</v>
      </c>
      <c r="S953" s="1">
        <v>3</v>
      </c>
      <c r="T953" s="1">
        <v>53.5</v>
      </c>
      <c r="U953" s="1">
        <v>12.5</v>
      </c>
      <c r="V953" s="1">
        <v>29.5</v>
      </c>
      <c r="W953" s="1">
        <v>5.3</v>
      </c>
      <c r="X953" s="10"/>
      <c r="Y953" s="1" t="s">
        <v>23</v>
      </c>
      <c r="Z953" s="2" t="s">
        <v>24</v>
      </c>
      <c r="AA953" s="2" t="str" cm="1">
        <f t="array" ref="AA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3" s="2" t="str">
        <f>IF(OR(Tabela1[[#This Row],[CON - Material]]="Alvenaria de Tijolo",Tabela1[[#This Row],[CON - Material]]="Alvenaria de Pedra"),"Alvenaria",Tabela1[[#This Row],[CON - Material]])</f>
        <v>Betão Armado</v>
      </c>
      <c r="AF9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4" spans="1:32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1" t="str" cm="1">
        <f t="array" ref="O9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4" s="2" t="s">
        <v>32</v>
      </c>
      <c r="Q954" s="2" t="str" cm="1">
        <f t="array" ref="Q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4" s="2" t="str">
        <f>IF(Tabela1[[#This Row],[TEC - Tipo de Estrutura 2]]="Pórtico","Vãos Multiplos",Tabela1[[#This Row],[TEC - Tipo de Estrutura 2]])</f>
        <v>Vãos Multiplos</v>
      </c>
      <c r="S954" s="1">
        <v>3</v>
      </c>
      <c r="T954" s="1">
        <v>58.2</v>
      </c>
      <c r="U954" s="1">
        <v>9.1999999999999993</v>
      </c>
      <c r="V954" s="1">
        <v>19.399999999999999</v>
      </c>
      <c r="W954" s="1">
        <v>10</v>
      </c>
      <c r="X954" s="10"/>
      <c r="Y954" s="1" t="s">
        <v>23</v>
      </c>
      <c r="Z954" s="2" t="s">
        <v>24</v>
      </c>
      <c r="AA954" s="2" t="str" cm="1">
        <f t="array" ref="AA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4" s="2" t="str">
        <f>IF(OR(Tabela1[[#This Row],[CON - Material]]="Alvenaria de Tijolo",Tabela1[[#This Row],[CON - Material]]="Alvenaria de Pedra"),"Alvenaria",Tabela1[[#This Row],[CON - Material]])</f>
        <v>Betão Armado</v>
      </c>
      <c r="AF9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5" spans="1:32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1" t="str" cm="1">
        <f t="array" ref="O9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5" s="2" t="s">
        <v>32</v>
      </c>
      <c r="Q955" s="2" t="str" cm="1">
        <f t="array" ref="Q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5" s="2" t="str">
        <f>IF(Tabela1[[#This Row],[TEC - Tipo de Estrutura 2]]="Pórtico","Vãos Multiplos",Tabela1[[#This Row],[TEC - Tipo de Estrutura 2]])</f>
        <v>Vãos Multiplos</v>
      </c>
      <c r="S955" s="1">
        <v>3</v>
      </c>
      <c r="T955" s="1">
        <v>58.5</v>
      </c>
      <c r="U955" s="1">
        <v>8.9499999999999993</v>
      </c>
      <c r="V955" s="1">
        <v>19.5</v>
      </c>
      <c r="W955" s="1">
        <v>11</v>
      </c>
      <c r="X955" s="10"/>
      <c r="Y955" s="1" t="s">
        <v>23</v>
      </c>
      <c r="Z955" s="2" t="s">
        <v>24</v>
      </c>
      <c r="AA955" s="2" t="str" cm="1">
        <f t="array" ref="AA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5" s="2" t="str">
        <f>IF(OR(Tabela1[[#This Row],[CON - Material]]="Alvenaria de Tijolo",Tabela1[[#This Row],[CON - Material]]="Alvenaria de Pedra"),"Alvenaria",Tabela1[[#This Row],[CON - Material]])</f>
        <v>Betão Armado</v>
      </c>
      <c r="AF9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6" spans="1:32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1" t="str" cm="1">
        <f t="array" ref="O9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6" s="2" t="s">
        <v>32</v>
      </c>
      <c r="Q956" s="2" t="str" cm="1">
        <f t="array" ref="Q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6" s="2" t="str">
        <f>IF(Tabela1[[#This Row],[TEC - Tipo de Estrutura 2]]="Pórtico","Vãos Multiplos",Tabela1[[#This Row],[TEC - Tipo de Estrutura 2]])</f>
        <v>Vãos Multiplos</v>
      </c>
      <c r="S956" s="1">
        <v>3</v>
      </c>
      <c r="T956" s="1">
        <v>60</v>
      </c>
      <c r="U956" s="1">
        <v>9.1</v>
      </c>
      <c r="V956" s="1">
        <v>20</v>
      </c>
      <c r="W956" s="1">
        <v>8.5</v>
      </c>
      <c r="X956" s="10"/>
      <c r="Y956" s="1" t="s">
        <v>23</v>
      </c>
      <c r="Z956" s="2" t="s">
        <v>24</v>
      </c>
      <c r="AA956" s="2" t="str" cm="1">
        <f t="array" ref="AA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6" s="2" t="str">
        <f>IF(OR(Tabela1[[#This Row],[CON - Material]]="Alvenaria de Tijolo",Tabela1[[#This Row],[CON - Material]]="Alvenaria de Pedra"),"Alvenaria",Tabela1[[#This Row],[CON - Material]])</f>
        <v>Betão Armado</v>
      </c>
      <c r="AF9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7" spans="1:32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1" t="str" cm="1">
        <f t="array" ref="O9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7" s="2" t="s">
        <v>32</v>
      </c>
      <c r="Q957" s="2" t="str" cm="1">
        <f t="array" ref="Q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7" s="2" t="str">
        <f>IF(Tabela1[[#This Row],[TEC - Tipo de Estrutura 2]]="Pórtico","Vãos Multiplos",Tabela1[[#This Row],[TEC - Tipo de Estrutura 2]])</f>
        <v>Vãos Multiplos</v>
      </c>
      <c r="S957" s="1">
        <v>4</v>
      </c>
      <c r="T957" s="1">
        <v>54</v>
      </c>
      <c r="U957" s="1">
        <v>11.7</v>
      </c>
      <c r="V957" s="1">
        <v>15</v>
      </c>
      <c r="W957" s="1">
        <v>9</v>
      </c>
      <c r="X957" s="10"/>
      <c r="Y957" s="1" t="s">
        <v>23</v>
      </c>
      <c r="Z957" s="2" t="s">
        <v>24</v>
      </c>
      <c r="AA957" s="2" t="str" cm="1">
        <f t="array" ref="AA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7" s="2" t="str">
        <f>IF(OR(Tabela1[[#This Row],[CON - Material]]="Alvenaria de Tijolo",Tabela1[[#This Row],[CON - Material]]="Alvenaria de Pedra"),"Alvenaria",Tabela1[[#This Row],[CON - Material]])</f>
        <v>Betão Armado</v>
      </c>
      <c r="AF95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8" spans="1:32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1" t="str" cm="1">
        <f t="array" ref="O9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8" s="2" t="s">
        <v>32</v>
      </c>
      <c r="Q958" s="2" t="str" cm="1">
        <f t="array" ref="Q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58" s="2" t="str">
        <f>IF(Tabela1[[#This Row],[TEC - Tipo de Estrutura 2]]="Pórtico","Vãos Multiplos",Tabela1[[#This Row],[TEC - Tipo de Estrutura 2]])</f>
        <v>Vãos Multiplos</v>
      </c>
      <c r="S958" s="1">
        <v>3</v>
      </c>
      <c r="T958" s="1">
        <v>33</v>
      </c>
      <c r="U958" s="1">
        <v>11.2</v>
      </c>
      <c r="V958" s="1">
        <v>12.6</v>
      </c>
      <c r="W958" s="1">
        <v>8.3000000000000007</v>
      </c>
      <c r="X958" s="10"/>
      <c r="Y958" s="1" t="s">
        <v>23</v>
      </c>
      <c r="Z958" s="2" t="s">
        <v>24</v>
      </c>
      <c r="AA958" s="2" t="str" cm="1">
        <f t="array" ref="AA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58" s="2" t="str">
        <f>IF(OR(Tabela1[[#This Row],[CON - Material]]="Alvenaria de Tijolo",Tabela1[[#This Row],[CON - Material]]="Alvenaria de Pedra"),"Alvenaria",Tabela1[[#This Row],[CON - Material]])</f>
        <v>Betão Armado</v>
      </c>
      <c r="AF9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9" spans="1:32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1" t="str" cm="1">
        <f t="array" ref="O9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59" s="2" t="s">
        <v>29</v>
      </c>
      <c r="Q959" s="2" t="str" cm="1">
        <f t="array" ref="Q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59" s="2" t="str">
        <f>IF(Tabela1[[#This Row],[TEC - Tipo de Estrutura 2]]="Pórtico","Vãos Multiplos",Tabela1[[#This Row],[TEC - Tipo de Estrutura 2]])</f>
        <v>Arco</v>
      </c>
      <c r="S959" s="1">
        <v>1</v>
      </c>
      <c r="T959" s="1">
        <v>12</v>
      </c>
      <c r="U959" s="1">
        <v>5.95</v>
      </c>
      <c r="V959" s="1">
        <v>12</v>
      </c>
      <c r="W959" s="9"/>
      <c r="X959" s="10"/>
      <c r="Y959" s="1" t="s">
        <v>41</v>
      </c>
      <c r="Z959" s="2" t="s">
        <v>35</v>
      </c>
      <c r="AA959" s="2" t="str" cm="1">
        <f t="array" ref="AA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59" s="2" t="str">
        <f>IF(OR(Tabela1[[#This Row],[CON - Material]]="Alvenaria de Tijolo",Tabela1[[#This Row],[CON - Material]]="Alvenaria de Pedra"),"Alvenaria",Tabela1[[#This Row],[CON - Material]])</f>
        <v>Alvenaria</v>
      </c>
      <c r="AF9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0" spans="1:32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1" t="str" cm="1">
        <f t="array" ref="O9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0" s="2" t="s">
        <v>22</v>
      </c>
      <c r="Q960" s="2" t="str" cm="1">
        <f t="array" ref="Q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60" s="2" t="str">
        <f>IF(Tabela1[[#This Row],[TEC - Tipo de Estrutura 2]]="Pórtico","Vãos Multiplos",Tabela1[[#This Row],[TEC - Tipo de Estrutura 2]])</f>
        <v>Tabuleiro simples/apoiado</v>
      </c>
      <c r="S960" s="1">
        <v>1</v>
      </c>
      <c r="T960" s="1">
        <v>18</v>
      </c>
      <c r="U960" s="1">
        <v>13.4</v>
      </c>
      <c r="V960" s="1">
        <v>18</v>
      </c>
      <c r="W960" s="9"/>
      <c r="X960" s="10"/>
      <c r="Y960" s="1" t="s">
        <v>30</v>
      </c>
      <c r="Z960" s="2" t="s">
        <v>24</v>
      </c>
      <c r="AA960" s="2" t="str" cm="1">
        <f t="array" ref="AA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60" s="2" t="str">
        <f>IF(OR(Tabela1[[#This Row],[CON - Material]]="Alvenaria de Tijolo",Tabela1[[#This Row],[CON - Material]]="Alvenaria de Pedra"),"Alvenaria",Tabela1[[#This Row],[CON - Material]])</f>
        <v>Betão Armado</v>
      </c>
      <c r="AF96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61" spans="1:32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1" t="str" cm="1">
        <f t="array" ref="O9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1" s="2" t="s">
        <v>32</v>
      </c>
      <c r="Q961" s="2" t="str" cm="1">
        <f t="array" ref="Q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61" s="2" t="str">
        <f>IF(Tabela1[[#This Row],[TEC - Tipo de Estrutura 2]]="Pórtico","Vãos Multiplos",Tabela1[[#This Row],[TEC - Tipo de Estrutura 2]])</f>
        <v>Vãos Multiplos</v>
      </c>
      <c r="S961" s="1">
        <v>2</v>
      </c>
      <c r="T961" s="1">
        <v>15.9</v>
      </c>
      <c r="U961" s="1">
        <v>15.7</v>
      </c>
      <c r="V961" s="1">
        <v>7.95</v>
      </c>
      <c r="W961" s="1">
        <v>7.8</v>
      </c>
      <c r="X961" s="10"/>
      <c r="Y961" s="1" t="s">
        <v>30</v>
      </c>
      <c r="Z961" s="2" t="s">
        <v>24</v>
      </c>
      <c r="AA961" s="2" t="str" cm="1">
        <f t="array" ref="AA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61" s="2" t="str">
        <f>IF(OR(Tabela1[[#This Row],[CON - Material]]="Alvenaria de Tijolo",Tabela1[[#This Row],[CON - Material]]="Alvenaria de Pedra"),"Alvenaria",Tabela1[[#This Row],[CON - Material]])</f>
        <v>Betão Armado</v>
      </c>
      <c r="AF96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2" spans="1:32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1" t="str" cm="1">
        <f t="array" ref="O9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2" s="2" t="s">
        <v>29</v>
      </c>
      <c r="Q962" s="2" t="str" cm="1">
        <f t="array" ref="Q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2" s="2" t="str">
        <f>IF(Tabela1[[#This Row],[TEC - Tipo de Estrutura 2]]="Pórtico","Vãos Multiplos",Tabela1[[#This Row],[TEC - Tipo de Estrutura 2]])</f>
        <v>Arco</v>
      </c>
      <c r="S962" s="1">
        <v>3</v>
      </c>
      <c r="T962" s="1">
        <v>27.11</v>
      </c>
      <c r="U962" s="1">
        <v>6.47</v>
      </c>
      <c r="V962" s="1">
        <v>9.77</v>
      </c>
      <c r="W962" s="1">
        <v>3.8</v>
      </c>
      <c r="X962" s="10"/>
      <c r="Y962" s="1" t="s">
        <v>23</v>
      </c>
      <c r="Z962" s="2" t="s">
        <v>35</v>
      </c>
      <c r="AA962" s="2" t="str" cm="1">
        <f t="array" ref="AA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62" s="2" t="str">
        <f>IF(OR(Tabela1[[#This Row],[CON - Material]]="Alvenaria de Tijolo",Tabela1[[#This Row],[CON - Material]]="Alvenaria de Pedra"),"Alvenaria",Tabela1[[#This Row],[CON - Material]])</f>
        <v>Alvenaria</v>
      </c>
      <c r="AF9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3" spans="1:32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1" t="str" cm="1">
        <f t="array" ref="O9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3" s="2" t="s">
        <v>83</v>
      </c>
      <c r="Q963" s="2" t="str" cm="1">
        <f t="array" ref="Q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963" s="2" t="str">
        <f>IF(Tabela1[[#This Row],[TEC - Tipo de Estrutura 2]]="Pórtico","Vãos Multiplos",Tabela1[[#This Row],[TEC - Tipo de Estrutura 2]])</f>
        <v>Outro</v>
      </c>
      <c r="S963" s="1">
        <v>1</v>
      </c>
      <c r="T963" s="1">
        <v>13.2</v>
      </c>
      <c r="U963" s="1">
        <v>14.35</v>
      </c>
      <c r="V963" s="1">
        <v>13.2</v>
      </c>
      <c r="W963" s="9"/>
      <c r="X963" s="10"/>
      <c r="Y963" s="1" t="s">
        <v>30</v>
      </c>
      <c r="Z963" s="2" t="s">
        <v>31</v>
      </c>
      <c r="AA963" s="2" t="str" cm="1">
        <f t="array" ref="AA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63" s="2" t="str">
        <f>IF(OR(Tabela1[[#This Row],[CON - Material]]="Alvenaria de Tijolo",Tabela1[[#This Row],[CON - Material]]="Alvenaria de Pedra"),"Alvenaria",Tabela1[[#This Row],[CON - Material]])</f>
        <v>Alvenaria</v>
      </c>
      <c r="AC963" s="2" t="s">
        <v>24</v>
      </c>
      <c r="AF963" s="2" t="str">
        <f>Tabela1[[#This Row],[TEC - Tipo de Estrutura 2]] &amp; "|" &amp; Tabela1[[#This Row],[Intervalo de Anos]] &amp; "|" &amp; Tabela1[[#This Row],[CON - Material]]</f>
        <v>Outro|1960-1983|Alvenaria de Tijolo</v>
      </c>
    </row>
    <row r="964" spans="1:32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1" t="str" cm="1">
        <f t="array" ref="O9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64" s="2" t="s">
        <v>77</v>
      </c>
      <c r="Q964" s="2" t="str" cm="1">
        <f t="array" ref="Q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4" s="2" t="str">
        <f>IF(Tabela1[[#This Row],[TEC - Tipo de Estrutura 2]]="Pórtico","Vãos Multiplos",Tabela1[[#This Row],[TEC - Tipo de Estrutura 2]])</f>
        <v>Arco</v>
      </c>
      <c r="S964" s="1">
        <v>1</v>
      </c>
      <c r="T964" s="1">
        <v>12.2</v>
      </c>
      <c r="U964" s="1">
        <v>12</v>
      </c>
      <c r="V964" s="1">
        <v>12.2</v>
      </c>
      <c r="W964" s="9"/>
      <c r="X964" s="10"/>
      <c r="Y964" s="1" t="s">
        <v>30</v>
      </c>
      <c r="Z964" s="2" t="s">
        <v>31</v>
      </c>
      <c r="AA964" s="2" t="str" cm="1">
        <f t="array" ref="AA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64" s="2" t="str">
        <f>IF(OR(Tabela1[[#This Row],[CON - Material]]="Alvenaria de Tijolo",Tabela1[[#This Row],[CON - Material]]="Alvenaria de Pedra"),"Alvenaria",Tabela1[[#This Row],[CON - Material]])</f>
        <v>Alvenaria</v>
      </c>
      <c r="AC964" s="2" t="s">
        <v>24</v>
      </c>
      <c r="AF964" s="2" t="str">
        <f>Tabela1[[#This Row],[TEC - Tipo de Estrutura 2]] &amp; "|" &amp; Tabela1[[#This Row],[Intervalo de Anos]] &amp; "|" &amp; Tabela1[[#This Row],[CON - Material]]</f>
        <v>Arco|1983-2010|Alvenaria de Tijolo</v>
      </c>
    </row>
    <row r="965" spans="1:32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1" t="str" cm="1">
        <f t="array" ref="O9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5" s="2" t="s">
        <v>29</v>
      </c>
      <c r="Q965" s="2" t="str" cm="1">
        <f t="array" ref="Q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5" s="2" t="str">
        <f>IF(Tabela1[[#This Row],[TEC - Tipo de Estrutura 2]]="Pórtico","Vãos Multiplos",Tabela1[[#This Row],[TEC - Tipo de Estrutura 2]])</f>
        <v>Arco</v>
      </c>
      <c r="S965" s="1">
        <v>3</v>
      </c>
      <c r="T965" s="1">
        <v>34.44</v>
      </c>
      <c r="U965" s="1">
        <v>7</v>
      </c>
      <c r="V965" s="1">
        <v>12.18</v>
      </c>
      <c r="W965" s="1">
        <v>3.18</v>
      </c>
      <c r="X965" s="10"/>
      <c r="Y965" s="1" t="s">
        <v>23</v>
      </c>
      <c r="Z965" s="2" t="s">
        <v>35</v>
      </c>
      <c r="AA965" s="2" t="str" cm="1">
        <f t="array" ref="AA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65" s="2" t="str">
        <f>IF(OR(Tabela1[[#This Row],[CON - Material]]="Alvenaria de Tijolo",Tabela1[[#This Row],[CON - Material]]="Alvenaria de Pedra"),"Alvenaria",Tabela1[[#This Row],[CON - Material]])</f>
        <v>Alvenaria</v>
      </c>
      <c r="AC965" s="2" t="s">
        <v>31</v>
      </c>
      <c r="AF965" s="2" t="str">
        <f>Tabela1[[#This Row],[TEC - Tipo de Estrutura 2]] &amp; "|" &amp; Tabela1[[#This Row],[Intervalo de Anos]] &amp; "|" &amp; Tabela1[[#This Row],[CON - Material]]</f>
        <v>Arco|1960-1983|Alvenaria de Pedra</v>
      </c>
    </row>
    <row r="966" spans="1:32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1" t="str" cm="1">
        <f t="array" ref="O9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6" s="2" t="s">
        <v>29</v>
      </c>
      <c r="Q966" s="2" t="str" cm="1">
        <f t="array" ref="Q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6" s="2" t="str">
        <f>IF(Tabela1[[#This Row],[TEC - Tipo de Estrutura 2]]="Pórtico","Vãos Multiplos",Tabela1[[#This Row],[TEC - Tipo de Estrutura 2]])</f>
        <v>Arco</v>
      </c>
      <c r="S966" s="1">
        <v>4</v>
      </c>
      <c r="T966" s="1">
        <v>73.5</v>
      </c>
      <c r="U966" s="1">
        <v>11.6</v>
      </c>
      <c r="V966" s="1">
        <v>19.5</v>
      </c>
      <c r="W966" s="1">
        <v>7.5</v>
      </c>
      <c r="X966" s="10"/>
      <c r="Y966" s="1" t="s">
        <v>30</v>
      </c>
      <c r="Z966" s="2" t="s">
        <v>31</v>
      </c>
      <c r="AA966" s="2" t="str" cm="1">
        <f t="array" ref="AA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966" s="2" t="str">
        <f>IF(OR(Tabela1[[#This Row],[CON - Material]]="Alvenaria de Tijolo",Tabela1[[#This Row],[CON - Material]]="Alvenaria de Pedra"),"Alvenaria",Tabela1[[#This Row],[CON - Material]])</f>
        <v>Alvenaria</v>
      </c>
      <c r="AC966" s="2" t="s">
        <v>24</v>
      </c>
      <c r="AF96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67" spans="1:32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1" t="str" cm="1">
        <f t="array" ref="O9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7" s="2" t="s">
        <v>29</v>
      </c>
      <c r="Q967" s="2" t="str" cm="1">
        <f t="array" ref="Q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7" s="2" t="str">
        <f>IF(Tabela1[[#This Row],[TEC - Tipo de Estrutura 2]]="Pórtico","Vãos Multiplos",Tabela1[[#This Row],[TEC - Tipo de Estrutura 2]])</f>
        <v>Arco</v>
      </c>
      <c r="S967" s="1">
        <v>1</v>
      </c>
      <c r="T967" s="1">
        <v>7.2</v>
      </c>
      <c r="U967" s="1">
        <v>15</v>
      </c>
      <c r="V967" s="1">
        <v>7.2</v>
      </c>
      <c r="W967" s="9"/>
      <c r="X967" s="10"/>
      <c r="Y967" s="1" t="s">
        <v>23</v>
      </c>
      <c r="Z967" s="2" t="s">
        <v>35</v>
      </c>
      <c r="AA967" s="2" t="str" cm="1">
        <f t="array" ref="AA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67" s="2" t="str">
        <f>IF(OR(Tabela1[[#This Row],[CON - Material]]="Alvenaria de Tijolo",Tabela1[[#This Row],[CON - Material]]="Alvenaria de Pedra"),"Alvenaria",Tabela1[[#This Row],[CON - Material]])</f>
        <v>Alvenaria</v>
      </c>
      <c r="AC967" s="2" t="s">
        <v>24</v>
      </c>
      <c r="AF9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8" spans="1:32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1" t="str" cm="1">
        <f t="array" ref="O9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8" s="2" t="s">
        <v>22</v>
      </c>
      <c r="Q968" s="2" t="str" cm="1">
        <f t="array" ref="Q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68" s="2" t="str">
        <f>IF(Tabela1[[#This Row],[TEC - Tipo de Estrutura 2]]="Pórtico","Vãos Multiplos",Tabela1[[#This Row],[TEC - Tipo de Estrutura 2]])</f>
        <v>Tabuleiro simples/apoiado</v>
      </c>
      <c r="S968" s="1">
        <v>1</v>
      </c>
      <c r="T968" s="1">
        <v>6.6</v>
      </c>
      <c r="U968" s="1">
        <v>15.4</v>
      </c>
      <c r="V968" s="1">
        <v>6.6</v>
      </c>
      <c r="W968" s="9"/>
      <c r="X968" s="10"/>
      <c r="Y968" s="1" t="s">
        <v>23</v>
      </c>
      <c r="Z968" s="2" t="s">
        <v>24</v>
      </c>
      <c r="AA968" s="2" t="str" cm="1">
        <f t="array" ref="AA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68" s="2" t="str">
        <f>IF(OR(Tabela1[[#This Row],[CON - Material]]="Alvenaria de Tijolo",Tabela1[[#This Row],[CON - Material]]="Alvenaria de Pedra"),"Alvenaria",Tabela1[[#This Row],[CON - Material]])</f>
        <v>Betão Armado</v>
      </c>
      <c r="AF96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69" spans="1:32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1" t="str" cm="1">
        <f t="array" ref="O9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69" s="2" t="s">
        <v>77</v>
      </c>
      <c r="Q969" s="2" t="str" cm="1">
        <f t="array" ref="Q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69" s="2" t="str">
        <f>IF(Tabela1[[#This Row],[TEC - Tipo de Estrutura 2]]="Pórtico","Vãos Multiplos",Tabela1[[#This Row],[TEC - Tipo de Estrutura 2]])</f>
        <v>Arco</v>
      </c>
      <c r="S969" s="1">
        <v>3</v>
      </c>
      <c r="T969" s="1">
        <v>40.4</v>
      </c>
      <c r="U969" s="1">
        <v>12.7</v>
      </c>
      <c r="V969" s="1">
        <v>15.4</v>
      </c>
      <c r="W969" s="1">
        <v>2.5499999999999998</v>
      </c>
      <c r="X969" s="10"/>
      <c r="Y969" s="1" t="s">
        <v>23</v>
      </c>
      <c r="Z969" s="2" t="s">
        <v>35</v>
      </c>
      <c r="AA969" s="2" t="str" cm="1">
        <f t="array" ref="AA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69" s="2" t="str">
        <f>IF(OR(Tabela1[[#This Row],[CON - Material]]="Alvenaria de Tijolo",Tabela1[[#This Row],[CON - Material]]="Alvenaria de Pedra"),"Alvenaria",Tabela1[[#This Row],[CON - Material]])</f>
        <v>Alvenaria</v>
      </c>
      <c r="AC969" s="2" t="s">
        <v>24</v>
      </c>
      <c r="AF969" s="2" t="str">
        <f>Tabela1[[#This Row],[TEC - Tipo de Estrutura 2]] &amp; "|" &amp; Tabela1[[#This Row],[Intervalo de Anos]] &amp; "|" &amp; Tabela1[[#This Row],[CON - Material]]</f>
        <v>Arco|1960-1983|Alvenaria de Pedra</v>
      </c>
    </row>
    <row r="970" spans="1:32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1" t="str" cm="1">
        <f t="array" ref="O9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0" s="2" t="s">
        <v>22</v>
      </c>
      <c r="Q970" s="2" t="str" cm="1">
        <f t="array" ref="Q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70" s="2" t="str">
        <f>IF(Tabela1[[#This Row],[TEC - Tipo de Estrutura 2]]="Pórtico","Vãos Multiplos",Tabela1[[#This Row],[TEC - Tipo de Estrutura 2]])</f>
        <v>Tabuleiro simples/apoiado</v>
      </c>
      <c r="S970" s="1">
        <v>1</v>
      </c>
      <c r="T970" s="1">
        <v>24</v>
      </c>
      <c r="U970" s="1">
        <v>29.5</v>
      </c>
      <c r="V970" s="1">
        <v>24</v>
      </c>
      <c r="W970" s="9"/>
      <c r="X970" s="10"/>
      <c r="Y970" s="1" t="s">
        <v>23</v>
      </c>
      <c r="Z970" s="2" t="s">
        <v>24</v>
      </c>
      <c r="AA970" s="2" t="str" cm="1">
        <f t="array" ref="AA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0" s="2" t="str">
        <f>IF(OR(Tabela1[[#This Row],[CON - Material]]="Alvenaria de Tijolo",Tabela1[[#This Row],[CON - Material]]="Alvenaria de Pedra"),"Alvenaria",Tabela1[[#This Row],[CON - Material]])</f>
        <v>Betão Armado</v>
      </c>
      <c r="AF97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1" spans="1:32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1" t="str" cm="1">
        <f t="array" ref="O9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71" s="2" t="s">
        <v>32</v>
      </c>
      <c r="Q971" s="2" t="str" cm="1">
        <f t="array" ref="Q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71" s="2" t="str">
        <f>IF(Tabela1[[#This Row],[TEC - Tipo de Estrutura 2]]="Pórtico","Vãos Multiplos",Tabela1[[#This Row],[TEC - Tipo de Estrutura 2]])</f>
        <v>Vãos Multiplos</v>
      </c>
      <c r="S971" s="1">
        <v>3</v>
      </c>
      <c r="T971" s="1">
        <v>44.45</v>
      </c>
      <c r="U971" s="1">
        <v>8.0500000000000007</v>
      </c>
      <c r="V971" s="1">
        <v>22.15</v>
      </c>
      <c r="W971" s="1">
        <v>10.42</v>
      </c>
      <c r="X971" s="10"/>
      <c r="Y971" s="1" t="s">
        <v>30</v>
      </c>
      <c r="Z971" s="2" t="s">
        <v>38</v>
      </c>
      <c r="AA971" s="2" t="str" cm="1">
        <f t="array" ref="AA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1" s="2" t="str">
        <f>IF(OR(Tabela1[[#This Row],[CON - Material]]="Alvenaria de Tijolo",Tabela1[[#This Row],[CON - Material]]="Alvenaria de Pedra"),"Alvenaria",Tabela1[[#This Row],[CON - Material]])</f>
        <v>Betão Armado</v>
      </c>
      <c r="AF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2" spans="1:32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1" t="str" cm="1">
        <f t="array" ref="O9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2" s="2" t="s">
        <v>29</v>
      </c>
      <c r="Q972" s="2" t="str" cm="1">
        <f t="array" ref="Q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72" s="2" t="str">
        <f>IF(Tabela1[[#This Row],[TEC - Tipo de Estrutura 2]]="Pórtico","Vãos Multiplos",Tabela1[[#This Row],[TEC - Tipo de Estrutura 2]])</f>
        <v>Arco</v>
      </c>
      <c r="S972" s="1">
        <v>3</v>
      </c>
      <c r="T972" s="1">
        <v>55.4</v>
      </c>
      <c r="U972" s="1">
        <v>12.9</v>
      </c>
      <c r="W972" s="1">
        <v>15.5</v>
      </c>
      <c r="X972" s="10"/>
      <c r="Y972" s="1" t="s">
        <v>23</v>
      </c>
      <c r="Z972" s="2" t="s">
        <v>35</v>
      </c>
      <c r="AA972" s="2" t="str" cm="1">
        <f t="array" ref="AA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72" s="2" t="str">
        <f>IF(OR(Tabela1[[#This Row],[CON - Material]]="Alvenaria de Tijolo",Tabela1[[#This Row],[CON - Material]]="Alvenaria de Pedra"),"Alvenaria",Tabela1[[#This Row],[CON - Material]])</f>
        <v>Alvenaria</v>
      </c>
      <c r="AC972" s="2" t="s">
        <v>31</v>
      </c>
      <c r="AD972" s="2" t="s">
        <v>24</v>
      </c>
      <c r="AF972" s="2" t="str">
        <f>Tabela1[[#This Row],[TEC - Tipo de Estrutura 2]] &amp; "|" &amp; Tabela1[[#This Row],[Intervalo de Anos]] &amp; "|" &amp; Tabela1[[#This Row],[CON - Material]]</f>
        <v>Arco|1960-1983|Alvenaria de Pedra</v>
      </c>
    </row>
    <row r="973" spans="1:32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1" t="str" cm="1">
        <f t="array" ref="O9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73" s="2" t="s">
        <v>32</v>
      </c>
      <c r="Q973" s="2" t="str" cm="1">
        <f t="array" ref="Q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73" s="2" t="str">
        <f>IF(Tabela1[[#This Row],[TEC - Tipo de Estrutura 2]]="Pórtico","Vãos Multiplos",Tabela1[[#This Row],[TEC - Tipo de Estrutura 2]])</f>
        <v>Vãos Multiplos</v>
      </c>
      <c r="S973" s="1">
        <v>3</v>
      </c>
      <c r="T973" s="1">
        <v>39.96</v>
      </c>
      <c r="U973" s="1">
        <v>12.28</v>
      </c>
      <c r="V973" s="1">
        <v>22.2</v>
      </c>
      <c r="W973" s="1">
        <v>9.1</v>
      </c>
      <c r="X973" s="10"/>
      <c r="Y973" s="1" t="s">
        <v>30</v>
      </c>
      <c r="Z973" s="2" t="s">
        <v>38</v>
      </c>
      <c r="AA973" s="2" t="str" cm="1">
        <f t="array" ref="AA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3" s="2" t="str">
        <f>IF(OR(Tabela1[[#This Row],[CON - Material]]="Alvenaria de Tijolo",Tabela1[[#This Row],[CON - Material]]="Alvenaria de Pedra"),"Alvenaria",Tabela1[[#This Row],[CON - Material]])</f>
        <v>Betão Armado</v>
      </c>
      <c r="AF9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4" spans="1:32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1" t="str" cm="1">
        <f t="array" ref="O9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4" s="2" t="s">
        <v>32</v>
      </c>
      <c r="Q974" s="2" t="str" cm="1">
        <f t="array" ref="Q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74" s="2" t="str">
        <f>IF(Tabela1[[#This Row],[TEC - Tipo de Estrutura 2]]="Pórtico","Vãos Multiplos",Tabela1[[#This Row],[TEC - Tipo de Estrutura 2]])</f>
        <v>Vãos Multiplos</v>
      </c>
      <c r="S974" s="1">
        <v>5</v>
      </c>
      <c r="T974" s="1">
        <v>91</v>
      </c>
      <c r="U974" s="1">
        <v>15</v>
      </c>
      <c r="V974" s="1">
        <v>20.399999999999999</v>
      </c>
      <c r="W974" s="1">
        <v>9.3000000000000007</v>
      </c>
      <c r="X974" s="10"/>
      <c r="Y974" s="1" t="s">
        <v>30</v>
      </c>
      <c r="Z974" s="2" t="s">
        <v>24</v>
      </c>
      <c r="AA974" s="2" t="str" cm="1">
        <f t="array" ref="AA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4" s="2" t="str">
        <f>IF(OR(Tabela1[[#This Row],[CON - Material]]="Alvenaria de Tijolo",Tabela1[[#This Row],[CON - Material]]="Alvenaria de Pedra"),"Alvenaria",Tabela1[[#This Row],[CON - Material]])</f>
        <v>Betão Armado</v>
      </c>
      <c r="AF9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75" spans="1:32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1" t="str" cm="1">
        <f t="array" ref="O9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75" s="2" t="s">
        <v>32</v>
      </c>
      <c r="Q975" s="2" t="str" cm="1">
        <f t="array" ref="Q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75" s="2" t="str">
        <f>IF(Tabela1[[#This Row],[TEC - Tipo de Estrutura 2]]="Pórtico","Vãos Multiplos",Tabela1[[#This Row],[TEC - Tipo de Estrutura 2]])</f>
        <v>Vãos Multiplos</v>
      </c>
      <c r="S975" s="1">
        <v>3</v>
      </c>
      <c r="T975" s="1">
        <v>39.549999999999997</v>
      </c>
      <c r="U975" s="1">
        <v>7.9</v>
      </c>
      <c r="V975" s="1">
        <v>21.9</v>
      </c>
      <c r="W975" s="1">
        <v>8.25</v>
      </c>
      <c r="X975" s="10"/>
      <c r="Y975" s="1" t="s">
        <v>30</v>
      </c>
      <c r="Z975" s="2" t="s">
        <v>38</v>
      </c>
      <c r="AA975" s="2" t="str" cm="1">
        <f t="array" ref="AA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5" s="2" t="str">
        <f>IF(OR(Tabela1[[#This Row],[CON - Material]]="Alvenaria de Tijolo",Tabela1[[#This Row],[CON - Material]]="Alvenaria de Pedra"),"Alvenaria",Tabela1[[#This Row],[CON - Material]])</f>
        <v>Betão Armado</v>
      </c>
      <c r="AF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6" spans="1:32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1" t="str" cm="1">
        <f t="array" ref="O9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6" s="2" t="s">
        <v>22</v>
      </c>
      <c r="Q976" s="2" t="str" cm="1">
        <f t="array" ref="Q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76" s="2" t="str">
        <f>IF(Tabela1[[#This Row],[TEC - Tipo de Estrutura 2]]="Pórtico","Vãos Multiplos",Tabela1[[#This Row],[TEC - Tipo de Estrutura 2]])</f>
        <v>Tabuleiro simples/apoiado</v>
      </c>
      <c r="S976" s="1">
        <v>1</v>
      </c>
      <c r="T976" s="1">
        <v>6.8</v>
      </c>
      <c r="U976" s="1">
        <v>15.3</v>
      </c>
      <c r="V976" s="1">
        <v>6.8</v>
      </c>
      <c r="W976" s="9"/>
      <c r="X976" s="10"/>
      <c r="Y976" s="1" t="s">
        <v>23</v>
      </c>
      <c r="Z976" s="2" t="s">
        <v>24</v>
      </c>
      <c r="AA976" s="2" t="str" cm="1">
        <f t="array" ref="AA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6" s="2" t="str">
        <f>IF(OR(Tabela1[[#This Row],[CON - Material]]="Alvenaria de Tijolo",Tabela1[[#This Row],[CON - Material]]="Alvenaria de Pedra"),"Alvenaria",Tabela1[[#This Row],[CON - Material]])</f>
        <v>Betão Armado</v>
      </c>
      <c r="AF97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7" spans="1:32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1" t="str" cm="1">
        <f t="array" ref="O9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7" s="2" t="s">
        <v>65</v>
      </c>
      <c r="Q977" s="2" t="str" cm="1">
        <f t="array" ref="Q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977" s="2" t="str">
        <f>IF(Tabela1[[#This Row],[TEC - Tipo de Estrutura 2]]="Pórtico","Vãos Multiplos",Tabela1[[#This Row],[TEC - Tipo de Estrutura 2]])</f>
        <v>Vãos Multiplos</v>
      </c>
      <c r="S977" s="1">
        <v>1</v>
      </c>
      <c r="T977" s="1">
        <v>6.5</v>
      </c>
      <c r="U977" s="1">
        <v>77.5</v>
      </c>
      <c r="V977" s="1">
        <v>6.5</v>
      </c>
      <c r="W977" s="9"/>
      <c r="X977" s="10"/>
      <c r="Y977" s="1" t="s">
        <v>23</v>
      </c>
      <c r="Z977" s="2" t="s">
        <v>24</v>
      </c>
      <c r="AA977" s="2" t="str" cm="1">
        <f t="array" ref="AA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7" s="2" t="str">
        <f>IF(OR(Tabela1[[#This Row],[CON - Material]]="Alvenaria de Tijolo",Tabela1[[#This Row],[CON - Material]]="Alvenaria de Pedra"),"Alvenaria",Tabela1[[#This Row],[CON - Material]])</f>
        <v>Betão Armado</v>
      </c>
      <c r="AF977" s="2" t="str">
        <f>Tabela1[[#This Row],[TEC - Tipo de Estrutura 2]] &amp; "|" &amp; Tabela1[[#This Row],[Intervalo de Anos]] &amp; "|" &amp; Tabela1[[#This Row],[CON - Material]]</f>
        <v>Pórtico|1960-1983|Betão Armado</v>
      </c>
    </row>
    <row r="978" spans="1:32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1" t="str" cm="1">
        <f t="array" ref="O9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78" s="2" t="s">
        <v>29</v>
      </c>
      <c r="Q978" s="2" t="str" cm="1">
        <f t="array" ref="Q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78" s="2" t="str">
        <f>IF(Tabela1[[#This Row],[TEC - Tipo de Estrutura 2]]="Pórtico","Vãos Multiplos",Tabela1[[#This Row],[TEC - Tipo de Estrutura 2]])</f>
        <v>Arco</v>
      </c>
      <c r="S978" s="1">
        <v>3</v>
      </c>
      <c r="T978" s="1">
        <v>82.8</v>
      </c>
      <c r="U978" s="1">
        <v>10.5</v>
      </c>
      <c r="V978" s="1">
        <v>27.75</v>
      </c>
      <c r="W978" s="1">
        <v>2.8</v>
      </c>
      <c r="X978" s="10"/>
      <c r="Y978" s="1" t="s">
        <v>23</v>
      </c>
      <c r="Z978" s="2" t="s">
        <v>24</v>
      </c>
      <c r="AA978" s="2" t="str" cm="1">
        <f t="array" ref="AA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8" s="2" t="str">
        <f>IF(OR(Tabela1[[#This Row],[CON - Material]]="Alvenaria de Tijolo",Tabela1[[#This Row],[CON - Material]]="Alvenaria de Pedra"),"Alvenaria",Tabela1[[#This Row],[CON - Material]])</f>
        <v>Betão Armado</v>
      </c>
      <c r="AF978" s="2" t="str">
        <f>Tabela1[[#This Row],[TEC - Tipo de Estrutura 2]] &amp; "|" &amp; Tabela1[[#This Row],[Intervalo de Anos]] &amp; "|" &amp; Tabela1[[#This Row],[CON - Material]]</f>
        <v>Arco|Antes de 1960|Betão Armado</v>
      </c>
    </row>
    <row r="979" spans="1:32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1" t="str" cm="1">
        <f t="array" ref="O9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79" s="2" t="s">
        <v>32</v>
      </c>
      <c r="Q979" s="2" t="str" cm="1">
        <f t="array" ref="Q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79" s="2" t="str">
        <f>IF(Tabela1[[#This Row],[TEC - Tipo de Estrutura 2]]="Pórtico","Vãos Multiplos",Tabela1[[#This Row],[TEC - Tipo de Estrutura 2]])</f>
        <v>Vãos Multiplos</v>
      </c>
      <c r="S979" s="1">
        <v>3</v>
      </c>
      <c r="T979" s="1">
        <v>53.85</v>
      </c>
      <c r="U979" s="1">
        <v>17.75</v>
      </c>
      <c r="V979" s="1">
        <v>29.85</v>
      </c>
      <c r="W979" s="1">
        <v>5.56</v>
      </c>
      <c r="X979" s="10"/>
      <c r="Y979" s="1" t="s">
        <v>23</v>
      </c>
      <c r="Z979" s="2" t="s">
        <v>38</v>
      </c>
      <c r="AA979" s="2" t="str" cm="1">
        <f t="array" ref="AA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79" s="2" t="str">
        <f>IF(OR(Tabela1[[#This Row],[CON - Material]]="Alvenaria de Tijolo",Tabela1[[#This Row],[CON - Material]]="Alvenaria de Pedra"),"Alvenaria",Tabela1[[#This Row],[CON - Material]])</f>
        <v>Betão Armado</v>
      </c>
      <c r="AF9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0" spans="1:32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1" t="str" cm="1">
        <f t="array" ref="O9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0" s="2" t="s">
        <v>32</v>
      </c>
      <c r="Q980" s="2" t="str" cm="1">
        <f t="array" ref="Q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0" s="2" t="str">
        <f>IF(Tabela1[[#This Row],[TEC - Tipo de Estrutura 2]]="Pórtico","Vãos Multiplos",Tabela1[[#This Row],[TEC - Tipo de Estrutura 2]])</f>
        <v>Vãos Multiplos</v>
      </c>
      <c r="S980" s="1">
        <v>3</v>
      </c>
      <c r="T980" s="1">
        <v>63.3</v>
      </c>
      <c r="U980" s="1">
        <v>12.15</v>
      </c>
      <c r="V980" s="1">
        <v>35.130000000000003</v>
      </c>
      <c r="W980" s="1">
        <v>7.5</v>
      </c>
      <c r="X980" s="10"/>
      <c r="Y980" s="1" t="s">
        <v>30</v>
      </c>
      <c r="Z980" s="2" t="s">
        <v>38</v>
      </c>
      <c r="AA980" s="2" t="str" cm="1">
        <f t="array" ref="AA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0" s="2" t="str">
        <f>IF(OR(Tabela1[[#This Row],[CON - Material]]="Alvenaria de Tijolo",Tabela1[[#This Row],[CON - Material]]="Alvenaria de Pedra"),"Alvenaria",Tabela1[[#This Row],[CON - Material]])</f>
        <v>Betão Armado</v>
      </c>
      <c r="AF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1" spans="1:32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1" t="str" cm="1">
        <f t="array" ref="O9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1" s="2" t="s">
        <v>32</v>
      </c>
      <c r="Q981" s="2" t="str" cm="1">
        <f t="array" ref="Q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1" s="2" t="str">
        <f>IF(Tabela1[[#This Row],[TEC - Tipo de Estrutura 2]]="Pórtico","Vãos Multiplos",Tabela1[[#This Row],[TEC - Tipo de Estrutura 2]])</f>
        <v>Vãos Multiplos</v>
      </c>
      <c r="S981" s="1">
        <v>3</v>
      </c>
      <c r="T981" s="1">
        <v>81.599999999999994</v>
      </c>
      <c r="U981" s="1">
        <v>8.15</v>
      </c>
      <c r="V981" s="1">
        <v>41.5</v>
      </c>
      <c r="W981" s="1">
        <v>9.75</v>
      </c>
      <c r="X981" s="10"/>
      <c r="Y981" s="1" t="s">
        <v>30</v>
      </c>
      <c r="Z981" s="2" t="s">
        <v>38</v>
      </c>
      <c r="AA981" s="2" t="str" cm="1">
        <f t="array" ref="AA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1" s="2" t="str">
        <f>IF(OR(Tabela1[[#This Row],[CON - Material]]="Alvenaria de Tijolo",Tabela1[[#This Row],[CON - Material]]="Alvenaria de Pedra"),"Alvenaria",Tabela1[[#This Row],[CON - Material]])</f>
        <v>Betão Armado</v>
      </c>
      <c r="AF9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2" spans="1:32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1" t="str" cm="1">
        <f t="array" ref="O9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2" s="2" t="s">
        <v>32</v>
      </c>
      <c r="Q982" s="2" t="str" cm="1">
        <f t="array" ref="Q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2" s="2" t="str">
        <f>IF(Tabela1[[#This Row],[TEC - Tipo de Estrutura 2]]="Pórtico","Vãos Multiplos",Tabela1[[#This Row],[TEC - Tipo de Estrutura 2]])</f>
        <v>Vãos Multiplos</v>
      </c>
      <c r="S982" s="1">
        <v>3</v>
      </c>
      <c r="T982" s="1">
        <v>62.95</v>
      </c>
      <c r="U982" s="1">
        <v>12.5</v>
      </c>
      <c r="V982" s="1">
        <v>33</v>
      </c>
      <c r="W982" s="1">
        <v>10.75</v>
      </c>
      <c r="X982" s="10"/>
      <c r="Y982" s="1" t="s">
        <v>30</v>
      </c>
      <c r="Z982" s="2" t="s">
        <v>38</v>
      </c>
      <c r="AA982" s="2" t="str" cm="1">
        <f t="array" ref="AA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2" s="2" t="str">
        <f>IF(OR(Tabela1[[#This Row],[CON - Material]]="Alvenaria de Tijolo",Tabela1[[#This Row],[CON - Material]]="Alvenaria de Pedra"),"Alvenaria",Tabela1[[#This Row],[CON - Material]])</f>
        <v>Betão Armado</v>
      </c>
      <c r="AF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3" spans="1:32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1" t="str" cm="1">
        <f t="array" ref="O9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83" s="2" t="s">
        <v>29</v>
      </c>
      <c r="Q983" s="2" t="str" cm="1">
        <f t="array" ref="Q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83" s="2" t="str">
        <f>IF(Tabela1[[#This Row],[TEC - Tipo de Estrutura 2]]="Pórtico","Vãos Multiplos",Tabela1[[#This Row],[TEC - Tipo de Estrutura 2]])</f>
        <v>Arco</v>
      </c>
      <c r="S983" s="1">
        <v>1</v>
      </c>
      <c r="T983" s="1">
        <v>15</v>
      </c>
      <c r="U983" s="1">
        <v>8.1999999999999993</v>
      </c>
      <c r="V983" s="1">
        <v>15</v>
      </c>
      <c r="W983" s="9"/>
      <c r="X983" s="10"/>
      <c r="Y983" s="1" t="s">
        <v>41</v>
      </c>
      <c r="Z983" s="2" t="s">
        <v>35</v>
      </c>
      <c r="AA983" s="2" t="str" cm="1">
        <f t="array" ref="AA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83" s="2" t="str">
        <f>IF(OR(Tabela1[[#This Row],[CON - Material]]="Alvenaria de Tijolo",Tabela1[[#This Row],[CON - Material]]="Alvenaria de Pedra"),"Alvenaria",Tabela1[[#This Row],[CON - Material]])</f>
        <v>Alvenaria</v>
      </c>
      <c r="AF9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4" spans="1:32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1" t="str" cm="1">
        <f t="array" ref="O9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4" s="2" t="s">
        <v>32</v>
      </c>
      <c r="Q984" s="2" t="str" cm="1">
        <f t="array" ref="Q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4" s="2" t="str">
        <f>IF(Tabela1[[#This Row],[TEC - Tipo de Estrutura 2]]="Pórtico","Vãos Multiplos",Tabela1[[#This Row],[TEC - Tipo de Estrutura 2]])</f>
        <v>Vãos Multiplos</v>
      </c>
      <c r="S984" s="1">
        <v>3</v>
      </c>
      <c r="T984" s="1">
        <v>39.659999999999997</v>
      </c>
      <c r="U984" s="1">
        <v>27.28</v>
      </c>
      <c r="V984" s="1">
        <v>19.48</v>
      </c>
      <c r="W984" s="1">
        <v>5.94</v>
      </c>
      <c r="X984" s="10"/>
      <c r="Y984" s="1" t="s">
        <v>30</v>
      </c>
      <c r="Z984" s="2" t="s">
        <v>38</v>
      </c>
      <c r="AA984" s="2" t="str" cm="1">
        <f t="array" ref="AA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4" s="2" t="str">
        <f>IF(OR(Tabela1[[#This Row],[CON - Material]]="Alvenaria de Tijolo",Tabela1[[#This Row],[CON - Material]]="Alvenaria de Pedra"),"Alvenaria",Tabela1[[#This Row],[CON - Material]])</f>
        <v>Betão Armado</v>
      </c>
      <c r="AF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5" spans="1:32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1" t="str" cm="1">
        <f t="array" ref="O9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85" s="2" t="s">
        <v>29</v>
      </c>
      <c r="Q985" s="2" t="str" cm="1">
        <f t="array" ref="Q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985" s="2" t="str">
        <f>IF(Tabela1[[#This Row],[TEC - Tipo de Estrutura 2]]="Pórtico","Vãos Multiplos",Tabela1[[#This Row],[TEC - Tipo de Estrutura 2]])</f>
        <v>Arco</v>
      </c>
      <c r="S985" s="1">
        <v>5</v>
      </c>
      <c r="T985" s="1">
        <v>69.599999999999994</v>
      </c>
      <c r="U985" s="1">
        <v>5.75</v>
      </c>
      <c r="V985" s="1">
        <v>21</v>
      </c>
      <c r="W985" s="1">
        <v>1.5</v>
      </c>
      <c r="X985" s="10"/>
      <c r="Y985" s="1" t="s">
        <v>41</v>
      </c>
      <c r="Z985" s="2" t="s">
        <v>35</v>
      </c>
      <c r="AA985" s="2" t="str" cm="1">
        <f t="array" ref="AA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85" s="2" t="str">
        <f>IF(OR(Tabela1[[#This Row],[CON - Material]]="Alvenaria de Tijolo",Tabela1[[#This Row],[CON - Material]]="Alvenaria de Pedra"),"Alvenaria",Tabela1[[#This Row],[CON - Material]])</f>
        <v>Alvenaria</v>
      </c>
      <c r="AF9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6" spans="1:32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1" t="str" cm="1">
        <f t="array" ref="O9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6" s="2" t="s">
        <v>32</v>
      </c>
      <c r="Q986" s="2" t="str" cm="1">
        <f t="array" ref="Q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6" s="2" t="str">
        <f>IF(Tabela1[[#This Row],[TEC - Tipo de Estrutura 2]]="Pórtico","Vãos Multiplos",Tabela1[[#This Row],[TEC - Tipo de Estrutura 2]])</f>
        <v>Vãos Multiplos</v>
      </c>
      <c r="S986" s="1">
        <v>3</v>
      </c>
      <c r="T986" s="1">
        <v>35.21</v>
      </c>
      <c r="U986" s="1">
        <v>26.35</v>
      </c>
      <c r="V986" s="1">
        <v>16.84</v>
      </c>
      <c r="W986" s="1">
        <v>6.7</v>
      </c>
      <c r="X986" s="10"/>
      <c r="Y986" s="1" t="s">
        <v>30</v>
      </c>
      <c r="Z986" s="2" t="s">
        <v>38</v>
      </c>
      <c r="AA986" s="2" t="str" cm="1">
        <f t="array" ref="AA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6" s="2" t="str">
        <f>IF(OR(Tabela1[[#This Row],[CON - Material]]="Alvenaria de Tijolo",Tabela1[[#This Row],[CON - Material]]="Alvenaria de Pedra"),"Alvenaria",Tabela1[[#This Row],[CON - Material]])</f>
        <v>Betão Armado</v>
      </c>
      <c r="AF9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7" spans="1:32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1" t="str" cm="1">
        <f t="array" ref="O9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87" s="2" t="s">
        <v>83</v>
      </c>
      <c r="Q987" s="2" t="str" cm="1">
        <f t="array" ref="Q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987" s="2" t="str">
        <f>IF(Tabela1[[#This Row],[TEC - Tipo de Estrutura 2]]="Pórtico","Vãos Multiplos",Tabela1[[#This Row],[TEC - Tipo de Estrutura 2]])</f>
        <v>Outro</v>
      </c>
      <c r="S987" s="1">
        <v>3</v>
      </c>
      <c r="T987" s="1">
        <v>24.53</v>
      </c>
      <c r="U987" s="1">
        <v>6.9</v>
      </c>
      <c r="V987" s="1">
        <v>8.59</v>
      </c>
      <c r="W987" s="1">
        <v>4.2</v>
      </c>
      <c r="X987" s="10"/>
      <c r="Y987" s="1" t="s">
        <v>41</v>
      </c>
      <c r="Z987" s="2" t="s">
        <v>35</v>
      </c>
      <c r="AA987" s="2" t="str" cm="1">
        <f t="array" ref="AA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987" s="2" t="str">
        <f>IF(OR(Tabela1[[#This Row],[CON - Material]]="Alvenaria de Tijolo",Tabela1[[#This Row],[CON - Material]]="Alvenaria de Pedra"),"Alvenaria",Tabela1[[#This Row],[CON - Material]])</f>
        <v>Alvenaria</v>
      </c>
      <c r="AC987" s="2" t="s">
        <v>24</v>
      </c>
      <c r="AF98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88" spans="1:32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1" t="str" cm="1">
        <f t="array" ref="O9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8" s="2" t="s">
        <v>32</v>
      </c>
      <c r="Q988" s="2" t="str" cm="1">
        <f t="array" ref="Q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8" s="2" t="str">
        <f>IF(Tabela1[[#This Row],[TEC - Tipo de Estrutura 2]]="Pórtico","Vãos Multiplos",Tabela1[[#This Row],[TEC - Tipo de Estrutura 2]])</f>
        <v>Vãos Multiplos</v>
      </c>
      <c r="S988" s="1">
        <v>3</v>
      </c>
      <c r="T988" s="1">
        <v>40.5</v>
      </c>
      <c r="U988" s="1">
        <v>14.3</v>
      </c>
      <c r="V988" s="1">
        <v>21.5</v>
      </c>
      <c r="W988" s="1">
        <v>5</v>
      </c>
      <c r="X988" s="10"/>
      <c r="Y988" s="1" t="s">
        <v>41</v>
      </c>
      <c r="Z988" s="2" t="s">
        <v>24</v>
      </c>
      <c r="AA988" s="2" t="str" cm="1">
        <f t="array" ref="AA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8" s="2" t="str">
        <f>IF(OR(Tabela1[[#This Row],[CON - Material]]="Alvenaria de Tijolo",Tabela1[[#This Row],[CON - Material]]="Alvenaria de Pedra"),"Alvenaria",Tabela1[[#This Row],[CON - Material]])</f>
        <v>Betão Armado</v>
      </c>
      <c r="AF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9" spans="1:32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1" t="str" cm="1">
        <f t="array" ref="O9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89" s="2" t="s">
        <v>32</v>
      </c>
      <c r="Q989" s="2" t="str" cm="1">
        <f t="array" ref="Q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89" s="2" t="str">
        <f>IF(Tabela1[[#This Row],[TEC - Tipo de Estrutura 2]]="Pórtico","Vãos Multiplos",Tabela1[[#This Row],[TEC - Tipo de Estrutura 2]])</f>
        <v>Vãos Multiplos</v>
      </c>
      <c r="S989" s="1">
        <v>3</v>
      </c>
      <c r="T989" s="1">
        <v>30.7</v>
      </c>
      <c r="U989" s="1">
        <v>13.6</v>
      </c>
      <c r="V989" s="1">
        <v>16</v>
      </c>
      <c r="W989" s="1">
        <v>5.6</v>
      </c>
      <c r="X989" s="10"/>
      <c r="Y989" s="1" t="s">
        <v>41</v>
      </c>
      <c r="Z989" s="2" t="s">
        <v>38</v>
      </c>
      <c r="AA989" s="2" t="str" cm="1">
        <f t="array" ref="AA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89" s="2" t="str">
        <f>IF(OR(Tabela1[[#This Row],[CON - Material]]="Alvenaria de Tijolo",Tabela1[[#This Row],[CON - Material]]="Alvenaria de Pedra"),"Alvenaria",Tabela1[[#This Row],[CON - Material]])</f>
        <v>Betão Armado</v>
      </c>
      <c r="AF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0" spans="1:32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1" t="str" cm="1">
        <f t="array" ref="O9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0" s="2" t="s">
        <v>65</v>
      </c>
      <c r="Q990" s="2" t="str" cm="1">
        <f t="array" ref="Q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990" s="2" t="str">
        <f>IF(Tabela1[[#This Row],[TEC - Tipo de Estrutura 2]]="Pórtico","Vãos Multiplos",Tabela1[[#This Row],[TEC - Tipo de Estrutura 2]])</f>
        <v>Vãos Multiplos</v>
      </c>
      <c r="S990" s="1">
        <v>1</v>
      </c>
      <c r="T990" s="1">
        <v>14.6</v>
      </c>
      <c r="U990" s="1">
        <v>10.3</v>
      </c>
      <c r="V990" s="1">
        <v>14.6</v>
      </c>
      <c r="W990" s="9"/>
      <c r="X990" s="10"/>
      <c r="Y990" s="1" t="s">
        <v>41</v>
      </c>
      <c r="Z990" s="2" t="s">
        <v>24</v>
      </c>
      <c r="AA990" s="2" t="str" cm="1">
        <f t="array" ref="AA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0" s="2" t="str">
        <f>IF(OR(Tabela1[[#This Row],[CON - Material]]="Alvenaria de Tijolo",Tabela1[[#This Row],[CON - Material]]="Alvenaria de Pedra"),"Alvenaria",Tabela1[[#This Row],[CON - Material]])</f>
        <v>Betão Armado</v>
      </c>
      <c r="AF990" s="2" t="str">
        <f>Tabela1[[#This Row],[TEC - Tipo de Estrutura 2]] &amp; "|" &amp; Tabela1[[#This Row],[Intervalo de Anos]] &amp; "|" &amp; Tabela1[[#This Row],[CON - Material]]</f>
        <v>Pórtico|Antes de 1960|Betão Armado</v>
      </c>
    </row>
    <row r="991" spans="1:32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1" t="str" cm="1">
        <f t="array" ref="O9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1" s="2" t="s">
        <v>32</v>
      </c>
      <c r="Q991" s="2" t="str" cm="1">
        <f t="array" ref="Q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91" s="2" t="str">
        <f>IF(Tabela1[[#This Row],[TEC - Tipo de Estrutura 2]]="Pórtico","Vãos Multiplos",Tabela1[[#This Row],[TEC - Tipo de Estrutura 2]])</f>
        <v>Vãos Multiplos</v>
      </c>
      <c r="S991" s="1">
        <v>4</v>
      </c>
      <c r="T991" s="1">
        <v>58.8</v>
      </c>
      <c r="U991" s="1">
        <v>10.1</v>
      </c>
      <c r="V991" s="1">
        <v>16.2</v>
      </c>
      <c r="W991" s="1">
        <v>14.5</v>
      </c>
      <c r="X991" s="10"/>
      <c r="Y991" s="1" t="s">
        <v>41</v>
      </c>
      <c r="Z991" s="2" t="s">
        <v>38</v>
      </c>
      <c r="AA991" s="2" t="str" cm="1">
        <f t="array" ref="AA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1" s="2" t="str">
        <f>IF(OR(Tabela1[[#This Row],[CON - Material]]="Alvenaria de Tijolo",Tabela1[[#This Row],[CON - Material]]="Alvenaria de Pedra"),"Alvenaria",Tabela1[[#This Row],[CON - Material]])</f>
        <v>Betão Armado</v>
      </c>
      <c r="AF99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2" spans="1:32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1" t="str" cm="1">
        <f t="array" ref="O9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2" s="2" t="s">
        <v>22</v>
      </c>
      <c r="Q992" s="2" t="str" cm="1">
        <f t="array" ref="Q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92" s="2" t="str">
        <f>IF(Tabela1[[#This Row],[TEC - Tipo de Estrutura 2]]="Pórtico","Vãos Multiplos",Tabela1[[#This Row],[TEC - Tipo de Estrutura 2]])</f>
        <v>Tabuleiro simples/apoiado</v>
      </c>
      <c r="S992" s="1">
        <v>1</v>
      </c>
      <c r="T992" s="1">
        <v>18.7</v>
      </c>
      <c r="U992" s="1">
        <v>10.1</v>
      </c>
      <c r="V992" s="1">
        <v>18.7</v>
      </c>
      <c r="W992" s="9"/>
      <c r="X992" s="10"/>
      <c r="Y992" s="1" t="s">
        <v>41</v>
      </c>
      <c r="Z992" s="2" t="s">
        <v>24</v>
      </c>
      <c r="AA992" s="2" t="str" cm="1">
        <f t="array" ref="AA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2" s="2" t="str">
        <f>IF(OR(Tabela1[[#This Row],[CON - Material]]="Alvenaria de Tijolo",Tabela1[[#This Row],[CON - Material]]="Alvenaria de Pedra"),"Alvenaria",Tabela1[[#This Row],[CON - Material]])</f>
        <v>Betão Armado</v>
      </c>
      <c r="AF9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3" spans="1:32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1" t="str" cm="1">
        <f t="array" ref="O9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3" s="2" t="s">
        <v>22</v>
      </c>
      <c r="Q993" s="2" t="str" cm="1">
        <f t="array" ref="Q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93" s="2" t="str">
        <f>IF(Tabela1[[#This Row],[TEC - Tipo de Estrutura 2]]="Pórtico","Vãos Multiplos",Tabela1[[#This Row],[TEC - Tipo de Estrutura 2]])</f>
        <v>Tabuleiro simples/apoiado</v>
      </c>
      <c r="S993" s="1">
        <v>1</v>
      </c>
      <c r="T993" s="1">
        <v>8.35</v>
      </c>
      <c r="U993" s="1">
        <v>7</v>
      </c>
      <c r="V993" s="1">
        <v>8.35</v>
      </c>
      <c r="W993" s="9"/>
      <c r="X993" s="10"/>
      <c r="Y993" s="1" t="s">
        <v>23</v>
      </c>
      <c r="Z993" s="2" t="s">
        <v>24</v>
      </c>
      <c r="AA993" s="2" t="str" cm="1">
        <f t="array" ref="AA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3" s="2" t="str">
        <f>IF(OR(Tabela1[[#This Row],[CON - Material]]="Alvenaria de Tijolo",Tabela1[[#This Row],[CON - Material]]="Alvenaria de Pedra"),"Alvenaria",Tabela1[[#This Row],[CON - Material]])</f>
        <v>Betão Armado</v>
      </c>
      <c r="AF99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4" spans="1:32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1" t="str" cm="1">
        <f t="array" ref="O9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94" s="2" t="s">
        <v>32</v>
      </c>
      <c r="Q994" s="2" t="str" cm="1">
        <f t="array" ref="Q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94" s="2" t="str">
        <f>IF(Tabela1[[#This Row],[TEC - Tipo de Estrutura 2]]="Pórtico","Vãos Multiplos",Tabela1[[#This Row],[TEC - Tipo de Estrutura 2]])</f>
        <v>Vãos Multiplos</v>
      </c>
      <c r="S994" s="1">
        <v>3</v>
      </c>
      <c r="T994" s="1">
        <v>56.7</v>
      </c>
      <c r="U994" s="1">
        <v>9.5</v>
      </c>
      <c r="V994" s="1">
        <v>27</v>
      </c>
      <c r="W994" s="1">
        <v>5.75</v>
      </c>
      <c r="X994" s="10"/>
      <c r="Y994" s="1" t="s">
        <v>41</v>
      </c>
      <c r="Z994" s="2" t="s">
        <v>38</v>
      </c>
      <c r="AA994" s="2" t="str" cm="1">
        <f t="array" ref="AA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4" s="2" t="str">
        <f>IF(OR(Tabela1[[#This Row],[CON - Material]]="Alvenaria de Tijolo",Tabela1[[#This Row],[CON - Material]]="Alvenaria de Pedra"),"Alvenaria",Tabela1[[#This Row],[CON - Material]])</f>
        <v>Betão Armado</v>
      </c>
      <c r="AF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5" spans="1:32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1" t="str" cm="1">
        <f t="array" ref="O9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95" s="2" t="s">
        <v>22</v>
      </c>
      <c r="Q995" s="2" t="str" cm="1">
        <f t="array" ref="Q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95" s="2" t="str">
        <f>IF(Tabela1[[#This Row],[TEC - Tipo de Estrutura 2]]="Pórtico","Vãos Multiplos",Tabela1[[#This Row],[TEC - Tipo de Estrutura 2]])</f>
        <v>Tabuleiro simples/apoiado</v>
      </c>
      <c r="S995" s="1">
        <v>1</v>
      </c>
      <c r="T995" s="1">
        <v>29</v>
      </c>
      <c r="U995" s="1">
        <v>11.09</v>
      </c>
      <c r="V995" s="1">
        <v>29</v>
      </c>
      <c r="W995" s="9"/>
      <c r="X995" s="10"/>
      <c r="Y995" s="1" t="s">
        <v>41</v>
      </c>
      <c r="Z995" s="2" t="s">
        <v>24</v>
      </c>
      <c r="AA995" s="2" t="str" cm="1">
        <f t="array" ref="AA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5" s="2" t="str">
        <f>IF(OR(Tabela1[[#This Row],[CON - Material]]="Alvenaria de Tijolo",Tabela1[[#This Row],[CON - Material]]="Alvenaria de Pedra"),"Alvenaria",Tabela1[[#This Row],[CON - Material]])</f>
        <v>Betão Armado</v>
      </c>
      <c r="AF9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6" spans="1:32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1" t="str" cm="1">
        <f t="array" ref="O9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6" s="2" t="s">
        <v>32</v>
      </c>
      <c r="Q996" s="2" t="str" cm="1">
        <f t="array" ref="Q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96" s="2" t="str">
        <f>IF(Tabela1[[#This Row],[TEC - Tipo de Estrutura 2]]="Pórtico","Vãos Multiplos",Tabela1[[#This Row],[TEC - Tipo de Estrutura 2]])</f>
        <v>Vãos Multiplos</v>
      </c>
      <c r="S996" s="1">
        <v>3</v>
      </c>
      <c r="T996" s="1">
        <v>66</v>
      </c>
      <c r="U996" s="1">
        <v>10.199999999999999</v>
      </c>
      <c r="V996" s="1">
        <v>30</v>
      </c>
      <c r="W996" s="1">
        <v>8</v>
      </c>
      <c r="X996" s="10"/>
      <c r="Y996" s="1" t="s">
        <v>41</v>
      </c>
      <c r="Z996" s="2" t="s">
        <v>24</v>
      </c>
      <c r="AA996" s="2" t="str" cm="1">
        <f t="array" ref="AA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6" s="2" t="str">
        <f>IF(OR(Tabela1[[#This Row],[CON - Material]]="Alvenaria de Tijolo",Tabela1[[#This Row],[CON - Material]]="Alvenaria de Pedra"),"Alvenaria",Tabela1[[#This Row],[CON - Material]])</f>
        <v>Betão Armado</v>
      </c>
      <c r="AF9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97" spans="1:32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1" t="str" cm="1">
        <f t="array" ref="O9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97" s="2" t="s">
        <v>22</v>
      </c>
      <c r="Q997" s="2" t="str" cm="1">
        <f t="array" ref="Q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997" s="2" t="str">
        <f>IF(Tabela1[[#This Row],[TEC - Tipo de Estrutura 2]]="Pórtico","Vãos Multiplos",Tabela1[[#This Row],[TEC - Tipo de Estrutura 2]])</f>
        <v>Tabuleiro simples/apoiado</v>
      </c>
      <c r="S997" s="1">
        <v>1</v>
      </c>
      <c r="T997" s="1">
        <v>29.6</v>
      </c>
      <c r="U997" s="1">
        <v>11.15</v>
      </c>
      <c r="V997" s="1">
        <v>29.6</v>
      </c>
      <c r="W997" s="9"/>
      <c r="X997" s="10"/>
      <c r="Y997" s="1" t="s">
        <v>41</v>
      </c>
      <c r="Z997" s="2" t="s">
        <v>24</v>
      </c>
      <c r="AA997" s="2" t="str" cm="1">
        <f t="array" ref="AA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7" s="2" t="str">
        <f>IF(OR(Tabela1[[#This Row],[CON - Material]]="Alvenaria de Tijolo",Tabela1[[#This Row],[CON - Material]]="Alvenaria de Pedra"),"Alvenaria",Tabela1[[#This Row],[CON - Material]])</f>
        <v>Betão Armado</v>
      </c>
      <c r="AF99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8" spans="1:32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1" t="str" cm="1">
        <f t="array" ref="O9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998" s="2" t="s">
        <v>32</v>
      </c>
      <c r="Q998" s="2" t="str" cm="1">
        <f t="array" ref="Q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98" s="2" t="str">
        <f>IF(Tabela1[[#This Row],[TEC - Tipo de Estrutura 2]]="Pórtico","Vãos Multiplos",Tabela1[[#This Row],[TEC - Tipo de Estrutura 2]])</f>
        <v>Vãos Multiplos</v>
      </c>
      <c r="S998" s="1">
        <v>5</v>
      </c>
      <c r="T998" s="1">
        <v>25.01</v>
      </c>
      <c r="U998" s="1">
        <v>8.61</v>
      </c>
      <c r="V998" s="1">
        <v>6.12</v>
      </c>
      <c r="W998" s="1">
        <v>2.6</v>
      </c>
      <c r="X998" s="10"/>
      <c r="Y998" s="1" t="s">
        <v>41</v>
      </c>
      <c r="Z998" s="2" t="s">
        <v>24</v>
      </c>
      <c r="AA998" s="2" t="str" cm="1">
        <f t="array" ref="AA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8" s="2" t="str">
        <f>IF(OR(Tabela1[[#This Row],[CON - Material]]="Alvenaria de Tijolo",Tabela1[[#This Row],[CON - Material]]="Alvenaria de Pedra"),"Alvenaria",Tabela1[[#This Row],[CON - Material]])</f>
        <v>Betão Armado</v>
      </c>
      <c r="AF99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9" spans="1:32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1" t="str" cm="1">
        <f t="array" ref="O9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999" s="2" t="s">
        <v>32</v>
      </c>
      <c r="Q999" s="2" t="str" cm="1">
        <f t="array" ref="Q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999" s="2" t="str">
        <f>IF(Tabela1[[#This Row],[TEC - Tipo de Estrutura 2]]="Pórtico","Vãos Multiplos",Tabela1[[#This Row],[TEC - Tipo de Estrutura 2]])</f>
        <v>Vãos Multiplos</v>
      </c>
      <c r="S999" s="1">
        <v>3</v>
      </c>
      <c r="T999" s="1">
        <v>49.8</v>
      </c>
      <c r="U999" s="1">
        <v>8.1999999999999993</v>
      </c>
      <c r="V999" s="1">
        <v>22.7</v>
      </c>
      <c r="W999" s="1">
        <v>6.24</v>
      </c>
      <c r="X999" s="10"/>
      <c r="Y999" s="1" t="s">
        <v>41</v>
      </c>
      <c r="Z999" s="2" t="s">
        <v>38</v>
      </c>
      <c r="AA999" s="2" t="str" cm="1">
        <f t="array" ref="AA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999" s="2" t="str">
        <f>IF(OR(Tabela1[[#This Row],[CON - Material]]="Alvenaria de Tijolo",Tabela1[[#This Row],[CON - Material]]="Alvenaria de Pedra"),"Alvenaria",Tabela1[[#This Row],[CON - Material]])</f>
        <v>Betão Armado</v>
      </c>
      <c r="AF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0" spans="1:32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1" t="str" cm="1">
        <f t="array" ref="O10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0" s="2" t="s">
        <v>32</v>
      </c>
      <c r="Q1000" s="2" t="str" cm="1">
        <f t="array" ref="Q1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00" s="2" t="str">
        <f>IF(Tabela1[[#This Row],[TEC - Tipo de Estrutura 2]]="Pórtico","Vãos Multiplos",Tabela1[[#This Row],[TEC - Tipo de Estrutura 2]])</f>
        <v>Vãos Multiplos</v>
      </c>
      <c r="S1000" s="1">
        <v>3</v>
      </c>
      <c r="T1000" s="1">
        <v>33</v>
      </c>
      <c r="U1000" s="1">
        <v>11.1</v>
      </c>
      <c r="V1000" s="1">
        <v>17.2</v>
      </c>
      <c r="W1000" s="1">
        <v>6.4</v>
      </c>
      <c r="X1000" s="10"/>
      <c r="Y1000" s="1" t="s">
        <v>41</v>
      </c>
      <c r="Z1000" s="2" t="s">
        <v>38</v>
      </c>
      <c r="AA1000" s="2" t="str" cm="1">
        <f t="array" ref="AA1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0" s="2" t="str">
        <f>IF(OR(Tabela1[[#This Row],[CON - Material]]="Alvenaria de Tijolo",Tabela1[[#This Row],[CON - Material]]="Alvenaria de Pedra"),"Alvenaria",Tabela1[[#This Row],[CON - Material]])</f>
        <v>Betão Armado</v>
      </c>
      <c r="AF1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1" spans="1:32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1" t="str" cm="1">
        <f t="array" ref="O10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1" s="2" t="s">
        <v>32</v>
      </c>
      <c r="Q1001" s="2" t="str" cm="1">
        <f t="array" ref="Q1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01" s="2" t="str">
        <f>IF(Tabela1[[#This Row],[TEC - Tipo de Estrutura 2]]="Pórtico","Vãos Multiplos",Tabela1[[#This Row],[TEC - Tipo de Estrutura 2]])</f>
        <v>Vãos Multiplos</v>
      </c>
      <c r="S1001" s="1">
        <v>3</v>
      </c>
      <c r="T1001" s="1">
        <v>33.1</v>
      </c>
      <c r="U1001" s="1">
        <v>11.1</v>
      </c>
      <c r="V1001" s="1">
        <v>17.3</v>
      </c>
      <c r="W1001" s="1">
        <v>6.4</v>
      </c>
      <c r="X1001" s="10"/>
      <c r="Y1001" s="1" t="s">
        <v>41</v>
      </c>
      <c r="Z1001" s="2" t="s">
        <v>38</v>
      </c>
      <c r="AA1001" s="2" t="str" cm="1">
        <f t="array" ref="AA1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1" s="2" t="str">
        <f>IF(OR(Tabela1[[#This Row],[CON - Material]]="Alvenaria de Tijolo",Tabela1[[#This Row],[CON - Material]]="Alvenaria de Pedra"),"Alvenaria",Tabela1[[#This Row],[CON - Material]])</f>
        <v>Betão Armado</v>
      </c>
      <c r="AF1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2" spans="1:32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1" t="str" cm="1">
        <f t="array" ref="O10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2" s="2" t="s">
        <v>22</v>
      </c>
      <c r="Q1002" s="2" t="str" cm="1">
        <f t="array" ref="Q1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02" s="2" t="str">
        <f>IF(Tabela1[[#This Row],[TEC - Tipo de Estrutura 2]]="Pórtico","Vãos Multiplos",Tabela1[[#This Row],[TEC - Tipo de Estrutura 2]])</f>
        <v>Tabuleiro simples/apoiado</v>
      </c>
      <c r="S1002" s="1">
        <v>3</v>
      </c>
      <c r="T1002" s="1">
        <v>31.9</v>
      </c>
      <c r="U1002" s="1">
        <v>9.65</v>
      </c>
      <c r="V1002" s="1">
        <v>16.5</v>
      </c>
      <c r="W1002" s="1">
        <v>8.6999999999999993</v>
      </c>
      <c r="X1002" s="10"/>
      <c r="Y1002" s="1" t="s">
        <v>41</v>
      </c>
      <c r="Z1002" s="2" t="s">
        <v>38</v>
      </c>
      <c r="AA1002" s="2" t="str" cm="1">
        <f t="array" ref="AA1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2" s="2" t="str">
        <f>IF(OR(Tabela1[[#This Row],[CON - Material]]="Alvenaria de Tijolo",Tabela1[[#This Row],[CON - Material]]="Alvenaria de Pedra"),"Alvenaria",Tabela1[[#This Row],[CON - Material]])</f>
        <v>Betão Armado</v>
      </c>
      <c r="AF10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03" spans="1:32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1" t="str" cm="1">
        <f t="array" ref="O10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03" s="2" t="s">
        <v>29</v>
      </c>
      <c r="Q1003" s="2" t="str" cm="1">
        <f t="array" ref="Q1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03" s="2" t="str">
        <f>IF(Tabela1[[#This Row],[TEC - Tipo de Estrutura 2]]="Pórtico","Vãos Multiplos",Tabela1[[#This Row],[TEC - Tipo de Estrutura 2]])</f>
        <v>Arco</v>
      </c>
      <c r="S1003" s="1">
        <v>4</v>
      </c>
      <c r="T1003" s="1">
        <v>58.1</v>
      </c>
      <c r="U1003" s="1">
        <v>6.7</v>
      </c>
      <c r="V1003" s="1">
        <v>14.9</v>
      </c>
      <c r="W1003" s="1">
        <v>4</v>
      </c>
      <c r="X1003" s="10"/>
      <c r="Y1003" s="1" t="s">
        <v>41</v>
      </c>
      <c r="Z1003" s="2" t="s">
        <v>35</v>
      </c>
      <c r="AA1003" s="2" t="str" cm="1">
        <f t="array" ref="AA1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03" s="2" t="str">
        <f>IF(OR(Tabela1[[#This Row],[CON - Material]]="Alvenaria de Tijolo",Tabela1[[#This Row],[CON - Material]]="Alvenaria de Pedra"),"Alvenaria",Tabela1[[#This Row],[CON - Material]])</f>
        <v>Alvenaria</v>
      </c>
      <c r="AF10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4" spans="1:32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1" t="str" cm="1">
        <f t="array" ref="O10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4" s="2" t="s">
        <v>65</v>
      </c>
      <c r="Q1004" s="2" t="str" cm="1">
        <f t="array" ref="Q1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04" s="2" t="str">
        <f>IF(Tabela1[[#This Row],[TEC - Tipo de Estrutura 2]]="Pórtico","Vãos Multiplos",Tabela1[[#This Row],[TEC - Tipo de Estrutura 2]])</f>
        <v>Vãos Multiplos</v>
      </c>
      <c r="S1004" s="1">
        <v>1</v>
      </c>
      <c r="T1004" s="1">
        <v>9.3000000000000007</v>
      </c>
      <c r="U1004" s="1">
        <v>15.05</v>
      </c>
      <c r="V1004" s="1">
        <v>9.3000000000000007</v>
      </c>
      <c r="W1004" s="9"/>
      <c r="X1004" s="10"/>
      <c r="Y1004" s="1" t="s">
        <v>41</v>
      </c>
      <c r="Z1004" s="2" t="s">
        <v>24</v>
      </c>
      <c r="AA1004" s="2" t="str" cm="1">
        <f t="array" ref="AA1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4" s="2" t="str">
        <f>IF(OR(Tabela1[[#This Row],[CON - Material]]="Alvenaria de Tijolo",Tabela1[[#This Row],[CON - Material]]="Alvenaria de Pedra"),"Alvenaria",Tabela1[[#This Row],[CON - Material]])</f>
        <v>Betão Armado</v>
      </c>
      <c r="AF1004" s="2" t="str">
        <f>Tabela1[[#This Row],[TEC - Tipo de Estrutura 2]] &amp; "|" &amp; Tabela1[[#This Row],[Intervalo de Anos]] &amp; "|" &amp; Tabela1[[#This Row],[CON - Material]]</f>
        <v>Pórtico|1983-2010|Betão Armado</v>
      </c>
    </row>
    <row r="1005" spans="1:32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1" t="str" cm="1">
        <f t="array" ref="O10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05" s="2" t="s">
        <v>29</v>
      </c>
      <c r="Q1005" s="2" t="str" cm="1">
        <f t="array" ref="Q1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05" s="2" t="str">
        <f>IF(Tabela1[[#This Row],[TEC - Tipo de Estrutura 2]]="Pórtico","Vãos Multiplos",Tabela1[[#This Row],[TEC - Tipo de Estrutura 2]])</f>
        <v>Arco</v>
      </c>
      <c r="S1005" s="1">
        <v>1</v>
      </c>
      <c r="T1005" s="1">
        <v>4.93</v>
      </c>
      <c r="U1005" s="1">
        <v>9.6</v>
      </c>
      <c r="V1005" s="1">
        <v>4.93</v>
      </c>
      <c r="W1005" s="9"/>
      <c r="X1005" s="10"/>
      <c r="Y1005" s="1" t="s">
        <v>41</v>
      </c>
      <c r="Z1005" s="2" t="s">
        <v>35</v>
      </c>
      <c r="AA1005" s="2" t="str" cm="1">
        <f t="array" ref="AA1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05" s="2" t="str">
        <f>IF(OR(Tabela1[[#This Row],[CON - Material]]="Alvenaria de Tijolo",Tabela1[[#This Row],[CON - Material]]="Alvenaria de Pedra"),"Alvenaria",Tabela1[[#This Row],[CON - Material]])</f>
        <v>Alvenaria</v>
      </c>
      <c r="AC1005" s="2" t="s">
        <v>24</v>
      </c>
      <c r="AF10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6" spans="1:32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1" t="str" cm="1">
        <f t="array" ref="O10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6" s="2" t="s">
        <v>65</v>
      </c>
      <c r="Q1006" s="2" t="str" cm="1">
        <f t="array" ref="Q1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06" s="2" t="str">
        <f>IF(Tabela1[[#This Row],[TEC - Tipo de Estrutura 2]]="Pórtico","Vãos Multiplos",Tabela1[[#This Row],[TEC - Tipo de Estrutura 2]])</f>
        <v>Vãos Multiplos</v>
      </c>
      <c r="S1006" s="1">
        <v>1</v>
      </c>
      <c r="T1006" s="1">
        <v>11.8</v>
      </c>
      <c r="U1006" s="1">
        <v>19.39</v>
      </c>
      <c r="V1006" s="1">
        <v>11.8</v>
      </c>
      <c r="W1006" s="9"/>
      <c r="X1006" s="10"/>
      <c r="Y1006" s="1" t="s">
        <v>41</v>
      </c>
      <c r="Z1006" s="2" t="s">
        <v>24</v>
      </c>
      <c r="AA1006" s="2" t="str" cm="1">
        <f t="array" ref="AA1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6" s="2" t="str">
        <f>IF(OR(Tabela1[[#This Row],[CON - Material]]="Alvenaria de Tijolo",Tabela1[[#This Row],[CON - Material]]="Alvenaria de Pedra"),"Alvenaria",Tabela1[[#This Row],[CON - Material]])</f>
        <v>Betão Armado</v>
      </c>
      <c r="AF1006" s="2" t="str">
        <f>Tabela1[[#This Row],[TEC - Tipo de Estrutura 2]] &amp; "|" &amp; Tabela1[[#This Row],[Intervalo de Anos]] &amp; "|" &amp; Tabela1[[#This Row],[CON - Material]]</f>
        <v>Pórtico|1983-2010|Betão Armado</v>
      </c>
    </row>
    <row r="1007" spans="1:32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1" t="str" cm="1">
        <f t="array" ref="O10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07" s="2" t="s">
        <v>32</v>
      </c>
      <c r="Q1007" s="2" t="str" cm="1">
        <f t="array" ref="Q1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07" s="2" t="str">
        <f>IF(Tabela1[[#This Row],[TEC - Tipo de Estrutura 2]]="Pórtico","Vãos Multiplos",Tabela1[[#This Row],[TEC - Tipo de Estrutura 2]])</f>
        <v>Vãos Multiplos</v>
      </c>
      <c r="S1007" s="1">
        <v>2</v>
      </c>
      <c r="T1007" s="1">
        <v>6.8</v>
      </c>
      <c r="U1007" s="1">
        <v>14.65</v>
      </c>
      <c r="V1007" s="1">
        <v>3.4</v>
      </c>
      <c r="W1007" s="1">
        <v>2.5</v>
      </c>
      <c r="X1007" s="10"/>
      <c r="Y1007" s="1" t="s">
        <v>23</v>
      </c>
      <c r="Z1007" s="2" t="s">
        <v>24</v>
      </c>
      <c r="AA1007" s="2" t="str" cm="1">
        <f t="array" ref="AA1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7" s="2" t="str">
        <f>IF(OR(Tabela1[[#This Row],[CON - Material]]="Alvenaria de Tijolo",Tabela1[[#This Row],[CON - Material]]="Alvenaria de Pedra"),"Alvenaria",Tabela1[[#This Row],[CON - Material]])</f>
        <v>Betão Armado</v>
      </c>
      <c r="AF10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08" spans="1:32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1" t="str" cm="1">
        <f t="array" ref="O10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8" s="2" t="s">
        <v>32</v>
      </c>
      <c r="Q1008" s="2" t="str" cm="1">
        <f t="array" ref="Q1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08" s="2" t="str">
        <f>IF(Tabela1[[#This Row],[TEC - Tipo de Estrutura 2]]="Pórtico","Vãos Multiplos",Tabela1[[#This Row],[TEC - Tipo de Estrutura 2]])</f>
        <v>Vãos Multiplos</v>
      </c>
      <c r="S1008" s="1">
        <v>3</v>
      </c>
      <c r="T1008" s="1">
        <v>43.35</v>
      </c>
      <c r="U1008" s="1">
        <v>11.1</v>
      </c>
      <c r="V1008" s="1">
        <v>22.15</v>
      </c>
      <c r="W1008" s="1">
        <v>3.2</v>
      </c>
      <c r="X1008" s="10"/>
      <c r="Y1008" s="1" t="s">
        <v>41</v>
      </c>
      <c r="Z1008" s="2" t="s">
        <v>38</v>
      </c>
      <c r="AA1008" s="2" t="str" cm="1">
        <f t="array" ref="AA1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8" s="2" t="str">
        <f>IF(OR(Tabela1[[#This Row],[CON - Material]]="Alvenaria de Tijolo",Tabela1[[#This Row],[CON - Material]]="Alvenaria de Pedra"),"Alvenaria",Tabela1[[#This Row],[CON - Material]])</f>
        <v>Betão Armado</v>
      </c>
      <c r="AF1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9" spans="1:32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1" t="str" cm="1">
        <f t="array" ref="O10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09" s="2" t="s">
        <v>65</v>
      </c>
      <c r="Q1009" s="2" t="str" cm="1">
        <f t="array" ref="Q1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09" s="2" t="str">
        <f>IF(Tabela1[[#This Row],[TEC - Tipo de Estrutura 2]]="Pórtico","Vãos Multiplos",Tabela1[[#This Row],[TEC - Tipo de Estrutura 2]])</f>
        <v>Vãos Multiplos</v>
      </c>
      <c r="S1009" s="1">
        <v>1</v>
      </c>
      <c r="T1009" s="1">
        <v>11.8</v>
      </c>
      <c r="U1009" s="1">
        <v>14.4</v>
      </c>
      <c r="V1009" s="1">
        <v>11.8</v>
      </c>
      <c r="W1009" s="9"/>
      <c r="X1009" s="10"/>
      <c r="Y1009" s="1" t="s">
        <v>41</v>
      </c>
      <c r="Z1009" s="2" t="s">
        <v>24</v>
      </c>
      <c r="AA1009" s="2" t="str" cm="1">
        <f t="array" ref="AA1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09" s="2" t="str">
        <f>IF(OR(Tabela1[[#This Row],[CON - Material]]="Alvenaria de Tijolo",Tabela1[[#This Row],[CON - Material]]="Alvenaria de Pedra"),"Alvenaria",Tabela1[[#This Row],[CON - Material]])</f>
        <v>Betão Armado</v>
      </c>
      <c r="AF1009" s="2" t="str">
        <f>Tabela1[[#This Row],[TEC - Tipo de Estrutura 2]] &amp; "|" &amp; Tabela1[[#This Row],[Intervalo de Anos]] &amp; "|" &amp; Tabela1[[#This Row],[CON - Material]]</f>
        <v>Pórtico|1983-2010|Betão Armado</v>
      </c>
    </row>
    <row r="1010" spans="1:32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1" t="str" cm="1">
        <f t="array" ref="O10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0" s="2" t="s">
        <v>65</v>
      </c>
      <c r="Q1010" s="2" t="str" cm="1">
        <f t="array" ref="Q1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10" s="2" t="str">
        <f>IF(Tabela1[[#This Row],[TEC - Tipo de Estrutura 2]]="Pórtico","Vãos Multiplos",Tabela1[[#This Row],[TEC - Tipo de Estrutura 2]])</f>
        <v>Vãos Multiplos</v>
      </c>
      <c r="S1010" s="1">
        <v>1</v>
      </c>
      <c r="T1010" s="1">
        <v>13.6</v>
      </c>
      <c r="U1010" s="1">
        <v>14.6</v>
      </c>
      <c r="V1010" s="1">
        <v>13.6</v>
      </c>
      <c r="W1010" s="9"/>
      <c r="X1010" s="10"/>
      <c r="Y1010" s="1" t="s">
        <v>41</v>
      </c>
      <c r="Z1010" s="2" t="s">
        <v>24</v>
      </c>
      <c r="AA1010" s="2" t="str" cm="1">
        <f t="array" ref="AA1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0" s="2" t="str">
        <f>IF(OR(Tabela1[[#This Row],[CON - Material]]="Alvenaria de Tijolo",Tabela1[[#This Row],[CON - Material]]="Alvenaria de Pedra"),"Alvenaria",Tabela1[[#This Row],[CON - Material]])</f>
        <v>Betão Armado</v>
      </c>
      <c r="AF1010" s="2" t="str">
        <f>Tabela1[[#This Row],[TEC - Tipo de Estrutura 2]] &amp; "|" &amp; Tabela1[[#This Row],[Intervalo de Anos]] &amp; "|" &amp; Tabela1[[#This Row],[CON - Material]]</f>
        <v>Pórtico|1983-2010|Betão Armado</v>
      </c>
    </row>
    <row r="1011" spans="1:32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1" t="str" cm="1">
        <f t="array" ref="O10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1" s="2" t="s">
        <v>32</v>
      </c>
      <c r="Q1011" s="2" t="str" cm="1">
        <f t="array" ref="Q1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11" s="2" t="str">
        <f>IF(Tabela1[[#This Row],[TEC - Tipo de Estrutura 2]]="Pórtico","Vãos Multiplos",Tabela1[[#This Row],[TEC - Tipo de Estrutura 2]])</f>
        <v>Vãos Multiplos</v>
      </c>
      <c r="S1011" s="1">
        <v>12</v>
      </c>
      <c r="T1011" s="1">
        <v>381.9</v>
      </c>
      <c r="U1011" s="1">
        <v>14.55</v>
      </c>
      <c r="V1011" s="1">
        <v>33.049999999999997</v>
      </c>
      <c r="W1011" s="1">
        <v>11.4</v>
      </c>
      <c r="X1011" s="10"/>
      <c r="Y1011" s="1" t="s">
        <v>41</v>
      </c>
      <c r="Z1011" s="2" t="s">
        <v>38</v>
      </c>
      <c r="AA1011" s="2" t="str" cm="1">
        <f t="array" ref="AA1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1" s="2" t="str">
        <f>IF(OR(Tabela1[[#This Row],[CON - Material]]="Alvenaria de Tijolo",Tabela1[[#This Row],[CON - Material]]="Alvenaria de Pedra"),"Alvenaria",Tabela1[[#This Row],[CON - Material]])</f>
        <v>Betão Armado</v>
      </c>
      <c r="AF1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2" spans="1:32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1" t="str" cm="1">
        <f t="array" ref="O10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12" s="2" t="s">
        <v>29</v>
      </c>
      <c r="Q1012" s="2" t="str" cm="1">
        <f t="array" ref="Q1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12" s="2" t="str">
        <f>IF(Tabela1[[#This Row],[TEC - Tipo de Estrutura 2]]="Pórtico","Vãos Multiplos",Tabela1[[#This Row],[TEC - Tipo de Estrutura 2]])</f>
        <v>Arco</v>
      </c>
      <c r="S1012" s="1">
        <v>1</v>
      </c>
      <c r="T1012" s="1">
        <v>12</v>
      </c>
      <c r="U1012" s="1">
        <v>8.1</v>
      </c>
      <c r="V1012" s="1">
        <v>12</v>
      </c>
      <c r="W1012" s="9"/>
      <c r="X1012" s="10"/>
      <c r="Y1012" s="1" t="s">
        <v>41</v>
      </c>
      <c r="Z1012" s="2" t="s">
        <v>35</v>
      </c>
      <c r="AA1012" s="2" t="str" cm="1">
        <f t="array" ref="AA1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12" s="2" t="str">
        <f>IF(OR(Tabela1[[#This Row],[CON - Material]]="Alvenaria de Tijolo",Tabela1[[#This Row],[CON - Material]]="Alvenaria de Pedra"),"Alvenaria",Tabela1[[#This Row],[CON - Material]])</f>
        <v>Alvenaria</v>
      </c>
      <c r="AF10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3" spans="1:32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1" t="str" cm="1">
        <f t="array" ref="O10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3" s="2" t="s">
        <v>65</v>
      </c>
      <c r="Q1013" s="2" t="str" cm="1">
        <f t="array" ref="Q1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13" s="2" t="str">
        <f>IF(Tabela1[[#This Row],[TEC - Tipo de Estrutura 2]]="Pórtico","Vãos Multiplos",Tabela1[[#This Row],[TEC - Tipo de Estrutura 2]])</f>
        <v>Vãos Multiplos</v>
      </c>
      <c r="S1013" s="1">
        <v>1</v>
      </c>
      <c r="T1013" s="1">
        <v>11.8</v>
      </c>
      <c r="U1013" s="1">
        <v>15.8</v>
      </c>
      <c r="V1013" s="1">
        <v>11.8</v>
      </c>
      <c r="W1013" s="9"/>
      <c r="X1013" s="10"/>
      <c r="Y1013" s="1" t="s">
        <v>41</v>
      </c>
      <c r="Z1013" s="2" t="s">
        <v>24</v>
      </c>
      <c r="AA1013" s="2" t="str" cm="1">
        <f t="array" ref="AA1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3" s="2" t="str">
        <f>IF(OR(Tabela1[[#This Row],[CON - Material]]="Alvenaria de Tijolo",Tabela1[[#This Row],[CON - Material]]="Alvenaria de Pedra"),"Alvenaria",Tabela1[[#This Row],[CON - Material]])</f>
        <v>Betão Armado</v>
      </c>
      <c r="AF1013" s="2" t="str">
        <f>Tabela1[[#This Row],[TEC - Tipo de Estrutura 2]] &amp; "|" &amp; Tabela1[[#This Row],[Intervalo de Anos]] &amp; "|" &amp; Tabela1[[#This Row],[CON - Material]]</f>
        <v>Pórtico|1983-2010|Betão Armado</v>
      </c>
    </row>
    <row r="1014" spans="1:32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1" t="str" cm="1">
        <f t="array" ref="O10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4" s="2" t="s">
        <v>32</v>
      </c>
      <c r="Q1014" s="2" t="str" cm="1">
        <f t="array" ref="Q1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14" s="2" t="str">
        <f>IF(Tabela1[[#This Row],[TEC - Tipo de Estrutura 2]]="Pórtico","Vãos Multiplos",Tabela1[[#This Row],[TEC - Tipo de Estrutura 2]])</f>
        <v>Vãos Multiplos</v>
      </c>
      <c r="S1014" s="1">
        <v>3</v>
      </c>
      <c r="T1014" s="1">
        <v>58.6</v>
      </c>
      <c r="U1014" s="1">
        <v>19.45</v>
      </c>
      <c r="V1014" s="1">
        <v>30</v>
      </c>
      <c r="W1014" s="1">
        <v>5.6</v>
      </c>
      <c r="X1014" s="10"/>
      <c r="Y1014" s="1" t="s">
        <v>41</v>
      </c>
      <c r="Z1014" s="2" t="s">
        <v>38</v>
      </c>
      <c r="AA1014" s="2" t="str" cm="1">
        <f t="array" ref="AA1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4" s="2" t="str">
        <f>IF(OR(Tabela1[[#This Row],[CON - Material]]="Alvenaria de Tijolo",Tabela1[[#This Row],[CON - Material]]="Alvenaria de Pedra"),"Alvenaria",Tabela1[[#This Row],[CON - Material]])</f>
        <v>Betão Armado</v>
      </c>
      <c r="AF1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5" spans="1:32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1" t="str" cm="1">
        <f t="array" ref="O10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5" s="2" t="s">
        <v>65</v>
      </c>
      <c r="Q1015" s="2" t="str" cm="1">
        <f t="array" ref="Q1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15" s="2" t="str">
        <f>IF(Tabela1[[#This Row],[TEC - Tipo de Estrutura 2]]="Pórtico","Vãos Multiplos",Tabela1[[#This Row],[TEC - Tipo de Estrutura 2]])</f>
        <v>Vãos Multiplos</v>
      </c>
      <c r="S1015" s="1">
        <v>1</v>
      </c>
      <c r="T1015" s="1">
        <v>9</v>
      </c>
      <c r="U1015" s="1">
        <v>24</v>
      </c>
      <c r="V1015" s="1">
        <v>9</v>
      </c>
      <c r="W1015" s="9"/>
      <c r="X1015" s="10"/>
      <c r="Y1015" s="1" t="s">
        <v>46</v>
      </c>
      <c r="Z1015" s="2" t="s">
        <v>24</v>
      </c>
      <c r="AA1015" s="2" t="str" cm="1">
        <f t="array" ref="AA1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5" s="2" t="str">
        <f>IF(OR(Tabela1[[#This Row],[CON - Material]]="Alvenaria de Tijolo",Tabela1[[#This Row],[CON - Material]]="Alvenaria de Pedra"),"Alvenaria",Tabela1[[#This Row],[CON - Material]])</f>
        <v>Betão Armado</v>
      </c>
      <c r="AF1015" s="2" t="str">
        <f>Tabela1[[#This Row],[TEC - Tipo de Estrutura 2]] &amp; "|" &amp; Tabela1[[#This Row],[Intervalo de Anos]] &amp; "|" &amp; Tabela1[[#This Row],[CON - Material]]</f>
        <v>Pórtico|1983-2010|Betão Armado</v>
      </c>
    </row>
    <row r="1016" spans="1:32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1" t="str" cm="1">
        <f t="array" ref="O10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6" s="2" t="s">
        <v>32</v>
      </c>
      <c r="Q1016" s="2" t="str" cm="1">
        <f t="array" ref="Q1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16" s="2" t="str">
        <f>IF(Tabela1[[#This Row],[TEC - Tipo de Estrutura 2]]="Pórtico","Vãos Multiplos",Tabela1[[#This Row],[TEC - Tipo de Estrutura 2]])</f>
        <v>Vãos Multiplos</v>
      </c>
      <c r="S1016" s="1">
        <v>3</v>
      </c>
      <c r="T1016" s="1">
        <v>40.9</v>
      </c>
      <c r="U1016" s="1">
        <v>22.5</v>
      </c>
      <c r="V1016" s="1">
        <v>21.9</v>
      </c>
      <c r="W1016" s="1">
        <v>9.5</v>
      </c>
      <c r="X1016" s="10"/>
      <c r="Y1016" s="1" t="s">
        <v>46</v>
      </c>
      <c r="Z1016" s="2" t="s">
        <v>38</v>
      </c>
      <c r="AA1016" s="2" t="str" cm="1">
        <f t="array" ref="AA1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6" s="2" t="str">
        <f>IF(OR(Tabela1[[#This Row],[CON - Material]]="Alvenaria de Tijolo",Tabela1[[#This Row],[CON - Material]]="Alvenaria de Pedra"),"Alvenaria",Tabela1[[#This Row],[CON - Material]])</f>
        <v>Betão Armado</v>
      </c>
      <c r="AF10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7" spans="1:32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1" t="str" cm="1">
        <f t="array" ref="O10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17" s="2" t="s">
        <v>22</v>
      </c>
      <c r="Q1017" s="2" t="str" cm="1">
        <f t="array" ref="Q1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17" s="2" t="str">
        <f>IF(Tabela1[[#This Row],[TEC - Tipo de Estrutura 2]]="Pórtico","Vãos Multiplos",Tabela1[[#This Row],[TEC - Tipo de Estrutura 2]])</f>
        <v>Tabuleiro simples/apoiado</v>
      </c>
      <c r="S1017" s="1">
        <v>3</v>
      </c>
      <c r="T1017" s="1">
        <v>207.6</v>
      </c>
      <c r="U1017" s="1">
        <v>7</v>
      </c>
      <c r="V1017" s="1">
        <v>69.2</v>
      </c>
      <c r="W1017" s="1">
        <v>13</v>
      </c>
      <c r="X1017" s="10"/>
      <c r="Y1017" s="1" t="s">
        <v>41</v>
      </c>
      <c r="Z1017" s="2" t="s">
        <v>51</v>
      </c>
      <c r="AA1017" s="2" t="str" cm="1">
        <f t="array" ref="AA1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017" s="2" t="str">
        <f>IF(OR(Tabela1[[#This Row],[CON - Material]]="Alvenaria de Tijolo",Tabela1[[#This Row],[CON - Material]]="Alvenaria de Pedra"),"Alvenaria",Tabela1[[#This Row],[CON - Material]])</f>
        <v>Aço</v>
      </c>
      <c r="AC1017" s="2" t="s">
        <v>24</v>
      </c>
      <c r="AF101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018" spans="1:32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1" t="str" cm="1">
        <f t="array" ref="O10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8" s="2" t="s">
        <v>22</v>
      </c>
      <c r="Q1018" s="2" t="str" cm="1">
        <f t="array" ref="Q1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18" s="2" t="str">
        <f>IF(Tabela1[[#This Row],[TEC - Tipo de Estrutura 2]]="Pórtico","Vãos Multiplos",Tabela1[[#This Row],[TEC - Tipo de Estrutura 2]])</f>
        <v>Tabuleiro simples/apoiado</v>
      </c>
      <c r="S1018" s="1">
        <v>1</v>
      </c>
      <c r="T1018" s="1">
        <v>14.2</v>
      </c>
      <c r="U1018" s="1">
        <v>7.15</v>
      </c>
      <c r="V1018" s="1">
        <v>14.2</v>
      </c>
      <c r="W1018" s="9"/>
      <c r="X1018" s="10"/>
      <c r="Y1018" s="1" t="s">
        <v>41</v>
      </c>
      <c r="Z1018" s="2" t="s">
        <v>85</v>
      </c>
      <c r="AA1018" s="2" t="str" cm="1">
        <f t="array" ref="AA1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8" s="2" t="str">
        <f>IF(OR(Tabela1[[#This Row],[CON - Material]]="Alvenaria de Tijolo",Tabela1[[#This Row],[CON - Material]]="Alvenaria de Pedra"),"Alvenaria",Tabela1[[#This Row],[CON - Material]])</f>
        <v>Betão Armado</v>
      </c>
      <c r="AF101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19" spans="1:32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1" t="str" cm="1">
        <f t="array" ref="O10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19" s="2" t="s">
        <v>32</v>
      </c>
      <c r="Q1019" s="2" t="str" cm="1">
        <f t="array" ref="Q1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19" s="2" t="str">
        <f>IF(Tabela1[[#This Row],[TEC - Tipo de Estrutura 2]]="Pórtico","Vãos Multiplos",Tabela1[[#This Row],[TEC - Tipo de Estrutura 2]])</f>
        <v>Vãos Multiplos</v>
      </c>
      <c r="S1019" s="1">
        <v>3</v>
      </c>
      <c r="T1019" s="1">
        <v>33.5</v>
      </c>
      <c r="U1019" s="1">
        <v>11.3</v>
      </c>
      <c r="V1019" s="1">
        <v>17.600000000000001</v>
      </c>
      <c r="W1019" s="1">
        <v>5.5</v>
      </c>
      <c r="X1019" s="10"/>
      <c r="Y1019" s="1" t="s">
        <v>41</v>
      </c>
      <c r="Z1019" s="2" t="s">
        <v>24</v>
      </c>
      <c r="AA1019" s="2" t="str" cm="1">
        <f t="array" ref="AA1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19" s="2" t="str">
        <f>IF(OR(Tabela1[[#This Row],[CON - Material]]="Alvenaria de Tijolo",Tabela1[[#This Row],[CON - Material]]="Alvenaria de Pedra"),"Alvenaria",Tabela1[[#This Row],[CON - Material]])</f>
        <v>Betão Armado</v>
      </c>
      <c r="AF10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0" spans="1:32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1" t="str" cm="1">
        <f t="array" ref="O10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20" s="2" t="s">
        <v>29</v>
      </c>
      <c r="Q1020" s="2" t="str" cm="1">
        <f t="array" ref="Q1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20" s="2" t="str">
        <f>IF(Tabela1[[#This Row],[TEC - Tipo de Estrutura 2]]="Pórtico","Vãos Multiplos",Tabela1[[#This Row],[TEC - Tipo de Estrutura 2]])</f>
        <v>Arco</v>
      </c>
      <c r="S1020" s="1">
        <v>3</v>
      </c>
      <c r="T1020" s="1">
        <v>23.6</v>
      </c>
      <c r="U1020" s="1">
        <v>6.6</v>
      </c>
      <c r="V1020" s="1">
        <v>8.3000000000000007</v>
      </c>
      <c r="W1020" s="1">
        <v>6.3</v>
      </c>
      <c r="X1020" s="10"/>
      <c r="Y1020" s="1" t="s">
        <v>41</v>
      </c>
      <c r="Z1020" s="2" t="s">
        <v>35</v>
      </c>
      <c r="AA1020" s="2" t="str" cm="1">
        <f t="array" ref="AA1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20" s="2" t="str">
        <f>IF(OR(Tabela1[[#This Row],[CON - Material]]="Alvenaria de Tijolo",Tabela1[[#This Row],[CON - Material]]="Alvenaria de Pedra"),"Alvenaria",Tabela1[[#This Row],[CON - Material]])</f>
        <v>Alvenaria</v>
      </c>
      <c r="AF1020" s="2" t="str">
        <f>Tabela1[[#This Row],[TEC - Tipo de Estrutura 2]] &amp; "|" &amp; Tabela1[[#This Row],[Intervalo de Anos]] &amp; "|" &amp; Tabela1[[#This Row],[CON - Material]]</f>
        <v>Arco|1960-1983|Alvenaria de Pedra</v>
      </c>
    </row>
    <row r="1021" spans="1:32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1" t="str" cm="1">
        <f t="array" ref="O10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21" s="2" t="s">
        <v>32</v>
      </c>
      <c r="Q1021" s="2" t="str" cm="1">
        <f t="array" ref="Q1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21" s="2" t="str">
        <f>IF(Tabela1[[#This Row],[TEC - Tipo de Estrutura 2]]="Pórtico","Vãos Multiplos",Tabela1[[#This Row],[TEC - Tipo de Estrutura 2]])</f>
        <v>Vãos Multiplos</v>
      </c>
      <c r="S1021" s="1">
        <v>6</v>
      </c>
      <c r="T1021" s="1">
        <v>117.6</v>
      </c>
      <c r="U1021" s="1">
        <v>16.5</v>
      </c>
      <c r="V1021" s="1">
        <v>21.3</v>
      </c>
      <c r="W1021" s="1">
        <v>9</v>
      </c>
      <c r="X1021" s="10"/>
      <c r="Y1021" s="1" t="s">
        <v>23</v>
      </c>
      <c r="Z1021" s="2" t="s">
        <v>24</v>
      </c>
      <c r="AA1021" s="2" t="str" cm="1">
        <f t="array" ref="AA1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1" s="2" t="str">
        <f>IF(OR(Tabela1[[#This Row],[CON - Material]]="Alvenaria de Tijolo",Tabela1[[#This Row],[CON - Material]]="Alvenaria de Pedra"),"Alvenaria",Tabela1[[#This Row],[CON - Material]])</f>
        <v>Betão Armado</v>
      </c>
      <c r="AF102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2" spans="1:32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1" t="str" cm="1">
        <f t="array" ref="O10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22" s="2" t="s">
        <v>32</v>
      </c>
      <c r="Q1022" s="2" t="str" cm="1">
        <f t="array" ref="Q1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22" s="2" t="str">
        <f>IF(Tabela1[[#This Row],[TEC - Tipo de Estrutura 2]]="Pórtico","Vãos Multiplos",Tabela1[[#This Row],[TEC - Tipo de Estrutura 2]])</f>
        <v>Vãos Multiplos</v>
      </c>
      <c r="S1022" s="1">
        <v>3</v>
      </c>
      <c r="T1022" s="1">
        <v>49.05</v>
      </c>
      <c r="U1022" s="1">
        <v>15.91</v>
      </c>
      <c r="V1022" s="1">
        <v>28.65</v>
      </c>
      <c r="W1022" s="1">
        <v>6.1</v>
      </c>
      <c r="X1022" s="10"/>
      <c r="Y1022" s="1" t="s">
        <v>41</v>
      </c>
      <c r="Z1022" s="2" t="s">
        <v>24</v>
      </c>
      <c r="AA1022" s="2" t="str" cm="1">
        <f t="array" ref="AA1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2" s="2" t="str">
        <f>IF(OR(Tabela1[[#This Row],[CON - Material]]="Alvenaria de Tijolo",Tabela1[[#This Row],[CON - Material]]="Alvenaria de Pedra"),"Alvenaria",Tabela1[[#This Row],[CON - Material]])</f>
        <v>Betão Armado</v>
      </c>
      <c r="AF10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3" spans="1:32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1" t="str" cm="1">
        <f t="array" ref="O10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23" s="2" t="s">
        <v>83</v>
      </c>
      <c r="Q1023" s="2" t="str" cm="1">
        <f t="array" ref="Q1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023" s="2" t="str">
        <f>IF(Tabela1[[#This Row],[TEC - Tipo de Estrutura 2]]="Pórtico","Vãos Multiplos",Tabela1[[#This Row],[TEC - Tipo de Estrutura 2]])</f>
        <v>Outro</v>
      </c>
      <c r="S1023" s="1">
        <v>3</v>
      </c>
      <c r="T1023" s="1">
        <v>33</v>
      </c>
      <c r="U1023" s="1">
        <v>10</v>
      </c>
      <c r="V1023" s="1">
        <v>21.5</v>
      </c>
      <c r="W1023" s="1">
        <v>1.5</v>
      </c>
      <c r="X1023" s="10"/>
      <c r="Y1023" s="1" t="s">
        <v>41</v>
      </c>
      <c r="Z1023" s="2" t="s">
        <v>35</v>
      </c>
      <c r="AA1023" s="2" t="str" cm="1">
        <f t="array" ref="AA1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23" s="2" t="str">
        <f>IF(OR(Tabela1[[#This Row],[CON - Material]]="Alvenaria de Tijolo",Tabela1[[#This Row],[CON - Material]]="Alvenaria de Pedra"),"Alvenaria",Tabela1[[#This Row],[CON - Material]])</f>
        <v>Alvenaria</v>
      </c>
      <c r="AC1023" s="2" t="s">
        <v>24</v>
      </c>
      <c r="AF102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024" spans="1:32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1" t="str" cm="1">
        <f t="array" ref="O10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24" s="2" t="s">
        <v>32</v>
      </c>
      <c r="Q1024" s="2" t="str" cm="1">
        <f t="array" ref="Q1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24" s="2" t="str">
        <f>IF(Tabela1[[#This Row],[TEC - Tipo de Estrutura 2]]="Pórtico","Vãos Multiplos",Tabela1[[#This Row],[TEC - Tipo de Estrutura 2]])</f>
        <v>Vãos Multiplos</v>
      </c>
      <c r="S1024" s="1">
        <v>2</v>
      </c>
      <c r="T1024" s="1">
        <v>28.5</v>
      </c>
      <c r="U1024" s="1">
        <v>13.24</v>
      </c>
      <c r="V1024" s="1">
        <v>14.3</v>
      </c>
      <c r="W1024" s="1">
        <v>7.58</v>
      </c>
      <c r="X1024" s="10"/>
      <c r="Y1024" s="1" t="s">
        <v>41</v>
      </c>
      <c r="Z1024" s="2" t="s">
        <v>38</v>
      </c>
      <c r="AA1024" s="2" t="str" cm="1">
        <f t="array" ref="AA1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4" s="2" t="str">
        <f>IF(OR(Tabela1[[#This Row],[CON - Material]]="Alvenaria de Tijolo",Tabela1[[#This Row],[CON - Material]]="Alvenaria de Pedra"),"Alvenaria",Tabela1[[#This Row],[CON - Material]])</f>
        <v>Betão Armado</v>
      </c>
      <c r="AF10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5" spans="1:32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1" t="str" cm="1">
        <f t="array" ref="O10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25" s="2" t="s">
        <v>29</v>
      </c>
      <c r="Q1025" s="2" t="str" cm="1">
        <f t="array" ref="Q1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25" s="2" t="str">
        <f>IF(Tabela1[[#This Row],[TEC - Tipo de Estrutura 2]]="Pórtico","Vãos Multiplos",Tabela1[[#This Row],[TEC - Tipo de Estrutura 2]])</f>
        <v>Arco</v>
      </c>
      <c r="S1025" s="1">
        <v>5</v>
      </c>
      <c r="T1025" s="1">
        <v>153.22</v>
      </c>
      <c r="U1025" s="1">
        <v>10.83</v>
      </c>
      <c r="V1025" s="1">
        <v>117.2</v>
      </c>
      <c r="W1025" s="1">
        <v>14.5</v>
      </c>
      <c r="X1025" s="10"/>
      <c r="Y1025" s="1" t="s">
        <v>41</v>
      </c>
      <c r="Z1025" s="2" t="s">
        <v>24</v>
      </c>
      <c r="AA1025" s="2" t="str" cm="1">
        <f t="array" ref="AA1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5" s="2" t="str">
        <f>IF(OR(Tabela1[[#This Row],[CON - Material]]="Alvenaria de Tijolo",Tabela1[[#This Row],[CON - Material]]="Alvenaria de Pedra"),"Alvenaria",Tabela1[[#This Row],[CON - Material]])</f>
        <v>Betão Armado</v>
      </c>
      <c r="AF1025" s="2" t="str">
        <f>Tabela1[[#This Row],[TEC - Tipo de Estrutura 2]] &amp; "|" &amp; Tabela1[[#This Row],[Intervalo de Anos]] &amp; "|" &amp; Tabela1[[#This Row],[CON - Material]]</f>
        <v>Arco|Antes de 1960|Betão Armado</v>
      </c>
    </row>
    <row r="1026" spans="1:32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1" t="str" cm="1">
        <f t="array" ref="O10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26" s="2" t="s">
        <v>32</v>
      </c>
      <c r="Q1026" s="2" t="str" cm="1">
        <f t="array" ref="Q1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26" s="2" t="str">
        <f>IF(Tabela1[[#This Row],[TEC - Tipo de Estrutura 2]]="Pórtico","Vãos Multiplos",Tabela1[[#This Row],[TEC - Tipo de Estrutura 2]])</f>
        <v>Vãos Multiplos</v>
      </c>
      <c r="S1026" s="1">
        <v>5</v>
      </c>
      <c r="T1026" s="1">
        <v>217</v>
      </c>
      <c r="U1026" s="1">
        <v>15.15</v>
      </c>
      <c r="V1026" s="1">
        <v>48.7</v>
      </c>
      <c r="W1026" s="1">
        <v>18</v>
      </c>
      <c r="X1026" s="10"/>
      <c r="Y1026" s="1" t="s">
        <v>41</v>
      </c>
      <c r="Z1026" s="2" t="s">
        <v>24</v>
      </c>
      <c r="AA1026" s="2" t="str" cm="1">
        <f t="array" ref="AA1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6" s="2" t="str">
        <f>IF(OR(Tabela1[[#This Row],[CON - Material]]="Alvenaria de Tijolo",Tabela1[[#This Row],[CON - Material]]="Alvenaria de Pedra"),"Alvenaria",Tabela1[[#This Row],[CON - Material]])</f>
        <v>Betão Armado</v>
      </c>
      <c r="AF10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7" spans="1:32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1" t="str" cm="1">
        <f t="array" ref="O10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27" s="2" t="s">
        <v>133</v>
      </c>
      <c r="Q1027" s="2" t="str" cm="1">
        <f t="array" ref="Q1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27" s="2" t="str">
        <f>IF(Tabela1[[#This Row],[TEC - Tipo de Estrutura 2]]="Pórtico","Vãos Multiplos",Tabela1[[#This Row],[TEC - Tipo de Estrutura 2]])</f>
        <v>Vãos Multiplos</v>
      </c>
      <c r="S1027" s="1">
        <v>1</v>
      </c>
      <c r="T1027" s="1">
        <v>6.4</v>
      </c>
      <c r="U1027" s="1">
        <v>16.3</v>
      </c>
      <c r="V1027" s="1">
        <v>6.4</v>
      </c>
      <c r="W1027" s="9"/>
      <c r="X1027" s="10"/>
      <c r="Y1027" s="1" t="s">
        <v>46</v>
      </c>
      <c r="Z1027" s="2" t="s">
        <v>24</v>
      </c>
      <c r="AA1027" s="2" t="str" cm="1">
        <f t="array" ref="AA1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7" s="2" t="str">
        <f>IF(OR(Tabela1[[#This Row],[CON - Material]]="Alvenaria de Tijolo",Tabela1[[#This Row],[CON - Material]]="Alvenaria de Pedra"),"Alvenaria",Tabela1[[#This Row],[CON - Material]])</f>
        <v>Betão Armado</v>
      </c>
      <c r="AF1027" s="2" t="str">
        <f>Tabela1[[#This Row],[TEC - Tipo de Estrutura 2]] &amp; "|" &amp; Tabela1[[#This Row],[Intervalo de Anos]] &amp; "|" &amp; Tabela1[[#This Row],[CON - Material]]</f>
        <v>Pórtico|1983-2010|Betão Armado</v>
      </c>
    </row>
    <row r="1028" spans="1:32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1" t="str" cm="1">
        <f t="array" ref="O10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28" s="2" t="s">
        <v>65</v>
      </c>
      <c r="Q1028" s="2" t="str" cm="1">
        <f t="array" ref="Q1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28" s="2" t="str">
        <f>IF(Tabela1[[#This Row],[TEC - Tipo de Estrutura 2]]="Pórtico","Vãos Multiplos",Tabela1[[#This Row],[TEC - Tipo de Estrutura 2]])</f>
        <v>Vãos Multiplos</v>
      </c>
      <c r="S1028" s="1">
        <v>1</v>
      </c>
      <c r="T1028" s="1">
        <v>4.7</v>
      </c>
      <c r="U1028" s="1">
        <v>22.2</v>
      </c>
      <c r="V1028" s="1">
        <v>4.7</v>
      </c>
      <c r="W1028" s="9"/>
      <c r="X1028" s="10"/>
      <c r="Y1028" s="1" t="s">
        <v>41</v>
      </c>
      <c r="Z1028" s="2" t="s">
        <v>24</v>
      </c>
      <c r="AA1028" s="2" t="str" cm="1">
        <f t="array" ref="AA1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8" s="2" t="str">
        <f>IF(OR(Tabela1[[#This Row],[CON - Material]]="Alvenaria de Tijolo",Tabela1[[#This Row],[CON - Material]]="Alvenaria de Pedra"),"Alvenaria",Tabela1[[#This Row],[CON - Material]])</f>
        <v>Betão Armado</v>
      </c>
      <c r="AF1028" s="2" t="str">
        <f>Tabela1[[#This Row],[TEC - Tipo de Estrutura 2]] &amp; "|" &amp; Tabela1[[#This Row],[Intervalo de Anos]] &amp; "|" &amp; Tabela1[[#This Row],[CON - Material]]</f>
        <v>Pórtico|1983-2010|Betão Armado</v>
      </c>
    </row>
    <row r="1029" spans="1:32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1" t="str" cm="1">
        <f t="array" ref="O10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29" s="2" t="s">
        <v>32</v>
      </c>
      <c r="Q1029" s="2" t="str" cm="1">
        <f t="array" ref="Q1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29" s="2" t="str">
        <f>IF(Tabela1[[#This Row],[TEC - Tipo de Estrutura 2]]="Pórtico","Vãos Multiplos",Tabela1[[#This Row],[TEC - Tipo de Estrutura 2]])</f>
        <v>Vãos Multiplos</v>
      </c>
      <c r="S1029" s="1">
        <v>3</v>
      </c>
      <c r="T1029" s="1">
        <v>24.4</v>
      </c>
      <c r="U1029" s="1">
        <v>16</v>
      </c>
      <c r="V1029" s="1">
        <v>12.1</v>
      </c>
      <c r="W1029" s="1">
        <v>8.1999999999999993</v>
      </c>
      <c r="X1029" s="10"/>
      <c r="Y1029" s="1" t="s">
        <v>46</v>
      </c>
      <c r="Z1029" s="2" t="s">
        <v>24</v>
      </c>
      <c r="AA1029" s="2" t="str" cm="1">
        <f t="array" ref="AA1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29" s="2" t="str">
        <f>IF(OR(Tabela1[[#This Row],[CON - Material]]="Alvenaria de Tijolo",Tabela1[[#This Row],[CON - Material]]="Alvenaria de Pedra"),"Alvenaria",Tabela1[[#This Row],[CON - Material]])</f>
        <v>Betão Armado</v>
      </c>
      <c r="AF10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0" spans="1:32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1" t="str" cm="1">
        <f t="array" ref="O10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0" s="2" t="s">
        <v>32</v>
      </c>
      <c r="Q1030" s="2" t="str" cm="1">
        <f t="array" ref="Q1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0" s="2" t="str">
        <f>IF(Tabela1[[#This Row],[TEC - Tipo de Estrutura 2]]="Pórtico","Vãos Multiplos",Tabela1[[#This Row],[TEC - Tipo de Estrutura 2]])</f>
        <v>Vãos Multiplos</v>
      </c>
      <c r="S1030" s="1">
        <v>3</v>
      </c>
      <c r="T1030" s="1">
        <v>52.9</v>
      </c>
      <c r="U1030" s="1">
        <v>23.95</v>
      </c>
      <c r="V1030" s="1">
        <v>26.3</v>
      </c>
      <c r="W1030" s="1">
        <v>7.71</v>
      </c>
      <c r="X1030" s="10"/>
      <c r="Y1030" s="1" t="s">
        <v>41</v>
      </c>
      <c r="Z1030" s="2" t="s">
        <v>38</v>
      </c>
      <c r="AA1030" s="2" t="str" cm="1">
        <f t="array" ref="AA1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0" s="2" t="str">
        <f>IF(OR(Tabela1[[#This Row],[CON - Material]]="Alvenaria de Tijolo",Tabela1[[#This Row],[CON - Material]]="Alvenaria de Pedra"),"Alvenaria",Tabela1[[#This Row],[CON - Material]])</f>
        <v>Betão Armado</v>
      </c>
      <c r="AF10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1" spans="1:32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1" t="str" cm="1">
        <f t="array" ref="O10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1" s="2" t="s">
        <v>133</v>
      </c>
      <c r="Q1031" s="2" t="str" cm="1">
        <f t="array" ref="Q1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31" s="2" t="str">
        <f>IF(Tabela1[[#This Row],[TEC - Tipo de Estrutura 2]]="Pórtico","Vãos Multiplos",Tabela1[[#This Row],[TEC - Tipo de Estrutura 2]])</f>
        <v>Vãos Multiplos</v>
      </c>
      <c r="S1031" s="1">
        <v>1</v>
      </c>
      <c r="T1031" s="1">
        <v>6.4</v>
      </c>
      <c r="U1031" s="1">
        <v>14</v>
      </c>
      <c r="V1031" s="1">
        <v>6.4</v>
      </c>
      <c r="W1031" s="9"/>
      <c r="X1031" s="10"/>
      <c r="Y1031" s="1" t="s">
        <v>46</v>
      </c>
      <c r="Z1031" s="2" t="s">
        <v>24</v>
      </c>
      <c r="AA1031" s="2" t="str" cm="1">
        <f t="array" ref="AA1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1" s="2" t="str">
        <f>IF(OR(Tabela1[[#This Row],[CON - Material]]="Alvenaria de Tijolo",Tabela1[[#This Row],[CON - Material]]="Alvenaria de Pedra"),"Alvenaria",Tabela1[[#This Row],[CON - Material]])</f>
        <v>Betão Armado</v>
      </c>
      <c r="AF1031" s="2" t="str">
        <f>Tabela1[[#This Row],[TEC - Tipo de Estrutura 2]] &amp; "|" &amp; Tabela1[[#This Row],[Intervalo de Anos]] &amp; "|" &amp; Tabela1[[#This Row],[CON - Material]]</f>
        <v>Pórtico|1983-2010|Betão Armado</v>
      </c>
    </row>
    <row r="1032" spans="1:32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1" t="str" cm="1">
        <f t="array" ref="O10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2" s="2" t="s">
        <v>32</v>
      </c>
      <c r="Q1032" s="2" t="str" cm="1">
        <f t="array" ref="Q1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2" s="2" t="str">
        <f>IF(Tabela1[[#This Row],[TEC - Tipo de Estrutura 2]]="Pórtico","Vãos Multiplos",Tabela1[[#This Row],[TEC - Tipo de Estrutura 2]])</f>
        <v>Vãos Multiplos</v>
      </c>
      <c r="S1032" s="1">
        <v>3</v>
      </c>
      <c r="T1032" s="1">
        <v>49.05</v>
      </c>
      <c r="U1032" s="1">
        <v>25.3</v>
      </c>
      <c r="V1032" s="1">
        <v>20.149999999999999</v>
      </c>
      <c r="W1032" s="1">
        <v>5.19</v>
      </c>
      <c r="X1032" s="10"/>
      <c r="Y1032" s="1" t="s">
        <v>41</v>
      </c>
      <c r="Z1032" s="2" t="s">
        <v>38</v>
      </c>
      <c r="AA1032" s="2" t="str" cm="1">
        <f t="array" ref="AA1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2" s="2" t="str">
        <f>IF(OR(Tabela1[[#This Row],[CON - Material]]="Alvenaria de Tijolo",Tabela1[[#This Row],[CON - Material]]="Alvenaria de Pedra"),"Alvenaria",Tabela1[[#This Row],[CON - Material]])</f>
        <v>Betão Armado</v>
      </c>
      <c r="AF1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3" spans="1:32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1" t="str" cm="1">
        <f t="array" ref="O10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3" s="2" t="s">
        <v>32</v>
      </c>
      <c r="Q1033" s="2" t="str" cm="1">
        <f t="array" ref="Q1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3" s="2" t="str">
        <f>IF(Tabela1[[#This Row],[TEC - Tipo de Estrutura 2]]="Pórtico","Vãos Multiplos",Tabela1[[#This Row],[TEC - Tipo de Estrutura 2]])</f>
        <v>Vãos Multiplos</v>
      </c>
      <c r="S1033" s="1">
        <v>3</v>
      </c>
      <c r="T1033" s="1">
        <v>52.38</v>
      </c>
      <c r="U1033" s="1">
        <v>20.5</v>
      </c>
      <c r="V1033" s="1">
        <v>30.04</v>
      </c>
      <c r="W1033" s="1">
        <v>5.32</v>
      </c>
      <c r="X1033" s="10"/>
      <c r="Y1033" s="1" t="s">
        <v>41</v>
      </c>
      <c r="Z1033" s="2" t="s">
        <v>24</v>
      </c>
      <c r="AA1033" s="2" t="str" cm="1">
        <f t="array" ref="AA1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3" s="2" t="str">
        <f>IF(OR(Tabela1[[#This Row],[CON - Material]]="Alvenaria de Tijolo",Tabela1[[#This Row],[CON - Material]]="Alvenaria de Pedra"),"Alvenaria",Tabela1[[#This Row],[CON - Material]])</f>
        <v>Betão Armado</v>
      </c>
      <c r="AF1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4" spans="1:32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1" t="str" cm="1">
        <f t="array" ref="O10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4" s="2" t="s">
        <v>32</v>
      </c>
      <c r="Q1034" s="2" t="str" cm="1">
        <f t="array" ref="Q1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4" s="2" t="str">
        <f>IF(Tabela1[[#This Row],[TEC - Tipo de Estrutura 2]]="Pórtico","Vãos Multiplos",Tabela1[[#This Row],[TEC - Tipo de Estrutura 2]])</f>
        <v>Vãos Multiplos</v>
      </c>
      <c r="S1034" s="1">
        <v>3</v>
      </c>
      <c r="T1034" s="1">
        <v>35</v>
      </c>
      <c r="U1034" s="1">
        <v>18.75</v>
      </c>
      <c r="V1034" s="1">
        <v>17.899999999999999</v>
      </c>
      <c r="W1034" s="1">
        <v>4.5</v>
      </c>
      <c r="X1034" s="10"/>
      <c r="Y1034" s="1" t="s">
        <v>41</v>
      </c>
      <c r="Z1034" s="2" t="s">
        <v>38</v>
      </c>
      <c r="AA1034" s="2" t="str" cm="1">
        <f t="array" ref="AA1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4" s="2" t="str">
        <f>IF(OR(Tabela1[[#This Row],[CON - Material]]="Alvenaria de Tijolo",Tabela1[[#This Row],[CON - Material]]="Alvenaria de Pedra"),"Alvenaria",Tabela1[[#This Row],[CON - Material]])</f>
        <v>Betão Armado</v>
      </c>
      <c r="AF1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5" spans="1:32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1" t="str" cm="1">
        <f t="array" ref="O10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5" s="2" t="s">
        <v>32</v>
      </c>
      <c r="Q1035" s="2" t="str" cm="1">
        <f t="array" ref="Q1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5" s="2" t="str">
        <f>IF(Tabela1[[#This Row],[TEC - Tipo de Estrutura 2]]="Pórtico","Vãos Multiplos",Tabela1[[#This Row],[TEC - Tipo de Estrutura 2]])</f>
        <v>Vãos Multiplos</v>
      </c>
      <c r="S1035" s="1">
        <v>3</v>
      </c>
      <c r="T1035" s="1">
        <v>37.1</v>
      </c>
      <c r="U1035" s="1">
        <v>11.2</v>
      </c>
      <c r="V1035" s="1">
        <v>18.899999999999999</v>
      </c>
      <c r="W1035" s="1">
        <v>7.46</v>
      </c>
      <c r="X1035" s="10"/>
      <c r="Y1035" s="1" t="s">
        <v>41</v>
      </c>
      <c r="Z1035" s="2" t="s">
        <v>38</v>
      </c>
      <c r="AA1035" s="2" t="str" cm="1">
        <f t="array" ref="AA1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5" s="2" t="str">
        <f>IF(OR(Tabela1[[#This Row],[CON - Material]]="Alvenaria de Tijolo",Tabela1[[#This Row],[CON - Material]]="Alvenaria de Pedra"),"Alvenaria",Tabela1[[#This Row],[CON - Material]])</f>
        <v>Betão Armado</v>
      </c>
      <c r="AF1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6" spans="1:32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1" t="str" cm="1">
        <f t="array" ref="O10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6" s="2" t="s">
        <v>32</v>
      </c>
      <c r="Q1036" s="2" t="str" cm="1">
        <f t="array" ref="Q1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6" s="2" t="str">
        <f>IF(Tabela1[[#This Row],[TEC - Tipo de Estrutura 2]]="Pórtico","Vãos Multiplos",Tabela1[[#This Row],[TEC - Tipo de Estrutura 2]])</f>
        <v>Vãos Multiplos</v>
      </c>
      <c r="S1036" s="1">
        <v>3</v>
      </c>
      <c r="T1036" s="1">
        <v>32.549999999999997</v>
      </c>
      <c r="U1036" s="1">
        <v>15.7</v>
      </c>
      <c r="V1036" s="1">
        <v>16.8</v>
      </c>
      <c r="W1036" s="1">
        <v>5.5</v>
      </c>
      <c r="X1036" s="10"/>
      <c r="Y1036" s="1" t="s">
        <v>41</v>
      </c>
      <c r="Z1036" s="2" t="s">
        <v>38</v>
      </c>
      <c r="AA1036" s="2" t="str" cm="1">
        <f t="array" ref="AA1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6" s="2" t="str">
        <f>IF(OR(Tabela1[[#This Row],[CON - Material]]="Alvenaria de Tijolo",Tabela1[[#This Row],[CON - Material]]="Alvenaria de Pedra"),"Alvenaria",Tabela1[[#This Row],[CON - Material]])</f>
        <v>Betão Armado</v>
      </c>
      <c r="AF1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7" spans="1:32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1" t="str" cm="1">
        <f t="array" ref="O10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7" s="2" t="s">
        <v>32</v>
      </c>
      <c r="Q1037" s="2" t="str" cm="1">
        <f t="array" ref="Q1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7" s="2" t="str">
        <f>IF(Tabela1[[#This Row],[TEC - Tipo de Estrutura 2]]="Pórtico","Vãos Multiplos",Tabela1[[#This Row],[TEC - Tipo de Estrutura 2]])</f>
        <v>Vãos Multiplos</v>
      </c>
      <c r="S1037" s="1">
        <v>3</v>
      </c>
      <c r="T1037" s="1">
        <v>40.450000000000003</v>
      </c>
      <c r="U1037" s="1">
        <v>6.5</v>
      </c>
      <c r="V1037" s="1">
        <v>21.07</v>
      </c>
      <c r="W1037" s="1">
        <v>7.07</v>
      </c>
      <c r="X1037" s="10"/>
      <c r="Y1037" s="1" t="s">
        <v>41</v>
      </c>
      <c r="Z1037" s="2" t="s">
        <v>24</v>
      </c>
      <c r="AA1037" s="2" t="str" cm="1">
        <f t="array" ref="AA1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7" s="2" t="str">
        <f>IF(OR(Tabela1[[#This Row],[CON - Material]]="Alvenaria de Tijolo",Tabela1[[#This Row],[CON - Material]]="Alvenaria de Pedra"),"Alvenaria",Tabela1[[#This Row],[CON - Material]])</f>
        <v>Betão Armado</v>
      </c>
      <c r="AF1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8" spans="1:32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1" t="str" cm="1">
        <f t="array" ref="O10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38" s="2" t="s">
        <v>32</v>
      </c>
      <c r="Q1038" s="2" t="str" cm="1">
        <f t="array" ref="Q1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38" s="2" t="str">
        <f>IF(Tabela1[[#This Row],[TEC - Tipo de Estrutura 2]]="Pórtico","Vãos Multiplos",Tabela1[[#This Row],[TEC - Tipo de Estrutura 2]])</f>
        <v>Vãos Multiplos</v>
      </c>
      <c r="S1038" s="1">
        <v>3</v>
      </c>
      <c r="T1038" s="1">
        <v>37.6</v>
      </c>
      <c r="U1038" s="1">
        <v>13.3</v>
      </c>
      <c r="V1038" s="1">
        <v>19</v>
      </c>
      <c r="W1038" s="1">
        <v>6.42</v>
      </c>
      <c r="X1038" s="10"/>
      <c r="Y1038" s="1" t="s">
        <v>41</v>
      </c>
      <c r="Z1038" s="2" t="s">
        <v>24</v>
      </c>
      <c r="AA1038" s="2" t="str" cm="1">
        <f t="array" ref="AA1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38" s="2" t="str">
        <f>IF(OR(Tabela1[[#This Row],[CON - Material]]="Alvenaria de Tijolo",Tabela1[[#This Row],[CON - Material]]="Alvenaria de Pedra"),"Alvenaria",Tabela1[[#This Row],[CON - Material]])</f>
        <v>Betão Armado</v>
      </c>
      <c r="AC1038" s="2" t="s">
        <v>38</v>
      </c>
      <c r="AF10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9" spans="1:32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1" t="str" cm="1">
        <f t="array" ref="O10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39" s="2" t="s">
        <v>77</v>
      </c>
      <c r="Q1039" s="2" t="str" cm="1">
        <f t="array" ref="Q1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39" s="2" t="str">
        <f>IF(Tabela1[[#This Row],[TEC - Tipo de Estrutura 2]]="Pórtico","Vãos Multiplos",Tabela1[[#This Row],[TEC - Tipo de Estrutura 2]])</f>
        <v>Arco</v>
      </c>
      <c r="S1039" s="1">
        <v>3</v>
      </c>
      <c r="T1039" s="1">
        <v>20.71</v>
      </c>
      <c r="U1039" s="1">
        <v>14.7</v>
      </c>
      <c r="V1039" s="1">
        <v>7.34</v>
      </c>
      <c r="W1039" s="1">
        <v>3.9</v>
      </c>
      <c r="X1039" s="10"/>
      <c r="Y1039" s="1" t="s">
        <v>23</v>
      </c>
      <c r="Z1039" s="2" t="s">
        <v>35</v>
      </c>
      <c r="AA1039" s="2" t="str" cm="1">
        <f t="array" ref="AA1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39" s="2" t="str">
        <f>IF(OR(Tabela1[[#This Row],[CON - Material]]="Alvenaria de Tijolo",Tabela1[[#This Row],[CON - Material]]="Alvenaria de Pedra"),"Alvenaria",Tabela1[[#This Row],[CON - Material]])</f>
        <v>Alvenaria</v>
      </c>
      <c r="AC1039" s="2" t="s">
        <v>24</v>
      </c>
      <c r="AF1039" s="2" t="str">
        <f>Tabela1[[#This Row],[TEC - Tipo de Estrutura 2]] &amp; "|" &amp; Tabela1[[#This Row],[Intervalo de Anos]] &amp; "|" &amp; Tabela1[[#This Row],[CON - Material]]</f>
        <v>Arco|1960-1983|Alvenaria de Pedra</v>
      </c>
    </row>
    <row r="1040" spans="1:32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1" t="str" cm="1">
        <f t="array" ref="O10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0" s="2" t="s">
        <v>32</v>
      </c>
      <c r="Q1040" s="2" t="str" cm="1">
        <f t="array" ref="Q1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0" s="2" t="str">
        <f>IF(Tabela1[[#This Row],[TEC - Tipo de Estrutura 2]]="Pórtico","Vãos Multiplos",Tabela1[[#This Row],[TEC - Tipo de Estrutura 2]])</f>
        <v>Vãos Multiplos</v>
      </c>
      <c r="S1040" s="1">
        <v>3</v>
      </c>
      <c r="T1040" s="1">
        <v>36.83</v>
      </c>
      <c r="U1040" s="1">
        <v>18.100000000000001</v>
      </c>
      <c r="V1040" s="1">
        <v>18.829999999999998</v>
      </c>
      <c r="W1040" s="1">
        <v>5.13</v>
      </c>
      <c r="X1040" s="10"/>
      <c r="Y1040" s="1" t="s">
        <v>41</v>
      </c>
      <c r="Z1040" s="2" t="s">
        <v>24</v>
      </c>
      <c r="AA1040" s="2" t="str" cm="1">
        <f t="array" ref="AA1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0" s="2" t="str">
        <f>IF(OR(Tabela1[[#This Row],[CON - Material]]="Alvenaria de Tijolo",Tabela1[[#This Row],[CON - Material]]="Alvenaria de Pedra"),"Alvenaria",Tabela1[[#This Row],[CON - Material]])</f>
        <v>Betão Armado</v>
      </c>
      <c r="AF10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1" spans="1:32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1" t="str" cm="1">
        <f t="array" ref="O10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1" s="2" t="s">
        <v>32</v>
      </c>
      <c r="Q1041" s="2" t="str" cm="1">
        <f t="array" ref="Q1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1" s="2" t="str">
        <f>IF(Tabela1[[#This Row],[TEC - Tipo de Estrutura 2]]="Pórtico","Vãos Multiplos",Tabela1[[#This Row],[TEC - Tipo de Estrutura 2]])</f>
        <v>Vãos Multiplos</v>
      </c>
      <c r="S1041" s="1">
        <v>3</v>
      </c>
      <c r="T1041" s="1">
        <v>53.45</v>
      </c>
      <c r="U1041" s="1">
        <v>16</v>
      </c>
      <c r="V1041" s="1">
        <v>31.25</v>
      </c>
      <c r="W1041" s="1">
        <v>5.78</v>
      </c>
      <c r="X1041" s="10"/>
      <c r="Y1041" s="1" t="s">
        <v>41</v>
      </c>
      <c r="Z1041" s="2" t="s">
        <v>24</v>
      </c>
      <c r="AA1041" s="2" t="str" cm="1">
        <f t="array" ref="AA1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1" s="2" t="str">
        <f>IF(OR(Tabela1[[#This Row],[CON - Material]]="Alvenaria de Tijolo",Tabela1[[#This Row],[CON - Material]]="Alvenaria de Pedra"),"Alvenaria",Tabela1[[#This Row],[CON - Material]])</f>
        <v>Betão Armado</v>
      </c>
      <c r="AC1041" s="2" t="s">
        <v>38</v>
      </c>
      <c r="AF10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2" spans="1:32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1" t="str" cm="1">
        <f t="array" ref="O10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2" s="2" t="s">
        <v>32</v>
      </c>
      <c r="Q1042" s="2" t="str" cm="1">
        <f t="array" ref="Q1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2" s="2" t="str">
        <f>IF(Tabela1[[#This Row],[TEC - Tipo de Estrutura 2]]="Pórtico","Vãos Multiplos",Tabela1[[#This Row],[TEC - Tipo de Estrutura 2]])</f>
        <v>Vãos Multiplos</v>
      </c>
      <c r="S1042" s="1">
        <v>3</v>
      </c>
      <c r="T1042" s="1">
        <v>26.2</v>
      </c>
      <c r="U1042" s="1">
        <v>24</v>
      </c>
      <c r="V1042" s="1">
        <v>12.4</v>
      </c>
      <c r="W1042" s="1">
        <v>5.6</v>
      </c>
      <c r="X1042" s="10"/>
      <c r="Y1042" s="1" t="s">
        <v>41</v>
      </c>
      <c r="Z1042" s="2" t="s">
        <v>24</v>
      </c>
      <c r="AA1042" s="2" t="str" cm="1">
        <f t="array" ref="AA1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2" s="2" t="str">
        <f>IF(OR(Tabela1[[#This Row],[CON - Material]]="Alvenaria de Tijolo",Tabela1[[#This Row],[CON - Material]]="Alvenaria de Pedra"),"Alvenaria",Tabela1[[#This Row],[CON - Material]])</f>
        <v>Betão Armado</v>
      </c>
      <c r="AF1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3" spans="1:32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1" t="str" cm="1">
        <f t="array" ref="O10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3" s="2" t="s">
        <v>32</v>
      </c>
      <c r="Q1043" s="2" t="str" cm="1">
        <f t="array" ref="Q1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3" s="2" t="str">
        <f>IF(Tabela1[[#This Row],[TEC - Tipo de Estrutura 2]]="Pórtico","Vãos Multiplos",Tabela1[[#This Row],[TEC - Tipo de Estrutura 2]])</f>
        <v>Vãos Multiplos</v>
      </c>
      <c r="S1043" s="1">
        <v>3</v>
      </c>
      <c r="T1043" s="1">
        <v>23.6</v>
      </c>
      <c r="U1043" s="1">
        <v>16.32</v>
      </c>
      <c r="V1043" s="1">
        <v>12</v>
      </c>
      <c r="W1043" s="1">
        <v>4.6500000000000004</v>
      </c>
      <c r="X1043" s="10"/>
      <c r="Y1043" s="1" t="s">
        <v>41</v>
      </c>
      <c r="Z1043" s="2" t="s">
        <v>38</v>
      </c>
      <c r="AA1043" s="2" t="str" cm="1">
        <f t="array" ref="AA1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3" s="2" t="str">
        <f>IF(OR(Tabela1[[#This Row],[CON - Material]]="Alvenaria de Tijolo",Tabela1[[#This Row],[CON - Material]]="Alvenaria de Pedra"),"Alvenaria",Tabela1[[#This Row],[CON - Material]])</f>
        <v>Betão Armado</v>
      </c>
      <c r="AF1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4" spans="1:32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1" t="str" cm="1">
        <f t="array" ref="O10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4" s="2" t="s">
        <v>32</v>
      </c>
      <c r="Q1044" s="2" t="str" cm="1">
        <f t="array" ref="Q1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4" s="2" t="str">
        <f>IF(Tabela1[[#This Row],[TEC - Tipo de Estrutura 2]]="Pórtico","Vãos Multiplos",Tabela1[[#This Row],[TEC - Tipo de Estrutura 2]])</f>
        <v>Vãos Multiplos</v>
      </c>
      <c r="S1044" s="1">
        <v>3</v>
      </c>
      <c r="T1044" s="1">
        <v>39.28</v>
      </c>
      <c r="U1044" s="1">
        <v>6.5</v>
      </c>
      <c r="V1044" s="1">
        <v>19.66</v>
      </c>
      <c r="W1044" s="1">
        <v>4.25</v>
      </c>
      <c r="X1044" s="10"/>
      <c r="Y1044" s="1" t="s">
        <v>41</v>
      </c>
      <c r="Z1044" s="2" t="s">
        <v>24</v>
      </c>
      <c r="AA1044" s="2" t="str" cm="1">
        <f t="array" ref="AA1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4" s="2" t="str">
        <f>IF(OR(Tabela1[[#This Row],[CON - Material]]="Alvenaria de Tijolo",Tabela1[[#This Row],[CON - Material]]="Alvenaria de Pedra"),"Alvenaria",Tabela1[[#This Row],[CON - Material]])</f>
        <v>Betão Armado</v>
      </c>
      <c r="AF10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5" spans="1:32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1" t="str" cm="1">
        <f t="array" ref="O10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5" s="2" t="s">
        <v>32</v>
      </c>
      <c r="Q1045" s="2" t="str" cm="1">
        <f t="array" ref="Q1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5" s="2" t="str">
        <f>IF(Tabela1[[#This Row],[TEC - Tipo de Estrutura 2]]="Pórtico","Vãos Multiplos",Tabela1[[#This Row],[TEC - Tipo de Estrutura 2]])</f>
        <v>Vãos Multiplos</v>
      </c>
      <c r="S1045" s="1">
        <v>3</v>
      </c>
      <c r="T1045" s="1">
        <v>39.9</v>
      </c>
      <c r="U1045" s="1">
        <v>21.85</v>
      </c>
      <c r="V1045" s="1">
        <v>20.100000000000001</v>
      </c>
      <c r="W1045" s="1">
        <v>5.77</v>
      </c>
      <c r="X1045" s="10"/>
      <c r="Y1045" s="1" t="s">
        <v>41</v>
      </c>
      <c r="Z1045" s="2" t="s">
        <v>38</v>
      </c>
      <c r="AA1045" s="2" t="str" cm="1">
        <f t="array" ref="AA1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5" s="2" t="str">
        <f>IF(OR(Tabela1[[#This Row],[CON - Material]]="Alvenaria de Tijolo",Tabela1[[#This Row],[CON - Material]]="Alvenaria de Pedra"),"Alvenaria",Tabela1[[#This Row],[CON - Material]])</f>
        <v>Betão Armado</v>
      </c>
      <c r="AF10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6" spans="1:32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1" t="str" cm="1">
        <f t="array" ref="O10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6" s="2" t="s">
        <v>32</v>
      </c>
      <c r="Q1046" s="2" t="str" cm="1">
        <f t="array" ref="Q1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6" s="2" t="str">
        <f>IF(Tabela1[[#This Row],[TEC - Tipo de Estrutura 2]]="Pórtico","Vãos Multiplos",Tabela1[[#This Row],[TEC - Tipo de Estrutura 2]])</f>
        <v>Vãos Multiplos</v>
      </c>
      <c r="S1046" s="1">
        <v>3</v>
      </c>
      <c r="T1046" s="1">
        <v>25.85</v>
      </c>
      <c r="U1046" s="1">
        <v>20.2</v>
      </c>
      <c r="V1046" s="1">
        <v>13.05</v>
      </c>
      <c r="W1046" s="1">
        <v>5.56</v>
      </c>
      <c r="X1046" s="10"/>
      <c r="Y1046" s="1" t="s">
        <v>41</v>
      </c>
      <c r="Z1046" s="2" t="s">
        <v>24</v>
      </c>
      <c r="AA1046" s="2" t="str" cm="1">
        <f t="array" ref="AA1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6" s="2" t="str">
        <f>IF(OR(Tabela1[[#This Row],[CON - Material]]="Alvenaria de Tijolo",Tabela1[[#This Row],[CON - Material]]="Alvenaria de Pedra"),"Alvenaria",Tabela1[[#This Row],[CON - Material]])</f>
        <v>Betão Armado</v>
      </c>
      <c r="AF10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7" spans="1:32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1" t="str" cm="1">
        <f t="array" ref="O10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7" s="2" t="s">
        <v>32</v>
      </c>
      <c r="Q1047" s="2" t="str" cm="1">
        <f t="array" ref="Q1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7" s="2" t="str">
        <f>IF(Tabela1[[#This Row],[TEC - Tipo de Estrutura 2]]="Pórtico","Vãos Multiplos",Tabela1[[#This Row],[TEC - Tipo de Estrutura 2]])</f>
        <v>Vãos Multiplos</v>
      </c>
      <c r="S1047" s="1">
        <v>3</v>
      </c>
      <c r="T1047" s="1">
        <v>28.2</v>
      </c>
      <c r="U1047" s="1">
        <v>18.2</v>
      </c>
      <c r="V1047" s="1">
        <v>14.4</v>
      </c>
      <c r="W1047" s="1">
        <v>6.78</v>
      </c>
      <c r="X1047" s="10"/>
      <c r="Y1047" s="1" t="s">
        <v>41</v>
      </c>
      <c r="Z1047" s="2" t="s">
        <v>38</v>
      </c>
      <c r="AA1047" s="2" t="str" cm="1">
        <f t="array" ref="AA1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7" s="2" t="str">
        <f>IF(OR(Tabela1[[#This Row],[CON - Material]]="Alvenaria de Tijolo",Tabela1[[#This Row],[CON - Material]]="Alvenaria de Pedra"),"Alvenaria",Tabela1[[#This Row],[CON - Material]])</f>
        <v>Betão Armado</v>
      </c>
      <c r="AF10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8" spans="1:32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1" t="str" cm="1">
        <f t="array" ref="O10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8" s="2" t="s">
        <v>32</v>
      </c>
      <c r="Q1048" s="2" t="str" cm="1">
        <f t="array" ref="Q1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8" s="2" t="str">
        <f>IF(Tabela1[[#This Row],[TEC - Tipo de Estrutura 2]]="Pórtico","Vãos Multiplos",Tabela1[[#This Row],[TEC - Tipo de Estrutura 2]])</f>
        <v>Vãos Multiplos</v>
      </c>
      <c r="S1048" s="1">
        <v>3</v>
      </c>
      <c r="T1048" s="1">
        <v>34</v>
      </c>
      <c r="U1048" s="1">
        <v>4.5</v>
      </c>
      <c r="V1048" s="1">
        <v>15.1</v>
      </c>
      <c r="W1048" s="1">
        <v>6.17</v>
      </c>
      <c r="X1048" s="10"/>
      <c r="Y1048" s="1" t="s">
        <v>41</v>
      </c>
      <c r="Z1048" s="2" t="s">
        <v>24</v>
      </c>
      <c r="AA1048" s="2" t="str" cm="1">
        <f t="array" ref="AA1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8" s="2" t="str">
        <f>IF(OR(Tabela1[[#This Row],[CON - Material]]="Alvenaria de Tijolo",Tabela1[[#This Row],[CON - Material]]="Alvenaria de Pedra"),"Alvenaria",Tabela1[[#This Row],[CON - Material]])</f>
        <v>Betão Armado</v>
      </c>
      <c r="AF10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9" spans="1:32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1" t="str" cm="1">
        <f t="array" ref="O10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49" s="2" t="s">
        <v>32</v>
      </c>
      <c r="Q1049" s="2" t="str" cm="1">
        <f t="array" ref="Q1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49" s="2" t="str">
        <f>IF(Tabela1[[#This Row],[TEC - Tipo de Estrutura 2]]="Pórtico","Vãos Multiplos",Tabela1[[#This Row],[TEC - Tipo de Estrutura 2]])</f>
        <v>Vãos Multiplos</v>
      </c>
      <c r="S1049" s="1">
        <v>5</v>
      </c>
      <c r="T1049" s="1">
        <v>161</v>
      </c>
      <c r="U1049" s="1">
        <v>28</v>
      </c>
      <c r="W1049" s="1">
        <v>14</v>
      </c>
      <c r="X1049" s="10"/>
      <c r="Y1049" s="1" t="s">
        <v>41</v>
      </c>
      <c r="Z1049" s="2" t="s">
        <v>38</v>
      </c>
      <c r="AA1049" s="2" t="str" cm="1">
        <f t="array" ref="AA1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49" s="2" t="str">
        <f>IF(OR(Tabela1[[#This Row],[CON - Material]]="Alvenaria de Tijolo",Tabela1[[#This Row],[CON - Material]]="Alvenaria de Pedra"),"Alvenaria",Tabela1[[#This Row],[CON - Material]])</f>
        <v>Betão Armado</v>
      </c>
      <c r="AF10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0" spans="1:32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1" t="str" cm="1">
        <f t="array" ref="O10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0" s="2" t="s">
        <v>32</v>
      </c>
      <c r="Q1050" s="2" t="str" cm="1">
        <f t="array" ref="Q1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0" s="2" t="str">
        <f>IF(Tabela1[[#This Row],[TEC - Tipo de Estrutura 2]]="Pórtico","Vãos Multiplos",Tabela1[[#This Row],[TEC - Tipo de Estrutura 2]])</f>
        <v>Vãos Multiplos</v>
      </c>
      <c r="S1050" s="1">
        <v>3</v>
      </c>
      <c r="T1050" s="1">
        <v>71.099999999999994</v>
      </c>
      <c r="U1050" s="1">
        <v>12.04</v>
      </c>
      <c r="V1050" s="1">
        <v>39</v>
      </c>
      <c r="W1050" s="1">
        <v>7.7</v>
      </c>
      <c r="X1050" s="10"/>
      <c r="Y1050" s="1" t="s">
        <v>41</v>
      </c>
      <c r="Z1050" s="2" t="s">
        <v>24</v>
      </c>
      <c r="AA1050" s="2" t="str" cm="1">
        <f t="array" ref="AA1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0" s="2" t="str">
        <f>IF(OR(Tabela1[[#This Row],[CON - Material]]="Alvenaria de Tijolo",Tabela1[[#This Row],[CON - Material]]="Alvenaria de Pedra"),"Alvenaria",Tabela1[[#This Row],[CON - Material]])</f>
        <v>Betão Armado</v>
      </c>
      <c r="AF10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1" spans="1:32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1" t="str" cm="1">
        <f t="array" ref="O10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51" s="2" t="s">
        <v>77</v>
      </c>
      <c r="Q1051" s="2" t="str" cm="1">
        <f t="array" ref="Q1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051" s="2" t="str">
        <f>IF(Tabela1[[#This Row],[TEC - Tipo de Estrutura 2]]="Pórtico","Vãos Multiplos",Tabela1[[#This Row],[TEC - Tipo de Estrutura 2]])</f>
        <v>Arco</v>
      </c>
      <c r="S1051" s="1">
        <v>3</v>
      </c>
      <c r="T1051" s="1">
        <v>38.479999999999997</v>
      </c>
      <c r="U1051" s="1">
        <v>13.7</v>
      </c>
      <c r="V1051" s="1">
        <v>14.28</v>
      </c>
      <c r="W1051" s="1">
        <v>4.1399999999999997</v>
      </c>
      <c r="X1051" s="10"/>
      <c r="Y1051" s="1" t="s">
        <v>23</v>
      </c>
      <c r="Z1051" s="2" t="s">
        <v>35</v>
      </c>
      <c r="AA1051" s="2" t="str" cm="1">
        <f t="array" ref="AA1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051" s="2" t="str">
        <f>IF(OR(Tabela1[[#This Row],[CON - Material]]="Alvenaria de Tijolo",Tabela1[[#This Row],[CON - Material]]="Alvenaria de Pedra"),"Alvenaria",Tabela1[[#This Row],[CON - Material]])</f>
        <v>Alvenaria</v>
      </c>
      <c r="AC1051" s="2" t="s">
        <v>24</v>
      </c>
      <c r="AF10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52" spans="1:32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1" t="str" cm="1">
        <f t="array" ref="O10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2" s="2" t="s">
        <v>32</v>
      </c>
      <c r="Q1052" s="2" t="str" cm="1">
        <f t="array" ref="Q1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2" s="2" t="str">
        <f>IF(Tabela1[[#This Row],[TEC - Tipo de Estrutura 2]]="Pórtico","Vãos Multiplos",Tabela1[[#This Row],[TEC - Tipo de Estrutura 2]])</f>
        <v>Vãos Multiplos</v>
      </c>
      <c r="S1052" s="1">
        <v>7</v>
      </c>
      <c r="T1052" s="1">
        <v>133.5</v>
      </c>
      <c r="U1052" s="1">
        <v>28.8</v>
      </c>
      <c r="V1052" s="1">
        <v>22</v>
      </c>
      <c r="W1052" s="1">
        <v>5.32</v>
      </c>
      <c r="X1052" s="10"/>
      <c r="Y1052" s="1" t="s">
        <v>41</v>
      </c>
      <c r="Z1052" s="2" t="s">
        <v>38</v>
      </c>
      <c r="AA1052" s="2" t="str" cm="1">
        <f t="array" ref="AA1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2" s="2" t="str">
        <f>IF(OR(Tabela1[[#This Row],[CON - Material]]="Alvenaria de Tijolo",Tabela1[[#This Row],[CON - Material]]="Alvenaria de Pedra"),"Alvenaria",Tabela1[[#This Row],[CON - Material]])</f>
        <v>Betão Armado</v>
      </c>
      <c r="AF1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3" spans="1:32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1" t="str" cm="1">
        <f t="array" ref="O10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3" s="2" t="s">
        <v>32</v>
      </c>
      <c r="Q1053" s="2" t="str" cm="1">
        <f t="array" ref="Q1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3" s="2" t="str">
        <f>IF(Tabela1[[#This Row],[TEC - Tipo de Estrutura 2]]="Pórtico","Vãos Multiplos",Tabela1[[#This Row],[TEC - Tipo de Estrutura 2]])</f>
        <v>Vãos Multiplos</v>
      </c>
      <c r="S1053" s="1">
        <v>4</v>
      </c>
      <c r="T1053" s="1">
        <v>79.599999999999994</v>
      </c>
      <c r="U1053" s="1">
        <v>11</v>
      </c>
      <c r="V1053" s="1">
        <v>24</v>
      </c>
      <c r="W1053" s="1">
        <v>8.3000000000000007</v>
      </c>
      <c r="X1053" s="10"/>
      <c r="Y1053" s="1" t="s">
        <v>41</v>
      </c>
      <c r="Z1053" s="2" t="s">
        <v>24</v>
      </c>
      <c r="AA1053" s="2" t="str" cm="1">
        <f t="array" ref="AA1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3" s="2" t="str">
        <f>IF(OR(Tabela1[[#This Row],[CON - Material]]="Alvenaria de Tijolo",Tabela1[[#This Row],[CON - Material]]="Alvenaria de Pedra"),"Alvenaria",Tabela1[[#This Row],[CON - Material]])</f>
        <v>Betão Armado</v>
      </c>
      <c r="AF10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4" spans="1:32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1" t="str" cm="1">
        <f t="array" ref="O10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4" s="2" t="s">
        <v>32</v>
      </c>
      <c r="Q1054" s="2" t="str" cm="1">
        <f t="array" ref="Q1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4" s="2" t="str">
        <f>IF(Tabela1[[#This Row],[TEC - Tipo de Estrutura 2]]="Pórtico","Vãos Multiplos",Tabela1[[#This Row],[TEC - Tipo de Estrutura 2]])</f>
        <v>Vãos Multiplos</v>
      </c>
      <c r="S1054" s="1">
        <v>3</v>
      </c>
      <c r="T1054" s="1">
        <v>39.450000000000003</v>
      </c>
      <c r="U1054" s="1">
        <v>7.1</v>
      </c>
      <c r="V1054" s="1">
        <v>18.149999999999999</v>
      </c>
      <c r="W1054" s="1">
        <v>4.6100000000000003</v>
      </c>
      <c r="X1054" s="10"/>
      <c r="Y1054" s="1" t="s">
        <v>41</v>
      </c>
      <c r="Z1054" s="2" t="s">
        <v>24</v>
      </c>
      <c r="AA1054" s="2" t="str" cm="1">
        <f t="array" ref="AA1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4" s="2" t="str">
        <f>IF(OR(Tabela1[[#This Row],[CON - Material]]="Alvenaria de Tijolo",Tabela1[[#This Row],[CON - Material]]="Alvenaria de Pedra"),"Alvenaria",Tabela1[[#This Row],[CON - Material]])</f>
        <v>Betão Armado</v>
      </c>
      <c r="AF10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5" spans="1:32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1" t="str" cm="1">
        <f t="array" ref="O10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5" s="2" t="s">
        <v>32</v>
      </c>
      <c r="Q1055" s="2" t="str" cm="1">
        <f t="array" ref="Q1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5" s="2" t="str">
        <f>IF(Tabela1[[#This Row],[TEC - Tipo de Estrutura 2]]="Pórtico","Vãos Multiplos",Tabela1[[#This Row],[TEC - Tipo de Estrutura 2]])</f>
        <v>Vãos Multiplos</v>
      </c>
      <c r="S1055" s="1">
        <v>12</v>
      </c>
      <c r="T1055" s="1">
        <v>300</v>
      </c>
      <c r="U1055" s="1">
        <v>38.4</v>
      </c>
      <c r="V1055" s="1">
        <v>26.8</v>
      </c>
      <c r="W1055" s="1">
        <v>13.02</v>
      </c>
      <c r="X1055" s="10"/>
      <c r="Y1055" s="1" t="s">
        <v>41</v>
      </c>
      <c r="Z1055" s="2" t="s">
        <v>24</v>
      </c>
      <c r="AA1055" s="2" t="str" cm="1">
        <f t="array" ref="AA1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5" s="2" t="str">
        <f>IF(OR(Tabela1[[#This Row],[CON - Material]]="Alvenaria de Tijolo",Tabela1[[#This Row],[CON - Material]]="Alvenaria de Pedra"),"Alvenaria",Tabela1[[#This Row],[CON - Material]])</f>
        <v>Betão Armado</v>
      </c>
      <c r="AF1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6" spans="1:32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1" t="str" cm="1">
        <f t="array" ref="O10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6" s="2" t="s">
        <v>32</v>
      </c>
      <c r="Q1056" s="2" t="str" cm="1">
        <f t="array" ref="Q1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6" s="2" t="str">
        <f>IF(Tabela1[[#This Row],[TEC - Tipo de Estrutura 2]]="Pórtico","Vãos Multiplos",Tabela1[[#This Row],[TEC - Tipo de Estrutura 2]])</f>
        <v>Vãos Multiplos</v>
      </c>
      <c r="S1056" s="1">
        <v>5</v>
      </c>
      <c r="T1056" s="1">
        <v>128.15</v>
      </c>
      <c r="U1056" s="1">
        <v>10</v>
      </c>
      <c r="V1056" s="1">
        <v>26.8</v>
      </c>
      <c r="W1056" s="1">
        <v>11.3</v>
      </c>
      <c r="X1056" s="10"/>
      <c r="Y1056" s="1" t="s">
        <v>41</v>
      </c>
      <c r="Z1056" s="2" t="s">
        <v>24</v>
      </c>
      <c r="AA1056" s="2" t="str" cm="1">
        <f t="array" ref="AA1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6" s="2" t="str">
        <f>IF(OR(Tabela1[[#This Row],[CON - Material]]="Alvenaria de Tijolo",Tabela1[[#This Row],[CON - Material]]="Alvenaria de Pedra"),"Alvenaria",Tabela1[[#This Row],[CON - Material]])</f>
        <v>Betão Armado</v>
      </c>
      <c r="AF1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7" spans="1:32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1" t="str" cm="1">
        <f t="array" ref="O10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7" s="2" t="s">
        <v>32</v>
      </c>
      <c r="Q1057" s="2" t="str" cm="1">
        <f t="array" ref="Q1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7" s="2" t="str">
        <f>IF(Tabela1[[#This Row],[TEC - Tipo de Estrutura 2]]="Pórtico","Vãos Multiplos",Tabela1[[#This Row],[TEC - Tipo de Estrutura 2]])</f>
        <v>Vãos Multiplos</v>
      </c>
      <c r="S1057" s="1">
        <v>6</v>
      </c>
      <c r="T1057" s="1">
        <v>154.75</v>
      </c>
      <c r="U1057" s="1">
        <v>10</v>
      </c>
      <c r="V1057" s="1">
        <v>26.8</v>
      </c>
      <c r="W1057" s="1">
        <v>13.02</v>
      </c>
      <c r="X1057" s="10"/>
      <c r="Y1057" s="1" t="s">
        <v>41</v>
      </c>
      <c r="Z1057" s="2" t="s">
        <v>24</v>
      </c>
      <c r="AA1057" s="2" t="str" cm="1">
        <f t="array" ref="AA1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7" s="2" t="str">
        <f>IF(OR(Tabela1[[#This Row],[CON - Material]]="Alvenaria de Tijolo",Tabela1[[#This Row],[CON - Material]]="Alvenaria de Pedra"),"Alvenaria",Tabela1[[#This Row],[CON - Material]])</f>
        <v>Betão Armado</v>
      </c>
      <c r="AF1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8" spans="1:32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1" t="str" cm="1">
        <f t="array" ref="O10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8" s="2" t="s">
        <v>32</v>
      </c>
      <c r="Q1058" s="2" t="str" cm="1">
        <f t="array" ref="Q1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8" s="2" t="str">
        <f>IF(Tabela1[[#This Row],[TEC - Tipo de Estrutura 2]]="Pórtico","Vãos Multiplos",Tabela1[[#This Row],[TEC - Tipo de Estrutura 2]])</f>
        <v>Vãos Multiplos</v>
      </c>
      <c r="S1058" s="1">
        <v>3</v>
      </c>
      <c r="T1058" s="1">
        <v>60.6</v>
      </c>
      <c r="U1058" s="1">
        <v>11</v>
      </c>
      <c r="V1058" s="1">
        <v>34.35</v>
      </c>
      <c r="W1058" s="1">
        <v>7.7</v>
      </c>
      <c r="X1058" s="10"/>
      <c r="Y1058" s="1" t="s">
        <v>41</v>
      </c>
      <c r="Z1058" s="2" t="s">
        <v>24</v>
      </c>
      <c r="AA1058" s="2" t="str" cm="1">
        <f t="array" ref="AA1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8" s="2" t="str">
        <f>IF(OR(Tabela1[[#This Row],[CON - Material]]="Alvenaria de Tijolo",Tabela1[[#This Row],[CON - Material]]="Alvenaria de Pedra"),"Alvenaria",Tabela1[[#This Row],[CON - Material]])</f>
        <v>Betão Armado</v>
      </c>
      <c r="AF1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9" spans="1:32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1" t="str" cm="1">
        <f t="array" ref="O10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59" s="2" t="s">
        <v>32</v>
      </c>
      <c r="Q1059" s="2" t="str" cm="1">
        <f t="array" ref="Q1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59" s="2" t="str">
        <f>IF(Tabela1[[#This Row],[TEC - Tipo de Estrutura 2]]="Pórtico","Vãos Multiplos",Tabela1[[#This Row],[TEC - Tipo de Estrutura 2]])</f>
        <v>Vãos Multiplos</v>
      </c>
      <c r="S1059" s="1">
        <v>3</v>
      </c>
      <c r="T1059" s="1">
        <v>51.7</v>
      </c>
      <c r="U1059" s="1">
        <v>30</v>
      </c>
      <c r="V1059" s="1">
        <v>19.8</v>
      </c>
      <c r="W1059" s="1">
        <v>6.85</v>
      </c>
      <c r="X1059" s="10"/>
      <c r="Y1059" s="1" t="s">
        <v>41</v>
      </c>
      <c r="Z1059" s="2" t="s">
        <v>24</v>
      </c>
      <c r="AA1059" s="2" t="str" cm="1">
        <f t="array" ref="AA1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59" s="2" t="str">
        <f>IF(OR(Tabela1[[#This Row],[CON - Material]]="Alvenaria de Tijolo",Tabela1[[#This Row],[CON - Material]]="Alvenaria de Pedra"),"Alvenaria",Tabela1[[#This Row],[CON - Material]])</f>
        <v>Betão Armado</v>
      </c>
      <c r="AF1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0" spans="1:32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1" t="str" cm="1">
        <f t="array" ref="O10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0" s="2" t="s">
        <v>32</v>
      </c>
      <c r="Q1060" s="2" t="str" cm="1">
        <f t="array" ref="Q1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60" s="2" t="str">
        <f>IF(Tabela1[[#This Row],[TEC - Tipo de Estrutura 2]]="Pórtico","Vãos Multiplos",Tabela1[[#This Row],[TEC - Tipo de Estrutura 2]])</f>
        <v>Vãos Multiplos</v>
      </c>
      <c r="S1060" s="1">
        <v>3</v>
      </c>
      <c r="T1060" s="1">
        <v>35.9</v>
      </c>
      <c r="U1060" s="1">
        <v>10.5</v>
      </c>
      <c r="V1060" s="1">
        <v>18.7</v>
      </c>
      <c r="W1060" s="1">
        <v>8.6</v>
      </c>
      <c r="X1060" s="10"/>
      <c r="Y1060" s="1" t="s">
        <v>46</v>
      </c>
      <c r="Z1060" s="2" t="s">
        <v>38</v>
      </c>
      <c r="AA1060" s="2" t="str" cm="1">
        <f t="array" ref="AA1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0" s="2" t="str">
        <f>IF(OR(Tabela1[[#This Row],[CON - Material]]="Alvenaria de Tijolo",Tabela1[[#This Row],[CON - Material]]="Alvenaria de Pedra"),"Alvenaria",Tabela1[[#This Row],[CON - Material]])</f>
        <v>Betão Armado</v>
      </c>
      <c r="AF1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1" spans="1:32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1" t="str" cm="1">
        <f t="array" ref="O10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1" s="2" t="s">
        <v>32</v>
      </c>
      <c r="Q1061" s="2" t="str" cm="1">
        <f t="array" ref="Q1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61" s="2" t="str">
        <f>IF(Tabela1[[#This Row],[TEC - Tipo de Estrutura 2]]="Pórtico","Vãos Multiplos",Tabela1[[#This Row],[TEC - Tipo de Estrutura 2]])</f>
        <v>Vãos Multiplos</v>
      </c>
      <c r="S1061" s="1">
        <v>3</v>
      </c>
      <c r="T1061" s="1">
        <v>56.25</v>
      </c>
      <c r="U1061" s="1">
        <v>10.7</v>
      </c>
      <c r="V1061" s="1">
        <v>30.5</v>
      </c>
      <c r="W1061" s="1">
        <v>6.64</v>
      </c>
      <c r="X1061" s="10"/>
      <c r="Y1061" s="1" t="s">
        <v>41</v>
      </c>
      <c r="Z1061" s="2" t="s">
        <v>24</v>
      </c>
      <c r="AA1061" s="2" t="str" cm="1">
        <f t="array" ref="AA1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1" s="2" t="str">
        <f>IF(OR(Tabela1[[#This Row],[CON - Material]]="Alvenaria de Tijolo",Tabela1[[#This Row],[CON - Material]]="Alvenaria de Pedra"),"Alvenaria",Tabela1[[#This Row],[CON - Material]])</f>
        <v>Betão Armado</v>
      </c>
      <c r="AF1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2" spans="1:32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1" t="str" cm="1">
        <f t="array" ref="O10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2" s="2" t="s">
        <v>32</v>
      </c>
      <c r="Q1062" s="2" t="str" cm="1">
        <f t="array" ref="Q1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62" s="2" t="str">
        <f>IF(Tabela1[[#This Row],[TEC - Tipo de Estrutura 2]]="Pórtico","Vãos Multiplos",Tabela1[[#This Row],[TEC - Tipo de Estrutura 2]])</f>
        <v>Vãos Multiplos</v>
      </c>
      <c r="S1062" s="1">
        <v>3</v>
      </c>
      <c r="T1062" s="1">
        <v>59.9</v>
      </c>
      <c r="U1062" s="1">
        <v>11.99</v>
      </c>
      <c r="V1062" s="1">
        <v>33.799999999999997</v>
      </c>
      <c r="W1062" s="1">
        <v>6.24</v>
      </c>
      <c r="X1062" s="10"/>
      <c r="Y1062" s="1" t="s">
        <v>41</v>
      </c>
      <c r="Z1062" s="2" t="s">
        <v>24</v>
      </c>
      <c r="AA1062" s="2" t="str" cm="1">
        <f t="array" ref="AA1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2" s="2" t="str">
        <f>IF(OR(Tabela1[[#This Row],[CON - Material]]="Alvenaria de Tijolo",Tabela1[[#This Row],[CON - Material]]="Alvenaria de Pedra"),"Alvenaria",Tabela1[[#This Row],[CON - Material]])</f>
        <v>Betão Armado</v>
      </c>
      <c r="AF1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3" spans="1:32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1" t="str" cm="1">
        <f t="array" ref="O10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3" s="2" t="s">
        <v>32</v>
      </c>
      <c r="Q1063" s="2" t="str" cm="1">
        <f t="array" ref="Q1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63" s="2" t="str">
        <f>IF(Tabela1[[#This Row],[TEC - Tipo de Estrutura 2]]="Pórtico","Vãos Multiplos",Tabela1[[#This Row],[TEC - Tipo de Estrutura 2]])</f>
        <v>Vãos Multiplos</v>
      </c>
      <c r="S1063" s="1">
        <v>3</v>
      </c>
      <c r="T1063" s="1">
        <v>41.55</v>
      </c>
      <c r="U1063" s="1">
        <v>10.6</v>
      </c>
      <c r="V1063" s="1">
        <v>17.5</v>
      </c>
      <c r="W1063" s="1">
        <v>7.2</v>
      </c>
      <c r="X1063" s="10"/>
      <c r="Y1063" s="1" t="s">
        <v>46</v>
      </c>
      <c r="Z1063" s="2" t="s">
        <v>38</v>
      </c>
      <c r="AA1063" s="2" t="str" cm="1">
        <f t="array" ref="AA1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3" s="2" t="str">
        <f>IF(OR(Tabela1[[#This Row],[CON - Material]]="Alvenaria de Tijolo",Tabela1[[#This Row],[CON - Material]]="Alvenaria de Pedra"),"Alvenaria",Tabela1[[#This Row],[CON - Material]])</f>
        <v>Betão Armado</v>
      </c>
      <c r="AF1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4" spans="1:32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1" t="str" cm="1">
        <f t="array" ref="O10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4" s="2" t="s">
        <v>65</v>
      </c>
      <c r="Q1064" s="2" t="str" cm="1">
        <f t="array" ref="Q1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64" s="2" t="str">
        <f>IF(Tabela1[[#This Row],[TEC - Tipo de Estrutura 2]]="Pórtico","Vãos Multiplos",Tabela1[[#This Row],[TEC - Tipo de Estrutura 2]])</f>
        <v>Vãos Multiplos</v>
      </c>
      <c r="S1064" s="1">
        <v>1</v>
      </c>
      <c r="T1064" s="1">
        <v>5.3</v>
      </c>
      <c r="U1064" s="1">
        <v>16.3</v>
      </c>
      <c r="V1064" s="1">
        <v>5.3</v>
      </c>
      <c r="W1064" s="9"/>
      <c r="X1064" s="10"/>
      <c r="Y1064" s="1" t="s">
        <v>41</v>
      </c>
      <c r="Z1064" s="2" t="s">
        <v>24</v>
      </c>
      <c r="AA1064" s="2" t="str" cm="1">
        <f t="array" ref="AA1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4" s="2" t="str">
        <f>IF(OR(Tabela1[[#This Row],[CON - Material]]="Alvenaria de Tijolo",Tabela1[[#This Row],[CON - Material]]="Alvenaria de Pedra"),"Alvenaria",Tabela1[[#This Row],[CON - Material]])</f>
        <v>Betão Armado</v>
      </c>
      <c r="AF1064" s="2" t="str">
        <f>Tabela1[[#This Row],[TEC - Tipo de Estrutura 2]] &amp; "|" &amp; Tabela1[[#This Row],[Intervalo de Anos]] &amp; "|" &amp; Tabela1[[#This Row],[CON - Material]]</f>
        <v>Pórtico|1983-2010|Betão Armado</v>
      </c>
    </row>
    <row r="1065" spans="1:32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1" t="str" cm="1">
        <f t="array" ref="O10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5" s="2" t="s">
        <v>65</v>
      </c>
      <c r="Q1065" s="2" t="str" cm="1">
        <f t="array" ref="Q1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65" s="2" t="str">
        <f>IF(Tabela1[[#This Row],[TEC - Tipo de Estrutura 2]]="Pórtico","Vãos Multiplos",Tabela1[[#This Row],[TEC - Tipo de Estrutura 2]])</f>
        <v>Vãos Multiplos</v>
      </c>
      <c r="S1065" s="1">
        <v>1</v>
      </c>
      <c r="T1065" s="1">
        <v>16.399999999999999</v>
      </c>
      <c r="U1065" s="1">
        <v>6.02</v>
      </c>
      <c r="V1065" s="1">
        <v>16.399999999999999</v>
      </c>
      <c r="W1065" s="9"/>
      <c r="X1065" s="10"/>
      <c r="Y1065" s="1" t="s">
        <v>41</v>
      </c>
      <c r="Z1065" s="2" t="s">
        <v>24</v>
      </c>
      <c r="AA1065" s="2" t="str" cm="1">
        <f t="array" ref="AA1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5" s="2" t="str">
        <f>IF(OR(Tabela1[[#This Row],[CON - Material]]="Alvenaria de Tijolo",Tabela1[[#This Row],[CON - Material]]="Alvenaria de Pedra"),"Alvenaria",Tabela1[[#This Row],[CON - Material]])</f>
        <v>Betão Armado</v>
      </c>
      <c r="AF1065" s="2" t="str">
        <f>Tabela1[[#This Row],[TEC - Tipo de Estrutura 2]] &amp; "|" &amp; Tabela1[[#This Row],[Intervalo de Anos]] &amp; "|" &amp; Tabela1[[#This Row],[CON - Material]]</f>
        <v>Pórtico|1983-2010|Betão Armado</v>
      </c>
    </row>
    <row r="1066" spans="1:32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1" t="str" cm="1">
        <f t="array" ref="O10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6" s="2" t="s">
        <v>65</v>
      </c>
      <c r="Q1066" s="2" t="str" cm="1">
        <f t="array" ref="Q1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66" s="2" t="str">
        <f>IF(Tabela1[[#This Row],[TEC - Tipo de Estrutura 2]]="Pórtico","Vãos Multiplos",Tabela1[[#This Row],[TEC - Tipo de Estrutura 2]])</f>
        <v>Vãos Multiplos</v>
      </c>
      <c r="S1066" s="1">
        <v>1</v>
      </c>
      <c r="T1066" s="1">
        <v>9.1999999999999993</v>
      </c>
      <c r="U1066" s="1">
        <v>13.5</v>
      </c>
      <c r="W1066" s="9"/>
      <c r="X1066" s="10"/>
      <c r="Y1066" s="1" t="s">
        <v>23</v>
      </c>
      <c r="Z1066" s="2" t="s">
        <v>24</v>
      </c>
      <c r="AA1066" s="2" t="str" cm="1">
        <f t="array" ref="AA1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6" s="2" t="str">
        <f>IF(OR(Tabela1[[#This Row],[CON - Material]]="Alvenaria de Tijolo",Tabela1[[#This Row],[CON - Material]]="Alvenaria de Pedra"),"Alvenaria",Tabela1[[#This Row],[CON - Material]])</f>
        <v>Betão Armado</v>
      </c>
      <c r="AF1066" s="2" t="str">
        <f>Tabela1[[#This Row],[TEC - Tipo de Estrutura 2]] &amp; "|" &amp; Tabela1[[#This Row],[Intervalo de Anos]] &amp; "|" &amp; Tabela1[[#This Row],[CON - Material]]</f>
        <v>Pórtico|1983-2010|Betão Armado</v>
      </c>
    </row>
    <row r="1067" spans="1:32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1" t="str" cm="1">
        <f t="array" ref="O10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7" s="2" t="s">
        <v>65</v>
      </c>
      <c r="Q1067" s="2" t="str" cm="1">
        <f t="array" ref="Q1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67" s="2" t="str">
        <f>IF(Tabela1[[#This Row],[TEC - Tipo de Estrutura 2]]="Pórtico","Vãos Multiplos",Tabela1[[#This Row],[TEC - Tipo de Estrutura 2]])</f>
        <v>Vãos Multiplos</v>
      </c>
      <c r="S1067" s="1">
        <v>1</v>
      </c>
      <c r="T1067" s="1">
        <v>16.399999999999999</v>
      </c>
      <c r="U1067" s="1">
        <v>6.4</v>
      </c>
      <c r="V1067" s="1">
        <v>16.399999999999999</v>
      </c>
      <c r="W1067" s="9"/>
      <c r="X1067" s="10"/>
      <c r="Y1067" s="1" t="s">
        <v>41</v>
      </c>
      <c r="Z1067" s="2" t="s">
        <v>24</v>
      </c>
      <c r="AA1067" s="2" t="str" cm="1">
        <f t="array" ref="AA1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7" s="2" t="str">
        <f>IF(OR(Tabela1[[#This Row],[CON - Material]]="Alvenaria de Tijolo",Tabela1[[#This Row],[CON - Material]]="Alvenaria de Pedra"),"Alvenaria",Tabela1[[#This Row],[CON - Material]])</f>
        <v>Betão Armado</v>
      </c>
      <c r="AF1067" s="2" t="str">
        <f>Tabela1[[#This Row],[TEC - Tipo de Estrutura 2]] &amp; "|" &amp; Tabela1[[#This Row],[Intervalo de Anos]] &amp; "|" &amp; Tabela1[[#This Row],[CON - Material]]</f>
        <v>Pórtico|1983-2010|Betão Armado</v>
      </c>
    </row>
    <row r="1068" spans="1:32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1" t="str" cm="1">
        <f t="array" ref="O10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8" s="2" t="s">
        <v>65</v>
      </c>
      <c r="Q1068" s="2" t="str" cm="1">
        <f t="array" ref="Q1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68" s="2" t="str">
        <f>IF(Tabela1[[#This Row],[TEC - Tipo de Estrutura 2]]="Pórtico","Vãos Multiplos",Tabela1[[#This Row],[TEC - Tipo de Estrutura 2]])</f>
        <v>Vãos Multiplos</v>
      </c>
      <c r="S1068" s="1">
        <v>1</v>
      </c>
      <c r="T1068" s="1">
        <v>9</v>
      </c>
      <c r="U1068" s="1">
        <v>13.5</v>
      </c>
      <c r="V1068" s="1">
        <v>9</v>
      </c>
      <c r="W1068" s="9"/>
      <c r="X1068" s="10"/>
      <c r="Y1068" s="1" t="s">
        <v>23</v>
      </c>
      <c r="Z1068" s="2" t="s">
        <v>24</v>
      </c>
      <c r="AA1068" s="2" t="str" cm="1">
        <f t="array" ref="AA1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8" s="2" t="str">
        <f>IF(OR(Tabela1[[#This Row],[CON - Material]]="Alvenaria de Tijolo",Tabela1[[#This Row],[CON - Material]]="Alvenaria de Pedra"),"Alvenaria",Tabela1[[#This Row],[CON - Material]])</f>
        <v>Betão Armado</v>
      </c>
      <c r="AF1068" s="2" t="str">
        <f>Tabela1[[#This Row],[TEC - Tipo de Estrutura 2]] &amp; "|" &amp; Tabela1[[#This Row],[Intervalo de Anos]] &amp; "|" &amp; Tabela1[[#This Row],[CON - Material]]</f>
        <v>Pórtico|1983-2010|Betão Armado</v>
      </c>
    </row>
    <row r="1069" spans="1:32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1" t="str" cm="1">
        <f t="array" ref="O10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69" s="2" t="s">
        <v>32</v>
      </c>
      <c r="Q1069" s="2" t="str" cm="1">
        <f t="array" ref="Q1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69" s="2" t="str">
        <f>IF(Tabela1[[#This Row],[TEC - Tipo de Estrutura 2]]="Pórtico","Vãos Multiplos",Tabela1[[#This Row],[TEC - Tipo de Estrutura 2]])</f>
        <v>Vãos Multiplos</v>
      </c>
      <c r="S1069" s="1">
        <v>3</v>
      </c>
      <c r="T1069" s="1">
        <v>30.8</v>
      </c>
      <c r="U1069" s="1">
        <v>10.4</v>
      </c>
      <c r="V1069" s="1">
        <v>14.1</v>
      </c>
      <c r="W1069" s="1">
        <v>8.8000000000000007</v>
      </c>
      <c r="X1069" s="10"/>
      <c r="Y1069" s="1" t="s">
        <v>46</v>
      </c>
      <c r="Z1069" s="2" t="s">
        <v>38</v>
      </c>
      <c r="AA1069" s="2" t="str" cm="1">
        <f t="array" ref="AA1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69" s="2" t="str">
        <f>IF(OR(Tabela1[[#This Row],[CON - Material]]="Alvenaria de Tijolo",Tabela1[[#This Row],[CON - Material]]="Alvenaria de Pedra"),"Alvenaria",Tabela1[[#This Row],[CON - Material]])</f>
        <v>Betão Armado</v>
      </c>
      <c r="AF1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0" spans="1:32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1" t="str" cm="1">
        <f t="array" ref="O10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0" s="2" t="s">
        <v>32</v>
      </c>
      <c r="Q1070" s="2" t="str" cm="1">
        <f t="array" ref="Q1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70" s="2" t="str">
        <f>IF(Tabela1[[#This Row],[TEC - Tipo de Estrutura 2]]="Pórtico","Vãos Multiplos",Tabela1[[#This Row],[TEC - Tipo de Estrutura 2]])</f>
        <v>Vãos Multiplos</v>
      </c>
      <c r="S1070" s="1">
        <v>3</v>
      </c>
      <c r="T1070" s="1">
        <v>58.6</v>
      </c>
      <c r="U1070" s="1">
        <v>11.92</v>
      </c>
      <c r="V1070" s="1">
        <v>32.5</v>
      </c>
      <c r="W1070" s="1">
        <v>6.11</v>
      </c>
      <c r="X1070" s="10"/>
      <c r="Y1070" s="1" t="s">
        <v>41</v>
      </c>
      <c r="Z1070" s="2" t="s">
        <v>24</v>
      </c>
      <c r="AA1070" s="2" t="str" cm="1">
        <f t="array" ref="AA1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0" s="2" t="str">
        <f>IF(OR(Tabela1[[#This Row],[CON - Material]]="Alvenaria de Tijolo",Tabela1[[#This Row],[CON - Material]]="Alvenaria de Pedra"),"Alvenaria",Tabela1[[#This Row],[CON - Material]])</f>
        <v>Betão Armado</v>
      </c>
      <c r="AF1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1" spans="1:32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1" t="str" cm="1">
        <f t="array" ref="O10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1" s="2" t="s">
        <v>65</v>
      </c>
      <c r="Q1071" s="2" t="str" cm="1">
        <f t="array" ref="Q1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71" s="2" t="str">
        <f>IF(Tabela1[[#This Row],[TEC - Tipo de Estrutura 2]]="Pórtico","Vãos Multiplos",Tabela1[[#This Row],[TEC - Tipo de Estrutura 2]])</f>
        <v>Vãos Multiplos</v>
      </c>
      <c r="S1071" s="1">
        <v>1</v>
      </c>
      <c r="T1071" s="1">
        <v>19.3</v>
      </c>
      <c r="U1071" s="1">
        <v>10.5</v>
      </c>
      <c r="V1071" s="1">
        <v>19.3</v>
      </c>
      <c r="W1071" s="9"/>
      <c r="X1071" s="10"/>
      <c r="Y1071" s="1" t="s">
        <v>41</v>
      </c>
      <c r="Z1071" s="2" t="s">
        <v>24</v>
      </c>
      <c r="AA1071" s="2" t="str" cm="1">
        <f t="array" ref="AA1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1" s="2" t="str">
        <f>IF(OR(Tabela1[[#This Row],[CON - Material]]="Alvenaria de Tijolo",Tabela1[[#This Row],[CON - Material]]="Alvenaria de Pedra"),"Alvenaria",Tabela1[[#This Row],[CON - Material]])</f>
        <v>Betão Armado</v>
      </c>
      <c r="AF1071" s="2" t="str">
        <f>Tabela1[[#This Row],[TEC - Tipo de Estrutura 2]] &amp; "|" &amp; Tabela1[[#This Row],[Intervalo de Anos]] &amp; "|" &amp; Tabela1[[#This Row],[CON - Material]]</f>
        <v>Pórtico|1983-2010|Betão Armado</v>
      </c>
    </row>
    <row r="1072" spans="1:32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1" t="str" cm="1">
        <f t="array" ref="O10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2" s="2" t="s">
        <v>32</v>
      </c>
      <c r="Q1072" s="2" t="str" cm="1">
        <f t="array" ref="Q1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72" s="2" t="str">
        <f>IF(Tabela1[[#This Row],[TEC - Tipo de Estrutura 2]]="Pórtico","Vãos Multiplos",Tabela1[[#This Row],[TEC - Tipo de Estrutura 2]])</f>
        <v>Vãos Multiplos</v>
      </c>
      <c r="S1072" s="1">
        <v>3</v>
      </c>
      <c r="T1072" s="1">
        <v>71</v>
      </c>
      <c r="U1072" s="1">
        <v>11.6</v>
      </c>
      <c r="V1072" s="1">
        <v>39</v>
      </c>
      <c r="W1072" s="1">
        <v>6.8</v>
      </c>
      <c r="X1072" s="10"/>
      <c r="Y1072" s="1" t="s">
        <v>41</v>
      </c>
      <c r="Z1072" s="2" t="s">
        <v>24</v>
      </c>
      <c r="AA1072" s="2" t="str" cm="1">
        <f t="array" ref="AA1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2" s="2" t="str">
        <f>IF(OR(Tabela1[[#This Row],[CON - Material]]="Alvenaria de Tijolo",Tabela1[[#This Row],[CON - Material]]="Alvenaria de Pedra"),"Alvenaria",Tabela1[[#This Row],[CON - Material]])</f>
        <v>Betão Armado</v>
      </c>
      <c r="AF1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3" spans="1:32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1" t="str" cm="1">
        <f t="array" ref="O10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3" s="2" t="s">
        <v>32</v>
      </c>
      <c r="Q1073" s="2" t="str" cm="1">
        <f t="array" ref="Q1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73" s="2" t="str">
        <f>IF(Tabela1[[#This Row],[TEC - Tipo de Estrutura 2]]="Pórtico","Vãos Multiplos",Tabela1[[#This Row],[TEC - Tipo de Estrutura 2]])</f>
        <v>Vãos Multiplos</v>
      </c>
      <c r="S1073" s="1">
        <v>20</v>
      </c>
      <c r="T1073" s="1">
        <v>676</v>
      </c>
      <c r="U1073" s="1">
        <v>28.6</v>
      </c>
      <c r="V1073" s="1">
        <v>35</v>
      </c>
      <c r="W1073" s="1">
        <v>10.78</v>
      </c>
      <c r="X1073" s="10"/>
      <c r="Y1073" s="1" t="s">
        <v>41</v>
      </c>
      <c r="Z1073" s="2" t="s">
        <v>24</v>
      </c>
      <c r="AA1073" s="2" t="str" cm="1">
        <f t="array" ref="AA1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3" s="2" t="str">
        <f>IF(OR(Tabela1[[#This Row],[CON - Material]]="Alvenaria de Tijolo",Tabela1[[#This Row],[CON - Material]]="Alvenaria de Pedra"),"Alvenaria",Tabela1[[#This Row],[CON - Material]])</f>
        <v>Betão Armado</v>
      </c>
      <c r="AF1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4" spans="1:32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1" t="str" cm="1">
        <f t="array" ref="O10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4" s="2" t="s">
        <v>65</v>
      </c>
      <c r="Q1074" s="2" t="str" cm="1">
        <f t="array" ref="Q1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74" s="2" t="str">
        <f>IF(Tabela1[[#This Row],[TEC - Tipo de Estrutura 2]]="Pórtico","Vãos Multiplos",Tabela1[[#This Row],[TEC - Tipo de Estrutura 2]])</f>
        <v>Vãos Multiplos</v>
      </c>
      <c r="S1074" s="1">
        <v>1</v>
      </c>
      <c r="T1074" s="1">
        <v>11.4</v>
      </c>
      <c r="U1074" s="1">
        <v>15.72</v>
      </c>
      <c r="V1074" s="1">
        <v>11.4</v>
      </c>
      <c r="W1074" s="9"/>
      <c r="X1074" s="10"/>
      <c r="Y1074" s="1" t="s">
        <v>41</v>
      </c>
      <c r="Z1074" s="2" t="s">
        <v>24</v>
      </c>
      <c r="AA1074" s="2" t="str" cm="1">
        <f t="array" ref="AA1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4" s="2" t="str">
        <f>IF(OR(Tabela1[[#This Row],[CON - Material]]="Alvenaria de Tijolo",Tabela1[[#This Row],[CON - Material]]="Alvenaria de Pedra"),"Alvenaria",Tabela1[[#This Row],[CON - Material]])</f>
        <v>Betão Armado</v>
      </c>
      <c r="AF1074" s="2" t="str">
        <f>Tabela1[[#This Row],[TEC - Tipo de Estrutura 2]] &amp; "|" &amp; Tabela1[[#This Row],[Intervalo de Anos]] &amp; "|" &amp; Tabela1[[#This Row],[CON - Material]]</f>
        <v>Pórtico|1983-2010|Betão Armado</v>
      </c>
    </row>
    <row r="1075" spans="1:32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1" t="str" cm="1">
        <f t="array" ref="O10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5" s="2" t="s">
        <v>32</v>
      </c>
      <c r="Q1075" s="2" t="str" cm="1">
        <f t="array" ref="Q1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75" s="2" t="str">
        <f>IF(Tabela1[[#This Row],[TEC - Tipo de Estrutura 2]]="Pórtico","Vãos Multiplos",Tabela1[[#This Row],[TEC - Tipo de Estrutura 2]])</f>
        <v>Vãos Multiplos</v>
      </c>
      <c r="S1075" s="1">
        <v>3</v>
      </c>
      <c r="T1075" s="1">
        <v>30.4</v>
      </c>
      <c r="U1075" s="1">
        <v>12.15</v>
      </c>
      <c r="V1075" s="1">
        <v>15.15</v>
      </c>
      <c r="W1075" s="1">
        <v>7.6</v>
      </c>
      <c r="X1075" s="10"/>
      <c r="Y1075" s="1" t="s">
        <v>46</v>
      </c>
      <c r="Z1075" s="2" t="s">
        <v>38</v>
      </c>
      <c r="AA1075" s="2" t="str" cm="1">
        <f t="array" ref="AA1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5" s="2" t="str">
        <f>IF(OR(Tabela1[[#This Row],[CON - Material]]="Alvenaria de Tijolo",Tabela1[[#This Row],[CON - Material]]="Alvenaria de Pedra"),"Alvenaria",Tabela1[[#This Row],[CON - Material]])</f>
        <v>Betão Armado</v>
      </c>
      <c r="AF10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6" spans="1:32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1" t="str" cm="1">
        <f t="array" ref="O10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6" s="2" t="s">
        <v>65</v>
      </c>
      <c r="Q1076" s="2" t="str" cm="1">
        <f t="array" ref="Q1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76" s="2" t="str">
        <f>IF(Tabela1[[#This Row],[TEC - Tipo de Estrutura 2]]="Pórtico","Vãos Multiplos",Tabela1[[#This Row],[TEC - Tipo de Estrutura 2]])</f>
        <v>Vãos Multiplos</v>
      </c>
      <c r="S1076" s="1">
        <v>1</v>
      </c>
      <c r="T1076" s="1">
        <v>18.7</v>
      </c>
      <c r="U1076" s="1">
        <v>21.3</v>
      </c>
      <c r="V1076" s="1">
        <v>18.7</v>
      </c>
      <c r="W1076" s="9"/>
      <c r="X1076" s="10"/>
      <c r="Y1076" s="1" t="s">
        <v>41</v>
      </c>
      <c r="Z1076" s="2" t="s">
        <v>38</v>
      </c>
      <c r="AA1076" s="2" t="str" cm="1">
        <f t="array" ref="AA1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6" s="2" t="str">
        <f>IF(OR(Tabela1[[#This Row],[CON - Material]]="Alvenaria de Tijolo",Tabela1[[#This Row],[CON - Material]]="Alvenaria de Pedra"),"Alvenaria",Tabela1[[#This Row],[CON - Material]])</f>
        <v>Betão Armado</v>
      </c>
      <c r="AF1076" s="2" t="str">
        <f>Tabela1[[#This Row],[TEC - Tipo de Estrutura 2]] &amp; "|" &amp; Tabela1[[#This Row],[Intervalo de Anos]] &amp; "|" &amp; Tabela1[[#This Row],[CON - Material]]</f>
        <v>Pórtico|1983-2010|Betão Armado</v>
      </c>
    </row>
    <row r="1077" spans="1:32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1" t="str" cm="1">
        <f t="array" ref="O10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7" s="2" t="s">
        <v>22</v>
      </c>
      <c r="Q1077" s="2" t="str" cm="1">
        <f t="array" ref="Q1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77" s="2" t="str">
        <f>IF(Tabela1[[#This Row],[TEC - Tipo de Estrutura 2]]="Pórtico","Vãos Multiplos",Tabela1[[#This Row],[TEC - Tipo de Estrutura 2]])</f>
        <v>Tabuleiro simples/apoiado</v>
      </c>
      <c r="S1077" s="1">
        <v>1</v>
      </c>
      <c r="T1077" s="1">
        <v>27.8</v>
      </c>
      <c r="U1077" s="1">
        <v>36</v>
      </c>
      <c r="V1077" s="1">
        <v>27.8</v>
      </c>
      <c r="W1077" s="9"/>
      <c r="X1077" s="10"/>
      <c r="Y1077" s="1" t="s">
        <v>41</v>
      </c>
      <c r="Z1077" s="2" t="s">
        <v>24</v>
      </c>
      <c r="AA1077" s="2" t="str" cm="1">
        <f t="array" ref="AA1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7" s="2" t="str">
        <f>IF(OR(Tabela1[[#This Row],[CON - Material]]="Alvenaria de Tijolo",Tabela1[[#This Row],[CON - Material]]="Alvenaria de Pedra"),"Alvenaria",Tabela1[[#This Row],[CON - Material]])</f>
        <v>Betão Armado</v>
      </c>
      <c r="AF107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78" spans="1:32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1" t="str" cm="1">
        <f t="array" ref="O10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8" s="2" t="s">
        <v>65</v>
      </c>
      <c r="Q1078" s="2" t="str" cm="1">
        <f t="array" ref="Q1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78" s="2" t="str">
        <f>IF(Tabela1[[#This Row],[TEC - Tipo de Estrutura 2]]="Pórtico","Vãos Multiplos",Tabela1[[#This Row],[TEC - Tipo de Estrutura 2]])</f>
        <v>Vãos Multiplos</v>
      </c>
      <c r="S1078" s="1">
        <v>1</v>
      </c>
      <c r="T1078" s="1">
        <v>9.4</v>
      </c>
      <c r="U1078" s="1">
        <v>14.1</v>
      </c>
      <c r="V1078" s="1">
        <v>9.4</v>
      </c>
      <c r="W1078" s="9"/>
      <c r="X1078" s="10"/>
      <c r="Y1078" s="1" t="s">
        <v>23</v>
      </c>
      <c r="Z1078" s="2" t="s">
        <v>24</v>
      </c>
      <c r="AA1078" s="2" t="str" cm="1">
        <f t="array" ref="AA1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8" s="2" t="str">
        <f>IF(OR(Tabela1[[#This Row],[CON - Material]]="Alvenaria de Tijolo",Tabela1[[#This Row],[CON - Material]]="Alvenaria de Pedra"),"Alvenaria",Tabela1[[#This Row],[CON - Material]])</f>
        <v>Betão Armado</v>
      </c>
      <c r="AF1078" s="2" t="str">
        <f>Tabela1[[#This Row],[TEC - Tipo de Estrutura 2]] &amp; "|" &amp; Tabela1[[#This Row],[Intervalo de Anos]] &amp; "|" &amp; Tabela1[[#This Row],[CON - Material]]</f>
        <v>Pórtico|1983-2010|Betão Armado</v>
      </c>
    </row>
    <row r="1079" spans="1:32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1" t="str" cm="1">
        <f t="array" ref="O10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79" s="2" t="s">
        <v>65</v>
      </c>
      <c r="Q1079" s="2" t="str" cm="1">
        <f t="array" ref="Q1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79" s="2" t="str">
        <f>IF(Tabela1[[#This Row],[TEC - Tipo de Estrutura 2]]="Pórtico","Vãos Multiplos",Tabela1[[#This Row],[TEC - Tipo de Estrutura 2]])</f>
        <v>Vãos Multiplos</v>
      </c>
      <c r="S1079" s="1">
        <v>1</v>
      </c>
      <c r="T1079" s="1">
        <v>10.4</v>
      </c>
      <c r="U1079" s="1">
        <v>16.399999999999999</v>
      </c>
      <c r="V1079" s="1">
        <v>10.4</v>
      </c>
      <c r="W1079" s="9"/>
      <c r="X1079" s="10"/>
      <c r="Y1079" s="1" t="s">
        <v>41</v>
      </c>
      <c r="Z1079" s="2" t="s">
        <v>24</v>
      </c>
      <c r="AA1079" s="2" t="str" cm="1">
        <f t="array" ref="AA1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79" s="2" t="str">
        <f>IF(OR(Tabela1[[#This Row],[CON - Material]]="Alvenaria de Tijolo",Tabela1[[#This Row],[CON - Material]]="Alvenaria de Pedra"),"Alvenaria",Tabela1[[#This Row],[CON - Material]])</f>
        <v>Betão Armado</v>
      </c>
      <c r="AF1079" s="2" t="str">
        <f>Tabela1[[#This Row],[TEC - Tipo de Estrutura 2]] &amp; "|" &amp; Tabela1[[#This Row],[Intervalo de Anos]] &amp; "|" &amp; Tabela1[[#This Row],[CON - Material]]</f>
        <v>Pórtico|1983-2010|Betão Armado</v>
      </c>
    </row>
    <row r="1080" spans="1:32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1" t="str" cm="1">
        <f t="array" ref="O10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0" s="2" t="s">
        <v>65</v>
      </c>
      <c r="Q1080" s="2" t="str" cm="1">
        <f t="array" ref="Q1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80" s="2" t="str">
        <f>IF(Tabela1[[#This Row],[TEC - Tipo de Estrutura 2]]="Pórtico","Vãos Multiplos",Tabela1[[#This Row],[TEC - Tipo de Estrutura 2]])</f>
        <v>Vãos Multiplos</v>
      </c>
      <c r="S1080" s="1">
        <v>1</v>
      </c>
      <c r="T1080" s="1">
        <v>23.95</v>
      </c>
      <c r="U1080" s="1">
        <v>16</v>
      </c>
      <c r="V1080" s="1">
        <v>23.95</v>
      </c>
      <c r="W1080" s="9"/>
      <c r="X1080" s="10"/>
      <c r="Y1080" s="1" t="s">
        <v>41</v>
      </c>
      <c r="Z1080" s="2" t="s">
        <v>24</v>
      </c>
      <c r="AA1080" s="2" t="str" cm="1">
        <f t="array" ref="AA1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0" s="2" t="str">
        <f>IF(OR(Tabela1[[#This Row],[CON - Material]]="Alvenaria de Tijolo",Tabela1[[#This Row],[CON - Material]]="Alvenaria de Pedra"),"Alvenaria",Tabela1[[#This Row],[CON - Material]])</f>
        <v>Betão Armado</v>
      </c>
      <c r="AF1080" s="2" t="str">
        <f>Tabela1[[#This Row],[TEC - Tipo de Estrutura 2]] &amp; "|" &amp; Tabela1[[#This Row],[Intervalo de Anos]] &amp; "|" &amp; Tabela1[[#This Row],[CON - Material]]</f>
        <v>Pórtico|1983-2010|Betão Armado</v>
      </c>
    </row>
    <row r="1081" spans="1:32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1" t="str" cm="1">
        <f t="array" ref="O10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1" s="2" t="s">
        <v>32</v>
      </c>
      <c r="Q1081" s="2" t="str" cm="1">
        <f t="array" ref="Q1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81" s="2" t="str">
        <f>IF(Tabela1[[#This Row],[TEC - Tipo de Estrutura 2]]="Pórtico","Vãos Multiplos",Tabela1[[#This Row],[TEC - Tipo de Estrutura 2]])</f>
        <v>Vãos Multiplos</v>
      </c>
      <c r="S1081" s="1">
        <v>3</v>
      </c>
      <c r="T1081" s="1">
        <v>29.2</v>
      </c>
      <c r="U1081" s="1">
        <v>10.4</v>
      </c>
      <c r="V1081" s="1">
        <v>14.95</v>
      </c>
      <c r="W1081" s="1">
        <v>7.9</v>
      </c>
      <c r="X1081" s="10"/>
      <c r="Y1081" s="1" t="s">
        <v>46</v>
      </c>
      <c r="Z1081" s="2" t="s">
        <v>38</v>
      </c>
      <c r="AA1081" s="2" t="str" cm="1">
        <f t="array" ref="AA1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1" s="2" t="str">
        <f>IF(OR(Tabela1[[#This Row],[CON - Material]]="Alvenaria de Tijolo",Tabela1[[#This Row],[CON - Material]]="Alvenaria de Pedra"),"Alvenaria",Tabela1[[#This Row],[CON - Material]])</f>
        <v>Betão Armado</v>
      </c>
      <c r="AF1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2" spans="1:32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1" t="str" cm="1">
        <f t="array" ref="O10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2" s="2" t="s">
        <v>32</v>
      </c>
      <c r="Q1082" s="2" t="str" cm="1">
        <f t="array" ref="Q1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82" s="2" t="str">
        <f>IF(Tabela1[[#This Row],[TEC - Tipo de Estrutura 2]]="Pórtico","Vãos Multiplos",Tabela1[[#This Row],[TEC - Tipo de Estrutura 2]])</f>
        <v>Vãos Multiplos</v>
      </c>
      <c r="S1082" s="1">
        <v>3</v>
      </c>
      <c r="T1082" s="1">
        <v>36</v>
      </c>
      <c r="U1082" s="1">
        <v>6.4</v>
      </c>
      <c r="V1082" s="1">
        <v>20</v>
      </c>
      <c r="W1082" s="1">
        <v>5.7</v>
      </c>
      <c r="X1082" s="10"/>
      <c r="Y1082" s="1" t="s">
        <v>41</v>
      </c>
      <c r="Z1082" s="2" t="s">
        <v>38</v>
      </c>
      <c r="AA1082" s="2" t="str" cm="1">
        <f t="array" ref="AA1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2" s="2" t="str">
        <f>IF(OR(Tabela1[[#This Row],[CON - Material]]="Alvenaria de Tijolo",Tabela1[[#This Row],[CON - Material]]="Alvenaria de Pedra"),"Alvenaria",Tabela1[[#This Row],[CON - Material]])</f>
        <v>Betão Armado</v>
      </c>
      <c r="AF10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3" spans="1:32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1" t="str" cm="1">
        <f t="array" ref="O10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3" s="2" t="s">
        <v>65</v>
      </c>
      <c r="Q1083" s="2" t="str" cm="1">
        <f t="array" ref="Q1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83" s="2" t="str">
        <f>IF(Tabela1[[#This Row],[TEC - Tipo de Estrutura 2]]="Pórtico","Vãos Multiplos",Tabela1[[#This Row],[TEC - Tipo de Estrutura 2]])</f>
        <v>Vãos Multiplos</v>
      </c>
      <c r="S1083" s="1">
        <v>1</v>
      </c>
      <c r="T1083" s="1">
        <v>7.4</v>
      </c>
      <c r="U1083" s="1">
        <v>15.8</v>
      </c>
      <c r="V1083" s="1">
        <v>7.4</v>
      </c>
      <c r="W1083" s="9"/>
      <c r="X1083" s="10"/>
      <c r="Y1083" s="1" t="s">
        <v>41</v>
      </c>
      <c r="Z1083" s="2" t="s">
        <v>24</v>
      </c>
      <c r="AA1083" s="2" t="str" cm="1">
        <f t="array" ref="AA1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3" s="2" t="str">
        <f>IF(OR(Tabela1[[#This Row],[CON - Material]]="Alvenaria de Tijolo",Tabela1[[#This Row],[CON - Material]]="Alvenaria de Pedra"),"Alvenaria",Tabela1[[#This Row],[CON - Material]])</f>
        <v>Betão Armado</v>
      </c>
      <c r="AF1083" s="2" t="str">
        <f>Tabela1[[#This Row],[TEC - Tipo de Estrutura 2]] &amp; "|" &amp; Tabela1[[#This Row],[Intervalo de Anos]] &amp; "|" &amp; Tabela1[[#This Row],[CON - Material]]</f>
        <v>Pórtico|1983-2010|Betão Armado</v>
      </c>
    </row>
    <row r="1084" spans="1:32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1" t="str" cm="1">
        <f t="array" ref="O10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4" s="2" t="s">
        <v>32</v>
      </c>
      <c r="Q1084" s="2" t="str" cm="1">
        <f t="array" ref="Q1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84" s="2" t="str">
        <f>IF(Tabela1[[#This Row],[TEC - Tipo de Estrutura 2]]="Pórtico","Vãos Multiplos",Tabela1[[#This Row],[TEC - Tipo de Estrutura 2]])</f>
        <v>Vãos Multiplos</v>
      </c>
      <c r="S1084" s="1">
        <v>3</v>
      </c>
      <c r="T1084" s="1">
        <v>38.4</v>
      </c>
      <c r="U1084" s="1">
        <v>16.149999999999999</v>
      </c>
      <c r="V1084" s="1">
        <v>18.399999999999999</v>
      </c>
      <c r="W1084" s="1">
        <v>5.7</v>
      </c>
      <c r="X1084" s="10"/>
      <c r="Y1084" s="1" t="s">
        <v>41</v>
      </c>
      <c r="Z1084" s="2" t="s">
        <v>38</v>
      </c>
      <c r="AA1084" s="2" t="str" cm="1">
        <f t="array" ref="AA1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4" s="2" t="str">
        <f>IF(OR(Tabela1[[#This Row],[CON - Material]]="Alvenaria de Tijolo",Tabela1[[#This Row],[CON - Material]]="Alvenaria de Pedra"),"Alvenaria",Tabela1[[#This Row],[CON - Material]])</f>
        <v>Betão Armado</v>
      </c>
      <c r="AF1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5" spans="1:32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1" t="str" cm="1">
        <f t="array" ref="O10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5" s="2" t="s">
        <v>291</v>
      </c>
      <c r="Q1085" s="2" t="str" cm="1">
        <f t="array" ref="Q1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085" s="2" t="str">
        <f>IF(Tabela1[[#This Row],[TEC - Tipo de Estrutura 2]]="Pórtico","Vãos Multiplos",Tabela1[[#This Row],[TEC - Tipo de Estrutura 2]])</f>
        <v>Outro</v>
      </c>
      <c r="S1085" s="1">
        <v>1</v>
      </c>
      <c r="T1085" s="1">
        <v>9.5</v>
      </c>
      <c r="U1085" s="1">
        <v>38.5</v>
      </c>
      <c r="V1085" s="1">
        <v>9.5</v>
      </c>
      <c r="W1085" s="9"/>
      <c r="X1085" s="10"/>
      <c r="Y1085" s="1" t="s">
        <v>41</v>
      </c>
      <c r="Z1085" s="2" t="s">
        <v>292</v>
      </c>
      <c r="AA1085" s="2" t="str" cm="1">
        <f t="array" ref="AA1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085" s="2" t="str">
        <f>IF(OR(Tabela1[[#This Row],[CON - Material]]="Alvenaria de Tijolo",Tabela1[[#This Row],[CON - Material]]="Alvenaria de Pedra"),"Alvenaria",Tabela1[[#This Row],[CON - Material]])</f>
        <v>Aço</v>
      </c>
      <c r="AF1085" s="2" t="str">
        <f>Tabela1[[#This Row],[TEC - Tipo de Estrutura 2]] &amp; "|" &amp; Tabela1[[#This Row],[Intervalo de Anos]] &amp; "|" &amp; Tabela1[[#This Row],[CON - Material]]</f>
        <v>Outro|1983-2010|Aço</v>
      </c>
    </row>
    <row r="1086" spans="1:32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1" t="str" cm="1">
        <f t="array" ref="O10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86" s="2" t="s">
        <v>83</v>
      </c>
      <c r="Q1086" s="2" t="str" cm="1">
        <f t="array" ref="Q1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086" s="2" t="str">
        <f>IF(Tabela1[[#This Row],[TEC - Tipo de Estrutura 2]]="Pórtico","Vãos Multiplos",Tabela1[[#This Row],[TEC - Tipo de Estrutura 2]])</f>
        <v>Outro</v>
      </c>
      <c r="S1086" s="1">
        <v>1</v>
      </c>
      <c r="T1086" s="1">
        <v>11.6</v>
      </c>
      <c r="U1086" s="1">
        <v>36.200000000000003</v>
      </c>
      <c r="V1086" s="1">
        <v>11.6</v>
      </c>
      <c r="W1086" s="9"/>
      <c r="X1086" s="10"/>
      <c r="Y1086" s="1" t="s">
        <v>41</v>
      </c>
      <c r="Z1086" s="2" t="s">
        <v>24</v>
      </c>
      <c r="AA1086" s="2" t="str" cm="1">
        <f t="array" ref="AA1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6" s="2" t="str">
        <f>IF(OR(Tabela1[[#This Row],[CON - Material]]="Alvenaria de Tijolo",Tabela1[[#This Row],[CON - Material]]="Alvenaria de Pedra"),"Alvenaria",Tabela1[[#This Row],[CON - Material]])</f>
        <v>Betão Armado</v>
      </c>
      <c r="AF1086" s="2" t="str">
        <f>Tabela1[[#This Row],[TEC - Tipo de Estrutura 2]] &amp; "|" &amp; Tabela1[[#This Row],[Intervalo de Anos]] &amp; "|" &amp; Tabela1[[#This Row],[CON - Material]]</f>
        <v>Outro|Antes de 1960|Betão Armado</v>
      </c>
    </row>
    <row r="1087" spans="1:32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1" t="str" cm="1">
        <f t="array" ref="O10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7" s="2" t="s">
        <v>32</v>
      </c>
      <c r="Q1087" s="2" t="str" cm="1">
        <f t="array" ref="Q1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87" s="2" t="str">
        <f>IF(Tabela1[[#This Row],[TEC - Tipo de Estrutura 2]]="Pórtico","Vãos Multiplos",Tabela1[[#This Row],[TEC - Tipo de Estrutura 2]])</f>
        <v>Vãos Multiplos</v>
      </c>
      <c r="S1087" s="1">
        <v>3</v>
      </c>
      <c r="T1087" s="1">
        <v>36</v>
      </c>
      <c r="U1087" s="1">
        <v>71</v>
      </c>
      <c r="V1087" s="1">
        <v>15.9</v>
      </c>
      <c r="W1087" s="1">
        <v>8.5</v>
      </c>
      <c r="X1087" s="10"/>
      <c r="Y1087" s="1" t="s">
        <v>41</v>
      </c>
      <c r="Z1087" s="2" t="s">
        <v>38</v>
      </c>
      <c r="AA1087" s="2" t="str" cm="1">
        <f t="array" ref="AA1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7" s="2" t="str">
        <f>IF(OR(Tabela1[[#This Row],[CON - Material]]="Alvenaria de Tijolo",Tabela1[[#This Row],[CON - Material]]="Alvenaria de Pedra"),"Alvenaria",Tabela1[[#This Row],[CON - Material]])</f>
        <v>Betão Armado</v>
      </c>
      <c r="AF10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8" spans="1:32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1" t="str" cm="1">
        <f t="array" ref="O10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88" s="2" t="s">
        <v>22</v>
      </c>
      <c r="Q1088" s="2" t="str" cm="1">
        <f t="array" ref="Q1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88" s="2" t="str">
        <f>IF(Tabela1[[#This Row],[TEC - Tipo de Estrutura 2]]="Pórtico","Vãos Multiplos",Tabela1[[#This Row],[TEC - Tipo de Estrutura 2]])</f>
        <v>Tabuleiro simples/apoiado</v>
      </c>
      <c r="S1088" s="1">
        <v>1</v>
      </c>
      <c r="T1088" s="1">
        <v>11.9</v>
      </c>
      <c r="U1088" s="1">
        <v>25.1</v>
      </c>
      <c r="V1088" s="1">
        <v>11.9</v>
      </c>
      <c r="W1088" s="9"/>
      <c r="X1088" s="10"/>
      <c r="Y1088" s="1" t="s">
        <v>41</v>
      </c>
      <c r="Z1088" s="2" t="s">
        <v>24</v>
      </c>
      <c r="AA1088" s="2" t="str" cm="1">
        <f t="array" ref="AA1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8" s="2" t="str">
        <f>IF(OR(Tabela1[[#This Row],[CON - Material]]="Alvenaria de Tijolo",Tabela1[[#This Row],[CON - Material]]="Alvenaria de Pedra"),"Alvenaria",Tabela1[[#This Row],[CON - Material]])</f>
        <v>Betão Armado</v>
      </c>
      <c r="AF108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089" spans="1:32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1" t="str" cm="1">
        <f t="array" ref="O10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89" s="2" t="s">
        <v>32</v>
      </c>
      <c r="Q1089" s="2" t="str" cm="1">
        <f t="array" ref="Q1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89" s="2" t="str">
        <f>IF(Tabela1[[#This Row],[TEC - Tipo de Estrutura 2]]="Pórtico","Vãos Multiplos",Tabela1[[#This Row],[TEC - Tipo de Estrutura 2]])</f>
        <v>Vãos Multiplos</v>
      </c>
      <c r="S1089" s="1">
        <v>2</v>
      </c>
      <c r="T1089" s="1">
        <v>25.6</v>
      </c>
      <c r="U1089" s="1">
        <v>85.8</v>
      </c>
      <c r="V1089" s="1">
        <v>12.8</v>
      </c>
      <c r="W1089" s="1">
        <v>5.8</v>
      </c>
      <c r="X1089" s="10"/>
      <c r="Y1089" s="1" t="s">
        <v>41</v>
      </c>
      <c r="Z1089" s="2" t="s">
        <v>38</v>
      </c>
      <c r="AA1089" s="2" t="str" cm="1">
        <f t="array" ref="AA1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89" s="2" t="str">
        <f>IF(OR(Tabela1[[#This Row],[CON - Material]]="Alvenaria de Tijolo",Tabela1[[#This Row],[CON - Material]]="Alvenaria de Pedra"),"Alvenaria",Tabela1[[#This Row],[CON - Material]])</f>
        <v>Betão Armado</v>
      </c>
      <c r="AF1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0" spans="1:32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1" t="str" cm="1">
        <f t="array" ref="O10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090" s="2" t="s">
        <v>65</v>
      </c>
      <c r="Q1090" s="2" t="str" cm="1">
        <f t="array" ref="Q1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0" s="2" t="str">
        <f>IF(Tabela1[[#This Row],[TEC - Tipo de Estrutura 2]]="Pórtico","Vãos Multiplos",Tabela1[[#This Row],[TEC - Tipo de Estrutura 2]])</f>
        <v>Vãos Multiplos</v>
      </c>
      <c r="S1090" s="1">
        <v>1</v>
      </c>
      <c r="T1090" s="1">
        <v>10</v>
      </c>
      <c r="U1090" s="1">
        <v>33.5</v>
      </c>
      <c r="V1090" s="1">
        <v>10</v>
      </c>
      <c r="W1090" s="9"/>
      <c r="X1090" s="10"/>
      <c r="Y1090" s="1" t="s">
        <v>41</v>
      </c>
      <c r="Z1090" s="2" t="s">
        <v>24</v>
      </c>
      <c r="AA1090" s="2" t="str" cm="1">
        <f t="array" ref="AA1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0" s="2" t="str">
        <f>IF(OR(Tabela1[[#This Row],[CON - Material]]="Alvenaria de Tijolo",Tabela1[[#This Row],[CON - Material]]="Alvenaria de Pedra"),"Alvenaria",Tabela1[[#This Row],[CON - Material]])</f>
        <v>Betão Armado</v>
      </c>
      <c r="AF1090" s="2" t="str">
        <f>Tabela1[[#This Row],[TEC - Tipo de Estrutura 2]] &amp; "|" &amp; Tabela1[[#This Row],[Intervalo de Anos]] &amp; "|" &amp; Tabela1[[#This Row],[CON - Material]]</f>
        <v>Pórtico|1960-1983|Betão Armado</v>
      </c>
    </row>
    <row r="1091" spans="1:32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1" t="str" cm="1">
        <f t="array" ref="O10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1" s="2" t="s">
        <v>65</v>
      </c>
      <c r="Q1091" s="2" t="str" cm="1">
        <f t="array" ref="Q1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1" s="2" t="str">
        <f>IF(Tabela1[[#This Row],[TEC - Tipo de Estrutura 2]]="Pórtico","Vãos Multiplos",Tabela1[[#This Row],[TEC - Tipo de Estrutura 2]])</f>
        <v>Vãos Multiplos</v>
      </c>
      <c r="S1091" s="1">
        <v>1</v>
      </c>
      <c r="T1091" s="1">
        <v>7.4</v>
      </c>
      <c r="U1091" s="1">
        <v>16.7</v>
      </c>
      <c r="V1091" s="1">
        <v>7.4</v>
      </c>
      <c r="W1091" s="9"/>
      <c r="X1091" s="10"/>
      <c r="Y1091" s="1" t="s">
        <v>41</v>
      </c>
      <c r="Z1091" s="2" t="s">
        <v>24</v>
      </c>
      <c r="AA1091" s="2" t="str" cm="1">
        <f t="array" ref="AA1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1" s="2" t="str">
        <f>IF(OR(Tabela1[[#This Row],[CON - Material]]="Alvenaria de Tijolo",Tabela1[[#This Row],[CON - Material]]="Alvenaria de Pedra"),"Alvenaria",Tabela1[[#This Row],[CON - Material]])</f>
        <v>Betão Armado</v>
      </c>
      <c r="AF1091" s="2" t="str">
        <f>Tabela1[[#This Row],[TEC - Tipo de Estrutura 2]] &amp; "|" &amp; Tabela1[[#This Row],[Intervalo de Anos]] &amp; "|" &amp; Tabela1[[#This Row],[CON - Material]]</f>
        <v>Pórtico|1983-2010|Betão Armado</v>
      </c>
    </row>
    <row r="1092" spans="1:32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1" t="str" cm="1">
        <f t="array" ref="O10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2" s="2" t="s">
        <v>133</v>
      </c>
      <c r="Q1092" s="2" t="str" cm="1">
        <f t="array" ref="Q1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2" s="2" t="str">
        <f>IF(Tabela1[[#This Row],[TEC - Tipo de Estrutura 2]]="Pórtico","Vãos Multiplos",Tabela1[[#This Row],[TEC - Tipo de Estrutura 2]])</f>
        <v>Vãos Multiplos</v>
      </c>
      <c r="S1092" s="1">
        <v>1</v>
      </c>
      <c r="T1092" s="1">
        <v>6.35</v>
      </c>
      <c r="U1092" s="1">
        <v>13.8</v>
      </c>
      <c r="V1092" s="1">
        <v>6.35</v>
      </c>
      <c r="W1092" s="9"/>
      <c r="X1092" s="10"/>
      <c r="Y1092" s="1" t="s">
        <v>46</v>
      </c>
      <c r="Z1092" s="2" t="s">
        <v>24</v>
      </c>
      <c r="AA1092" s="2" t="str" cm="1">
        <f t="array" ref="AA1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2" s="2" t="str">
        <f>IF(OR(Tabela1[[#This Row],[CON - Material]]="Alvenaria de Tijolo",Tabela1[[#This Row],[CON - Material]]="Alvenaria de Pedra"),"Alvenaria",Tabela1[[#This Row],[CON - Material]])</f>
        <v>Betão Armado</v>
      </c>
      <c r="AF1092" s="2" t="str">
        <f>Tabela1[[#This Row],[TEC - Tipo de Estrutura 2]] &amp; "|" &amp; Tabela1[[#This Row],[Intervalo de Anos]] &amp; "|" &amp; Tabela1[[#This Row],[CON - Material]]</f>
        <v>Pórtico|1983-2010|Betão Armado</v>
      </c>
    </row>
    <row r="1093" spans="1:32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1" t="str" cm="1">
        <f t="array" ref="O10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3" s="2" t="s">
        <v>22</v>
      </c>
      <c r="Q1093" s="2" t="str" cm="1">
        <f t="array" ref="Q1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93" s="2" t="str">
        <f>IF(Tabela1[[#This Row],[TEC - Tipo de Estrutura 2]]="Pórtico","Vãos Multiplos",Tabela1[[#This Row],[TEC - Tipo de Estrutura 2]])</f>
        <v>Tabuleiro simples/apoiado</v>
      </c>
      <c r="S1093" s="1">
        <v>1</v>
      </c>
      <c r="T1093" s="1">
        <v>15.4</v>
      </c>
      <c r="U1093" s="1">
        <v>9.4</v>
      </c>
      <c r="V1093" s="1">
        <v>15.4</v>
      </c>
      <c r="W1093" s="9"/>
      <c r="X1093" s="10"/>
      <c r="Y1093" s="1" t="s">
        <v>41</v>
      </c>
      <c r="Z1093" s="2" t="s">
        <v>38</v>
      </c>
      <c r="AA1093" s="2" t="str" cm="1">
        <f t="array" ref="AA1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3" s="2" t="str">
        <f>IF(OR(Tabela1[[#This Row],[CON - Material]]="Alvenaria de Tijolo",Tabela1[[#This Row],[CON - Material]]="Alvenaria de Pedra"),"Alvenaria",Tabela1[[#This Row],[CON - Material]])</f>
        <v>Betão Armado</v>
      </c>
      <c r="AF109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4" spans="1:32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1" t="str" cm="1">
        <f t="array" ref="O10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4" s="2" t="s">
        <v>32</v>
      </c>
      <c r="Q1094" s="2" t="str" cm="1">
        <f t="array" ref="Q1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094" s="2" t="str">
        <f>IF(Tabela1[[#This Row],[TEC - Tipo de Estrutura 2]]="Pórtico","Vãos Multiplos",Tabela1[[#This Row],[TEC - Tipo de Estrutura 2]])</f>
        <v>Vãos Multiplos</v>
      </c>
      <c r="S1094" s="1">
        <v>11</v>
      </c>
      <c r="T1094" s="1">
        <v>296.39999999999998</v>
      </c>
      <c r="U1094" s="1">
        <v>9.1999999999999993</v>
      </c>
      <c r="V1094" s="1">
        <v>28.6</v>
      </c>
      <c r="W1094" s="1">
        <v>5</v>
      </c>
      <c r="X1094" s="10"/>
      <c r="Y1094" s="1" t="s">
        <v>41</v>
      </c>
      <c r="Z1094" s="2" t="s">
        <v>38</v>
      </c>
      <c r="AA1094" s="2" t="str" cm="1">
        <f t="array" ref="AA1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4" s="2" t="str">
        <f>IF(OR(Tabela1[[#This Row],[CON - Material]]="Alvenaria de Tijolo",Tabela1[[#This Row],[CON - Material]]="Alvenaria de Pedra"),"Alvenaria",Tabela1[[#This Row],[CON - Material]])</f>
        <v>Betão Armado</v>
      </c>
      <c r="AF1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5" spans="1:32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1" t="str" cm="1">
        <f t="array" ref="O10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5" s="2" t="s">
        <v>22</v>
      </c>
      <c r="Q1095" s="2" t="str" cm="1">
        <f t="array" ref="Q1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095" s="2" t="str">
        <f>IF(Tabela1[[#This Row],[TEC - Tipo de Estrutura 2]]="Pórtico","Vãos Multiplos",Tabela1[[#This Row],[TEC - Tipo de Estrutura 2]])</f>
        <v>Tabuleiro simples/apoiado</v>
      </c>
      <c r="S1095" s="1">
        <v>1</v>
      </c>
      <c r="T1095" s="1">
        <v>16</v>
      </c>
      <c r="U1095" s="1">
        <v>25</v>
      </c>
      <c r="V1095" s="1">
        <v>16</v>
      </c>
      <c r="W1095" s="9"/>
      <c r="X1095" s="10"/>
      <c r="Y1095" s="1" t="s">
        <v>41</v>
      </c>
      <c r="Z1095" s="2" t="s">
        <v>38</v>
      </c>
      <c r="AA1095" s="2" t="str" cm="1">
        <f t="array" ref="AA1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5" s="2" t="str">
        <f>IF(OR(Tabela1[[#This Row],[CON - Material]]="Alvenaria de Tijolo",Tabela1[[#This Row],[CON - Material]]="Alvenaria de Pedra"),"Alvenaria",Tabela1[[#This Row],[CON - Material]])</f>
        <v>Betão Armado</v>
      </c>
      <c r="AF10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6" spans="1:32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1" t="str" cm="1">
        <f t="array" ref="O10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6" s="2" t="s">
        <v>65</v>
      </c>
      <c r="Q1096" s="2" t="str" cm="1">
        <f t="array" ref="Q1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6" s="2" t="str">
        <f>IF(Tabela1[[#This Row],[TEC - Tipo de Estrutura 2]]="Pórtico","Vãos Multiplos",Tabela1[[#This Row],[TEC - Tipo de Estrutura 2]])</f>
        <v>Vãos Multiplos</v>
      </c>
      <c r="S1096" s="1">
        <v>1</v>
      </c>
      <c r="T1096" s="1">
        <v>7.2</v>
      </c>
      <c r="U1096" s="1">
        <v>14.6</v>
      </c>
      <c r="V1096" s="1">
        <v>7.2</v>
      </c>
      <c r="W1096" s="9"/>
      <c r="X1096" s="10"/>
      <c r="Y1096" s="1" t="s">
        <v>41</v>
      </c>
      <c r="Z1096" s="2" t="s">
        <v>24</v>
      </c>
      <c r="AA1096" s="2" t="str" cm="1">
        <f t="array" ref="AA1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6" s="2" t="str">
        <f>IF(OR(Tabela1[[#This Row],[CON - Material]]="Alvenaria de Tijolo",Tabela1[[#This Row],[CON - Material]]="Alvenaria de Pedra"),"Alvenaria",Tabela1[[#This Row],[CON - Material]])</f>
        <v>Betão Armado</v>
      </c>
      <c r="AF1096" s="2" t="str">
        <f>Tabela1[[#This Row],[TEC - Tipo de Estrutura 2]] &amp; "|" &amp; Tabela1[[#This Row],[Intervalo de Anos]] &amp; "|" &amp; Tabela1[[#This Row],[CON - Material]]</f>
        <v>Pórtico|1983-2010|Betão Armado</v>
      </c>
    </row>
    <row r="1097" spans="1:32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1" t="str" cm="1">
        <f t="array" ref="O10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7" s="2" t="s">
        <v>65</v>
      </c>
      <c r="Q1097" s="2" t="str" cm="1">
        <f t="array" ref="Q1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7" s="2" t="str">
        <f>IF(Tabela1[[#This Row],[TEC - Tipo de Estrutura 2]]="Pórtico","Vãos Multiplos",Tabela1[[#This Row],[TEC - Tipo de Estrutura 2]])</f>
        <v>Vãos Multiplos</v>
      </c>
      <c r="S1097" s="1">
        <v>1</v>
      </c>
      <c r="T1097" s="1">
        <v>16.649999999999999</v>
      </c>
      <c r="U1097" s="1">
        <v>11.45</v>
      </c>
      <c r="V1097" s="1">
        <v>16.649999999999999</v>
      </c>
      <c r="W1097" s="9"/>
      <c r="X1097" s="10"/>
      <c r="Y1097" s="1" t="s">
        <v>46</v>
      </c>
      <c r="Z1097" s="2" t="s">
        <v>38</v>
      </c>
      <c r="AA1097" s="2" t="str" cm="1">
        <f t="array" ref="AA1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7" s="2" t="str">
        <f>IF(OR(Tabela1[[#This Row],[CON - Material]]="Alvenaria de Tijolo",Tabela1[[#This Row],[CON - Material]]="Alvenaria de Pedra"),"Alvenaria",Tabela1[[#This Row],[CON - Material]])</f>
        <v>Betão Armado</v>
      </c>
      <c r="AF1097" s="2" t="str">
        <f>Tabela1[[#This Row],[TEC - Tipo de Estrutura 2]] &amp; "|" &amp; Tabela1[[#This Row],[Intervalo de Anos]] &amp; "|" &amp; Tabela1[[#This Row],[CON - Material]]</f>
        <v>Pórtico|1983-2010|Betão Armado</v>
      </c>
    </row>
    <row r="1098" spans="1:32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1" t="str" cm="1">
        <f t="array" ref="O10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8" s="2" t="s">
        <v>65</v>
      </c>
      <c r="Q1098" s="2" t="str" cm="1">
        <f t="array" ref="Q1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8" s="2" t="str">
        <f>IF(Tabela1[[#This Row],[TEC - Tipo de Estrutura 2]]="Pórtico","Vãos Multiplos",Tabela1[[#This Row],[TEC - Tipo de Estrutura 2]])</f>
        <v>Vãos Multiplos</v>
      </c>
      <c r="S1098" s="1">
        <v>1</v>
      </c>
      <c r="T1098" s="1">
        <v>7.2</v>
      </c>
      <c r="U1098" s="1">
        <v>24</v>
      </c>
      <c r="V1098" s="1">
        <v>7.2</v>
      </c>
      <c r="W1098" s="9"/>
      <c r="X1098" s="10"/>
      <c r="Y1098" s="1" t="s">
        <v>41</v>
      </c>
      <c r="Z1098" s="2" t="s">
        <v>24</v>
      </c>
      <c r="AA1098" s="2" t="str" cm="1">
        <f t="array" ref="AA1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8" s="2" t="str">
        <f>IF(OR(Tabela1[[#This Row],[CON - Material]]="Alvenaria de Tijolo",Tabela1[[#This Row],[CON - Material]]="Alvenaria de Pedra"),"Alvenaria",Tabela1[[#This Row],[CON - Material]])</f>
        <v>Betão Armado</v>
      </c>
      <c r="AF1098" s="2" t="str">
        <f>Tabela1[[#This Row],[TEC - Tipo de Estrutura 2]] &amp; "|" &amp; Tabela1[[#This Row],[Intervalo de Anos]] &amp; "|" &amp; Tabela1[[#This Row],[CON - Material]]</f>
        <v>Pórtico|1983-2010|Betão Armado</v>
      </c>
    </row>
    <row r="1099" spans="1:32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1" t="str" cm="1">
        <f t="array" ref="O10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099" s="2" t="s">
        <v>65</v>
      </c>
      <c r="Q1099" s="2" t="str" cm="1">
        <f t="array" ref="Q1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099" s="2" t="str">
        <f>IF(Tabela1[[#This Row],[TEC - Tipo de Estrutura 2]]="Pórtico","Vãos Multiplos",Tabela1[[#This Row],[TEC - Tipo de Estrutura 2]])</f>
        <v>Vãos Multiplos</v>
      </c>
      <c r="S1099" s="1">
        <v>1</v>
      </c>
      <c r="T1099" s="1">
        <v>5.9</v>
      </c>
      <c r="U1099" s="1">
        <v>17.350000000000001</v>
      </c>
      <c r="V1099" s="1">
        <v>5.9</v>
      </c>
      <c r="W1099" s="9"/>
      <c r="X1099" s="10"/>
      <c r="Y1099" s="1" t="s">
        <v>41</v>
      </c>
      <c r="Z1099" s="2" t="s">
        <v>24</v>
      </c>
      <c r="AA1099" s="2" t="str" cm="1">
        <f t="array" ref="AA1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099" s="2" t="str">
        <f>IF(OR(Tabela1[[#This Row],[CON - Material]]="Alvenaria de Tijolo",Tabela1[[#This Row],[CON - Material]]="Alvenaria de Pedra"),"Alvenaria",Tabela1[[#This Row],[CON - Material]])</f>
        <v>Betão Armado</v>
      </c>
      <c r="AF1099" s="2" t="str">
        <f>Tabela1[[#This Row],[TEC - Tipo de Estrutura 2]] &amp; "|" &amp; Tabela1[[#This Row],[Intervalo de Anos]] &amp; "|" &amp; Tabela1[[#This Row],[CON - Material]]</f>
        <v>Pórtico|1983-2010|Betão Armado</v>
      </c>
    </row>
    <row r="1100" spans="1:32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1" t="str" cm="1">
        <f t="array" ref="O11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0" s="2" t="s">
        <v>22</v>
      </c>
      <c r="Q1100" s="2" t="str" cm="1">
        <f t="array" ref="Q1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00" s="2" t="str">
        <f>IF(Tabela1[[#This Row],[TEC - Tipo de Estrutura 2]]="Pórtico","Vãos Multiplos",Tabela1[[#This Row],[TEC - Tipo de Estrutura 2]])</f>
        <v>Tabuleiro simples/apoiado</v>
      </c>
      <c r="S1100" s="1">
        <v>1</v>
      </c>
      <c r="T1100" s="1">
        <v>22.6</v>
      </c>
      <c r="U1100" s="1">
        <v>26.8</v>
      </c>
      <c r="V1100" s="1">
        <v>22.6</v>
      </c>
      <c r="W1100" s="9"/>
      <c r="X1100" s="10"/>
      <c r="Y1100" s="1" t="s">
        <v>41</v>
      </c>
      <c r="Z1100" s="2" t="s">
        <v>24</v>
      </c>
      <c r="AA1100" s="2" t="str" cm="1">
        <f t="array" ref="AA1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0" s="2" t="str">
        <f>IF(OR(Tabela1[[#This Row],[CON - Material]]="Alvenaria de Tijolo",Tabela1[[#This Row],[CON - Material]]="Alvenaria de Pedra"),"Alvenaria",Tabela1[[#This Row],[CON - Material]])</f>
        <v>Betão Armado</v>
      </c>
      <c r="AF11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01" spans="1:32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1" t="str" cm="1">
        <f t="array" ref="O11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1" s="2" t="s">
        <v>32</v>
      </c>
      <c r="Q1101" s="2" t="str" cm="1">
        <f t="array" ref="Q1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01" s="2" t="str">
        <f>IF(Tabela1[[#This Row],[TEC - Tipo de Estrutura 2]]="Pórtico","Vãos Multiplos",Tabela1[[#This Row],[TEC - Tipo de Estrutura 2]])</f>
        <v>Vãos Multiplos</v>
      </c>
      <c r="S1101" s="1">
        <v>6</v>
      </c>
      <c r="T1101" s="1">
        <v>204</v>
      </c>
      <c r="U1101" s="1">
        <v>15.1</v>
      </c>
      <c r="V1101" s="1">
        <v>36</v>
      </c>
      <c r="W1101" s="1">
        <v>35</v>
      </c>
      <c r="X1101" s="10"/>
      <c r="Y1101" s="1" t="s">
        <v>41</v>
      </c>
      <c r="Z1101" s="2" t="s">
        <v>38</v>
      </c>
      <c r="AA1101" s="2" t="str" cm="1">
        <f t="array" ref="AA1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1" s="2" t="str">
        <f>IF(OR(Tabela1[[#This Row],[CON - Material]]="Alvenaria de Tijolo",Tabela1[[#This Row],[CON - Material]]="Alvenaria de Pedra"),"Alvenaria",Tabela1[[#This Row],[CON - Material]])</f>
        <v>Betão Armado</v>
      </c>
      <c r="AF1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2" spans="1:32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1" t="str" cm="1">
        <f t="array" ref="O11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2" s="2" t="s">
        <v>32</v>
      </c>
      <c r="Q1102" s="2" t="str" cm="1">
        <f t="array" ref="Q1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02" s="2" t="str">
        <f>IF(Tabela1[[#This Row],[TEC - Tipo de Estrutura 2]]="Pórtico","Vãos Multiplos",Tabela1[[#This Row],[TEC - Tipo de Estrutura 2]])</f>
        <v>Vãos Multiplos</v>
      </c>
      <c r="S1102" s="1">
        <v>3</v>
      </c>
      <c r="T1102" s="1">
        <v>48.2</v>
      </c>
      <c r="U1102" s="1">
        <v>20</v>
      </c>
      <c r="V1102" s="1">
        <v>20.100000000000001</v>
      </c>
      <c r="W1102" s="1">
        <v>9.4</v>
      </c>
      <c r="X1102" s="10"/>
      <c r="Y1102" s="1" t="s">
        <v>46</v>
      </c>
      <c r="Z1102" s="2" t="s">
        <v>38</v>
      </c>
      <c r="AA1102" s="2" t="str" cm="1">
        <f t="array" ref="AA1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2" s="2" t="str">
        <f>IF(OR(Tabela1[[#This Row],[CON - Material]]="Alvenaria de Tijolo",Tabela1[[#This Row],[CON - Material]]="Alvenaria de Pedra"),"Alvenaria",Tabela1[[#This Row],[CON - Material]])</f>
        <v>Betão Armado</v>
      </c>
      <c r="AF1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3" spans="1:32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1" t="str" cm="1">
        <f t="array" ref="O11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03" s="2" t="s">
        <v>29</v>
      </c>
      <c r="Q1103" s="2" t="str" cm="1">
        <f t="array" ref="Q1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03" s="2" t="str">
        <f>IF(Tabela1[[#This Row],[TEC - Tipo de Estrutura 2]]="Pórtico","Vãos Multiplos",Tabela1[[#This Row],[TEC - Tipo de Estrutura 2]])</f>
        <v>Arco</v>
      </c>
      <c r="S1103" s="1">
        <v>2</v>
      </c>
      <c r="T1103" s="1">
        <v>41.4</v>
      </c>
      <c r="U1103" s="1">
        <v>8.6999999999999993</v>
      </c>
      <c r="V1103" s="1">
        <v>20.7</v>
      </c>
      <c r="W1103" s="1">
        <v>6</v>
      </c>
      <c r="X1103" s="10"/>
      <c r="Y1103" s="1" t="s">
        <v>23</v>
      </c>
      <c r="Z1103" s="2" t="s">
        <v>35</v>
      </c>
      <c r="AA1103" s="2" t="str" cm="1">
        <f t="array" ref="AA1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03" s="2" t="str">
        <f>IF(OR(Tabela1[[#This Row],[CON - Material]]="Alvenaria de Tijolo",Tabela1[[#This Row],[CON - Material]]="Alvenaria de Pedra"),"Alvenaria",Tabela1[[#This Row],[CON - Material]])</f>
        <v>Alvenaria</v>
      </c>
      <c r="AF11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04" spans="1:32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1" t="str" cm="1">
        <f t="array" ref="O11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4" s="2" t="s">
        <v>65</v>
      </c>
      <c r="Q1104" s="2" t="str" cm="1">
        <f t="array" ref="Q1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04" s="2" t="str">
        <f>IF(Tabela1[[#This Row],[TEC - Tipo de Estrutura 2]]="Pórtico","Vãos Multiplos",Tabela1[[#This Row],[TEC - Tipo de Estrutura 2]])</f>
        <v>Vãos Multiplos</v>
      </c>
      <c r="S1104" s="1">
        <v>1</v>
      </c>
      <c r="T1104" s="1">
        <v>10.4</v>
      </c>
      <c r="U1104" s="1">
        <v>16</v>
      </c>
      <c r="V1104" s="1">
        <v>10.4</v>
      </c>
      <c r="W1104" s="9"/>
      <c r="X1104" s="10"/>
      <c r="Y1104" s="1" t="s">
        <v>41</v>
      </c>
      <c r="Z1104" s="2" t="s">
        <v>24</v>
      </c>
      <c r="AA1104" s="2" t="str" cm="1">
        <f t="array" ref="AA1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4" s="2" t="str">
        <f>IF(OR(Tabela1[[#This Row],[CON - Material]]="Alvenaria de Tijolo",Tabela1[[#This Row],[CON - Material]]="Alvenaria de Pedra"),"Alvenaria",Tabela1[[#This Row],[CON - Material]])</f>
        <v>Betão Armado</v>
      </c>
      <c r="AF1104" s="2" t="str">
        <f>Tabela1[[#This Row],[TEC - Tipo de Estrutura 2]] &amp; "|" &amp; Tabela1[[#This Row],[Intervalo de Anos]] &amp; "|" &amp; Tabela1[[#This Row],[CON - Material]]</f>
        <v>Pórtico|1983-2010|Betão Armado</v>
      </c>
    </row>
    <row r="1105" spans="1:32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1" t="str" cm="1">
        <f t="array" ref="O11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05" s="2" t="s">
        <v>29</v>
      </c>
      <c r="Q1105" s="2" t="str" cm="1">
        <f t="array" ref="Q1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05" s="2" t="str">
        <f>IF(Tabela1[[#This Row],[TEC - Tipo de Estrutura 2]]="Pórtico","Vãos Multiplos",Tabela1[[#This Row],[TEC - Tipo de Estrutura 2]])</f>
        <v>Arco</v>
      </c>
      <c r="S1105" s="1">
        <v>3</v>
      </c>
      <c r="T1105" s="1">
        <v>17.8</v>
      </c>
      <c r="U1105" s="1">
        <v>5.2</v>
      </c>
      <c r="V1105" s="1">
        <v>6.4</v>
      </c>
      <c r="W1105" s="1">
        <v>3</v>
      </c>
      <c r="X1105" s="10"/>
      <c r="Y1105" s="1" t="s">
        <v>30</v>
      </c>
      <c r="Z1105" s="2" t="s">
        <v>31</v>
      </c>
      <c r="AA1105" s="2" t="str" cm="1">
        <f t="array" ref="AA1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105" s="2" t="str">
        <f>IF(OR(Tabela1[[#This Row],[CON - Material]]="Alvenaria de Tijolo",Tabela1[[#This Row],[CON - Material]]="Alvenaria de Pedra"),"Alvenaria",Tabela1[[#This Row],[CON - Material]])</f>
        <v>Alvenaria</v>
      </c>
      <c r="AF110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106" spans="1:32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1" t="str" cm="1">
        <f t="array" ref="O11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6" s="2" t="s">
        <v>65</v>
      </c>
      <c r="Q1106" s="2" t="str" cm="1">
        <f t="array" ref="Q1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06" s="2" t="str">
        <f>IF(Tabela1[[#This Row],[TEC - Tipo de Estrutura 2]]="Pórtico","Vãos Multiplos",Tabela1[[#This Row],[TEC - Tipo de Estrutura 2]])</f>
        <v>Vãos Multiplos</v>
      </c>
      <c r="S1106" s="1">
        <v>1</v>
      </c>
      <c r="T1106" s="1">
        <v>8.4</v>
      </c>
      <c r="U1106" s="1">
        <v>14.77</v>
      </c>
      <c r="V1106" s="1">
        <v>8.4</v>
      </c>
      <c r="W1106" s="9"/>
      <c r="X1106" s="10"/>
      <c r="Y1106" s="1" t="s">
        <v>41</v>
      </c>
      <c r="Z1106" s="2" t="s">
        <v>24</v>
      </c>
      <c r="AA1106" s="2" t="str" cm="1">
        <f t="array" ref="AA1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6" s="2" t="str">
        <f>IF(OR(Tabela1[[#This Row],[CON - Material]]="Alvenaria de Tijolo",Tabela1[[#This Row],[CON - Material]]="Alvenaria de Pedra"),"Alvenaria",Tabela1[[#This Row],[CON - Material]])</f>
        <v>Betão Armado</v>
      </c>
      <c r="AF1106" s="2" t="str">
        <f>Tabela1[[#This Row],[TEC - Tipo de Estrutura 2]] &amp; "|" &amp; Tabela1[[#This Row],[Intervalo de Anos]] &amp; "|" &amp; Tabela1[[#This Row],[CON - Material]]</f>
        <v>Pórtico|1983-2010|Betão Armado</v>
      </c>
    </row>
    <row r="1107" spans="1:32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1" t="str" cm="1">
        <f t="array" ref="O11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7" s="2" t="s">
        <v>32</v>
      </c>
      <c r="Q1107" s="2" t="str" cm="1">
        <f t="array" ref="Q1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07" s="2" t="str">
        <f>IF(Tabela1[[#This Row],[TEC - Tipo de Estrutura 2]]="Pórtico","Vãos Multiplos",Tabela1[[#This Row],[TEC - Tipo de Estrutura 2]])</f>
        <v>Vãos Multiplos</v>
      </c>
      <c r="S1107" s="1">
        <v>6</v>
      </c>
      <c r="T1107" s="1">
        <v>348</v>
      </c>
      <c r="U1107" s="1">
        <v>12.25</v>
      </c>
      <c r="W1107" s="1">
        <v>1</v>
      </c>
      <c r="X1107" s="10"/>
      <c r="Y1107" s="1" t="s">
        <v>23</v>
      </c>
      <c r="Z1107" s="2" t="s">
        <v>38</v>
      </c>
      <c r="AA1107" s="2" t="str" cm="1">
        <f t="array" ref="AA1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7" s="2" t="str">
        <f>IF(OR(Tabela1[[#This Row],[CON - Material]]="Alvenaria de Tijolo",Tabela1[[#This Row],[CON - Material]]="Alvenaria de Pedra"),"Alvenaria",Tabela1[[#This Row],[CON - Material]])</f>
        <v>Betão Armado</v>
      </c>
      <c r="AF11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8" spans="1:32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1" t="str" cm="1">
        <f t="array" ref="O11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08" s="2" t="s">
        <v>22</v>
      </c>
      <c r="Q1108" s="2" t="str" cm="1">
        <f t="array" ref="Q1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08" s="2" t="str">
        <f>IF(Tabela1[[#This Row],[TEC - Tipo de Estrutura 2]]="Pórtico","Vãos Multiplos",Tabela1[[#This Row],[TEC - Tipo de Estrutura 2]])</f>
        <v>Tabuleiro simples/apoiado</v>
      </c>
      <c r="S1108" s="1">
        <v>1</v>
      </c>
      <c r="T1108" s="1">
        <v>12.5</v>
      </c>
      <c r="U1108" s="1">
        <v>7</v>
      </c>
      <c r="V1108" s="1">
        <v>12.5</v>
      </c>
      <c r="W1108" s="9"/>
      <c r="X1108" s="10"/>
      <c r="Y1108" s="1" t="s">
        <v>23</v>
      </c>
      <c r="Z1108" s="2" t="s">
        <v>24</v>
      </c>
      <c r="AA1108" s="2" t="str" cm="1">
        <f t="array" ref="AA1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8" s="2" t="str">
        <f>IF(OR(Tabela1[[#This Row],[CON - Material]]="Alvenaria de Tijolo",Tabela1[[#This Row],[CON - Material]]="Alvenaria de Pedra"),"Alvenaria",Tabela1[[#This Row],[CON - Material]])</f>
        <v>Betão Armado</v>
      </c>
      <c r="AF110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09" spans="1:32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1" t="str" cm="1">
        <f t="array" ref="O11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09" s="2" t="s">
        <v>32</v>
      </c>
      <c r="Q1109" s="2" t="str" cm="1">
        <f t="array" ref="Q1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09" s="2" t="str">
        <f>IF(Tabela1[[#This Row],[TEC - Tipo de Estrutura 2]]="Pórtico","Vãos Multiplos",Tabela1[[#This Row],[TEC - Tipo de Estrutura 2]])</f>
        <v>Vãos Multiplos</v>
      </c>
      <c r="S1109" s="1">
        <v>3</v>
      </c>
      <c r="T1109" s="1">
        <v>37.700000000000003</v>
      </c>
      <c r="U1109" s="1">
        <v>18</v>
      </c>
      <c r="V1109" s="1">
        <v>19.5</v>
      </c>
      <c r="W1109" s="1">
        <v>6.99</v>
      </c>
      <c r="X1109" s="10"/>
      <c r="Y1109" s="1" t="s">
        <v>41</v>
      </c>
      <c r="Z1109" s="2" t="s">
        <v>24</v>
      </c>
      <c r="AA1109" s="2" t="str" cm="1">
        <f t="array" ref="AA1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09" s="2" t="str">
        <f>IF(OR(Tabela1[[#This Row],[CON - Material]]="Alvenaria de Tijolo",Tabela1[[#This Row],[CON - Material]]="Alvenaria de Pedra"),"Alvenaria",Tabela1[[#This Row],[CON - Material]])</f>
        <v>Betão Armado</v>
      </c>
      <c r="AF11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0" spans="1:32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1" t="str" cm="1">
        <f t="array" ref="O11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0" s="2" t="s">
        <v>32</v>
      </c>
      <c r="Q1110" s="2" t="str" cm="1">
        <f t="array" ref="Q1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10" s="2" t="str">
        <f>IF(Tabela1[[#This Row],[TEC - Tipo de Estrutura 2]]="Pórtico","Vãos Multiplos",Tabela1[[#This Row],[TEC - Tipo de Estrutura 2]])</f>
        <v>Vãos Multiplos</v>
      </c>
      <c r="S1110" s="1">
        <v>5</v>
      </c>
      <c r="T1110" s="1">
        <v>204.35</v>
      </c>
      <c r="U1110" s="1">
        <v>12.4</v>
      </c>
      <c r="V1110" s="1">
        <v>63.35</v>
      </c>
      <c r="W1110" s="1">
        <v>43.5</v>
      </c>
      <c r="X1110" s="10"/>
      <c r="Y1110" s="1" t="s">
        <v>46</v>
      </c>
      <c r="Z1110" s="2" t="s">
        <v>38</v>
      </c>
      <c r="AA1110" s="2" t="str" cm="1">
        <f t="array" ref="AA1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0" s="2" t="str">
        <f>IF(OR(Tabela1[[#This Row],[CON - Material]]="Alvenaria de Tijolo",Tabela1[[#This Row],[CON - Material]]="Alvenaria de Pedra"),"Alvenaria",Tabela1[[#This Row],[CON - Material]])</f>
        <v>Betão Armado</v>
      </c>
      <c r="AF1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1" spans="1:32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1" t="str" cm="1">
        <f t="array" ref="O11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1" s="2" t="s">
        <v>32</v>
      </c>
      <c r="Q1111" s="2" t="str" cm="1">
        <f t="array" ref="Q1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11" s="2" t="str">
        <f>IF(Tabela1[[#This Row],[TEC - Tipo de Estrutura 2]]="Pórtico","Vãos Multiplos",Tabela1[[#This Row],[TEC - Tipo de Estrutura 2]])</f>
        <v>Vãos Multiplos</v>
      </c>
      <c r="S1111" s="1">
        <v>2</v>
      </c>
      <c r="T1111" s="1">
        <v>42</v>
      </c>
      <c r="U1111" s="1">
        <v>39</v>
      </c>
      <c r="V1111" s="1">
        <v>21</v>
      </c>
      <c r="W1111" s="1">
        <v>7.1</v>
      </c>
      <c r="X1111" s="10"/>
      <c r="Y1111" s="1" t="s">
        <v>41</v>
      </c>
      <c r="Z1111" s="2" t="s">
        <v>38</v>
      </c>
      <c r="AA1111" s="2" t="str" cm="1">
        <f t="array" ref="AA1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1" s="2" t="str">
        <f>IF(OR(Tabela1[[#This Row],[CON - Material]]="Alvenaria de Tijolo",Tabela1[[#This Row],[CON - Material]]="Alvenaria de Pedra"),"Alvenaria",Tabela1[[#This Row],[CON - Material]])</f>
        <v>Betão Armado</v>
      </c>
      <c r="AF11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2" spans="1:32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1" t="str" cm="1">
        <f t="array" ref="O11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2" s="2" t="s">
        <v>65</v>
      </c>
      <c r="Q1112" s="2" t="str" cm="1">
        <f t="array" ref="Q1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12" s="2" t="str">
        <f>IF(Tabela1[[#This Row],[TEC - Tipo de Estrutura 2]]="Pórtico","Vãos Multiplos",Tabela1[[#This Row],[TEC - Tipo de Estrutura 2]])</f>
        <v>Vãos Multiplos</v>
      </c>
      <c r="S1112" s="1">
        <v>1</v>
      </c>
      <c r="T1112" s="1">
        <v>8.4</v>
      </c>
      <c r="U1112" s="1">
        <v>22.7</v>
      </c>
      <c r="V1112" s="1">
        <v>8.4</v>
      </c>
      <c r="W1112" s="9"/>
      <c r="X1112" s="10"/>
      <c r="Y1112" s="1" t="s">
        <v>41</v>
      </c>
      <c r="Z1112" s="2" t="s">
        <v>24</v>
      </c>
      <c r="AA1112" s="2" t="str" cm="1">
        <f t="array" ref="AA1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2" s="2" t="str">
        <f>IF(OR(Tabela1[[#This Row],[CON - Material]]="Alvenaria de Tijolo",Tabela1[[#This Row],[CON - Material]]="Alvenaria de Pedra"),"Alvenaria",Tabela1[[#This Row],[CON - Material]])</f>
        <v>Betão Armado</v>
      </c>
      <c r="AF1112" s="2" t="str">
        <f>Tabela1[[#This Row],[TEC - Tipo de Estrutura 2]] &amp; "|" &amp; Tabela1[[#This Row],[Intervalo de Anos]] &amp; "|" &amp; Tabela1[[#This Row],[CON - Material]]</f>
        <v>Pórtico|1983-2010|Betão Armado</v>
      </c>
    </row>
    <row r="1113" spans="1:32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1" t="str" cm="1">
        <f t="array" ref="O11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3" s="2" t="s">
        <v>133</v>
      </c>
      <c r="Q1113" s="2" t="str" cm="1">
        <f t="array" ref="Q1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13" s="2" t="str">
        <f>IF(Tabela1[[#This Row],[TEC - Tipo de Estrutura 2]]="Pórtico","Vãos Multiplos",Tabela1[[#This Row],[TEC - Tipo de Estrutura 2]])</f>
        <v>Vãos Multiplos</v>
      </c>
      <c r="S1113" s="1">
        <v>1</v>
      </c>
      <c r="T1113" s="1">
        <v>6.4</v>
      </c>
      <c r="U1113" s="1">
        <v>23.5</v>
      </c>
      <c r="V1113" s="1">
        <v>6.4</v>
      </c>
      <c r="W1113" s="9"/>
      <c r="X1113" s="10"/>
      <c r="Y1113" s="1" t="s">
        <v>46</v>
      </c>
      <c r="Z1113" s="2" t="s">
        <v>24</v>
      </c>
      <c r="AA1113" s="2" t="str" cm="1">
        <f t="array" ref="AA1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3" s="2" t="str">
        <f>IF(OR(Tabela1[[#This Row],[CON - Material]]="Alvenaria de Tijolo",Tabela1[[#This Row],[CON - Material]]="Alvenaria de Pedra"),"Alvenaria",Tabela1[[#This Row],[CON - Material]])</f>
        <v>Betão Armado</v>
      </c>
      <c r="AF1113" s="2" t="str">
        <f>Tabela1[[#This Row],[TEC - Tipo de Estrutura 2]] &amp; "|" &amp; Tabela1[[#This Row],[Intervalo de Anos]] &amp; "|" &amp; Tabela1[[#This Row],[CON - Material]]</f>
        <v>Pórtico|1983-2010|Betão Armado</v>
      </c>
    </row>
    <row r="1114" spans="1:32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1" t="str" cm="1">
        <f t="array" ref="O11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4" s="2" t="s">
        <v>65</v>
      </c>
      <c r="Q1114" s="2" t="str" cm="1">
        <f t="array" ref="Q1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14" s="2" t="str">
        <f>IF(Tabela1[[#This Row],[TEC - Tipo de Estrutura 2]]="Pórtico","Vãos Multiplos",Tabela1[[#This Row],[TEC - Tipo de Estrutura 2]])</f>
        <v>Vãos Multiplos</v>
      </c>
      <c r="S1114" s="1">
        <v>1</v>
      </c>
      <c r="T1114" s="1">
        <v>13.5</v>
      </c>
      <c r="U1114" s="1">
        <v>26.75</v>
      </c>
      <c r="V1114" s="1">
        <v>13.5</v>
      </c>
      <c r="W1114" s="9"/>
      <c r="X1114" s="10"/>
      <c r="Y1114" s="1" t="s">
        <v>41</v>
      </c>
      <c r="Z1114" s="2" t="s">
        <v>24</v>
      </c>
      <c r="AA1114" s="2" t="str" cm="1">
        <f t="array" ref="AA1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4" s="2" t="str">
        <f>IF(OR(Tabela1[[#This Row],[CON - Material]]="Alvenaria de Tijolo",Tabela1[[#This Row],[CON - Material]]="Alvenaria de Pedra"),"Alvenaria",Tabela1[[#This Row],[CON - Material]])</f>
        <v>Betão Armado</v>
      </c>
      <c r="AF1114" s="2" t="str">
        <f>Tabela1[[#This Row],[TEC - Tipo de Estrutura 2]] &amp; "|" &amp; Tabela1[[#This Row],[Intervalo de Anos]] &amp; "|" &amp; Tabela1[[#This Row],[CON - Material]]</f>
        <v>Pórtico|1983-2010|Betão Armado</v>
      </c>
    </row>
    <row r="1115" spans="1:32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1" t="str" cm="1">
        <f t="array" ref="O11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5" s="2" t="s">
        <v>65</v>
      </c>
      <c r="Q1115" s="2" t="str" cm="1">
        <f t="array" ref="Q1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15" s="2" t="str">
        <f>IF(Tabela1[[#This Row],[TEC - Tipo de Estrutura 2]]="Pórtico","Vãos Multiplos",Tabela1[[#This Row],[TEC - Tipo de Estrutura 2]])</f>
        <v>Vãos Multiplos</v>
      </c>
      <c r="S1115" s="1">
        <v>1</v>
      </c>
      <c r="T1115" s="1">
        <v>11.9</v>
      </c>
      <c r="U1115" s="1">
        <v>14.5</v>
      </c>
      <c r="V1115" s="1">
        <v>11.9</v>
      </c>
      <c r="W1115" s="9"/>
      <c r="X1115" s="10"/>
      <c r="Y1115" s="1" t="s">
        <v>46</v>
      </c>
      <c r="Z1115" s="2" t="s">
        <v>24</v>
      </c>
      <c r="AA1115" s="2" t="str" cm="1">
        <f t="array" ref="AA1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5" s="2" t="str">
        <f>IF(OR(Tabela1[[#This Row],[CON - Material]]="Alvenaria de Tijolo",Tabela1[[#This Row],[CON - Material]]="Alvenaria de Pedra"),"Alvenaria",Tabela1[[#This Row],[CON - Material]])</f>
        <v>Betão Armado</v>
      </c>
      <c r="AF1115" s="2" t="str">
        <f>Tabela1[[#This Row],[TEC - Tipo de Estrutura 2]] &amp; "|" &amp; Tabela1[[#This Row],[Intervalo de Anos]] &amp; "|" &amp; Tabela1[[#This Row],[CON - Material]]</f>
        <v>Pórtico|1983-2010|Betão Armado</v>
      </c>
    </row>
    <row r="1116" spans="1:32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1" t="str" cm="1">
        <f t="array" ref="O11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6" s="2" t="s">
        <v>32</v>
      </c>
      <c r="Q1116" s="2" t="str" cm="1">
        <f t="array" ref="Q1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16" s="2" t="str">
        <f>IF(Tabela1[[#This Row],[TEC - Tipo de Estrutura 2]]="Pórtico","Vãos Multiplos",Tabela1[[#This Row],[TEC - Tipo de Estrutura 2]])</f>
        <v>Vãos Multiplos</v>
      </c>
      <c r="S1116" s="1">
        <v>3</v>
      </c>
      <c r="T1116" s="1">
        <v>31.75</v>
      </c>
      <c r="U1116" s="1">
        <v>26.2</v>
      </c>
      <c r="V1116" s="1">
        <v>15.8</v>
      </c>
      <c r="W1116" s="1">
        <v>6.75</v>
      </c>
      <c r="X1116" s="10"/>
      <c r="Y1116" s="1" t="s">
        <v>41</v>
      </c>
      <c r="Z1116" s="2" t="s">
        <v>24</v>
      </c>
      <c r="AA1116" s="2" t="str" cm="1">
        <f t="array" ref="AA1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6" s="2" t="str">
        <f>IF(OR(Tabela1[[#This Row],[CON - Material]]="Alvenaria de Tijolo",Tabela1[[#This Row],[CON - Material]]="Alvenaria de Pedra"),"Alvenaria",Tabela1[[#This Row],[CON - Material]])</f>
        <v>Betão Armado</v>
      </c>
      <c r="AF1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7" spans="1:32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1" t="str" cm="1">
        <f t="array" ref="O11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7" s="2" t="s">
        <v>32</v>
      </c>
      <c r="Q1117" s="2" t="str" cm="1">
        <f t="array" ref="Q1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17" s="2" t="str">
        <f>IF(Tabela1[[#This Row],[TEC - Tipo de Estrutura 2]]="Pórtico","Vãos Multiplos",Tabela1[[#This Row],[TEC - Tipo de Estrutura 2]])</f>
        <v>Vãos Multiplos</v>
      </c>
      <c r="S1117" s="1">
        <v>3</v>
      </c>
      <c r="T1117" s="1">
        <v>34.6</v>
      </c>
      <c r="U1117" s="1">
        <v>10.5</v>
      </c>
      <c r="V1117" s="1">
        <v>17.25</v>
      </c>
      <c r="W1117" s="1">
        <v>7.7</v>
      </c>
      <c r="X1117" s="10"/>
      <c r="Y1117" s="1" t="s">
        <v>46</v>
      </c>
      <c r="Z1117" s="2" t="s">
        <v>24</v>
      </c>
      <c r="AA1117" s="2" t="str" cm="1">
        <f t="array" ref="AA1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7" s="2" t="str">
        <f>IF(OR(Tabela1[[#This Row],[CON - Material]]="Alvenaria de Tijolo",Tabela1[[#This Row],[CON - Material]]="Alvenaria de Pedra"),"Alvenaria",Tabela1[[#This Row],[CON - Material]])</f>
        <v>Betão Armado</v>
      </c>
      <c r="AF1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8" spans="1:32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1" t="str" cm="1">
        <f t="array" ref="O11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8" s="2" t="s">
        <v>32</v>
      </c>
      <c r="Q1118" s="2" t="str" cm="1">
        <f t="array" ref="Q1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18" s="2" t="str">
        <f>IF(Tabela1[[#This Row],[TEC - Tipo de Estrutura 2]]="Pórtico","Vãos Multiplos",Tabela1[[#This Row],[TEC - Tipo de Estrutura 2]])</f>
        <v>Vãos Multiplos</v>
      </c>
      <c r="S1118" s="1">
        <v>3</v>
      </c>
      <c r="T1118" s="1">
        <v>30</v>
      </c>
      <c r="U1118" s="1">
        <v>10.6</v>
      </c>
      <c r="V1118" s="1">
        <v>15</v>
      </c>
      <c r="W1118" s="1">
        <v>9</v>
      </c>
      <c r="X1118" s="10"/>
      <c r="Y1118" s="1" t="s">
        <v>46</v>
      </c>
      <c r="Z1118" s="2" t="s">
        <v>24</v>
      </c>
      <c r="AA1118" s="2" t="str" cm="1">
        <f t="array" ref="AA1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8" s="2" t="str">
        <f>IF(OR(Tabela1[[#This Row],[CON - Material]]="Alvenaria de Tijolo",Tabela1[[#This Row],[CON - Material]]="Alvenaria de Pedra"),"Alvenaria",Tabela1[[#This Row],[CON - Material]])</f>
        <v>Betão Armado</v>
      </c>
      <c r="AF1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9" spans="1:32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1" t="str" cm="1">
        <f t="array" ref="O11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19" s="2" t="s">
        <v>32</v>
      </c>
      <c r="Q1119" s="2" t="str" cm="1">
        <f t="array" ref="Q1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19" s="2" t="str">
        <f>IF(Tabela1[[#This Row],[TEC - Tipo de Estrutura 2]]="Pórtico","Vãos Multiplos",Tabela1[[#This Row],[TEC - Tipo de Estrutura 2]])</f>
        <v>Vãos Multiplos</v>
      </c>
      <c r="S1119" s="1">
        <v>6</v>
      </c>
      <c r="T1119" s="1">
        <v>202.7</v>
      </c>
      <c r="U1119" s="1">
        <v>16.75</v>
      </c>
      <c r="V1119" s="1">
        <v>36.4</v>
      </c>
      <c r="W1119" s="1">
        <v>32</v>
      </c>
      <c r="X1119" s="10"/>
      <c r="Y1119" s="1" t="s">
        <v>41</v>
      </c>
      <c r="Z1119" s="2" t="s">
        <v>24</v>
      </c>
      <c r="AA1119" s="2" t="str" cm="1">
        <f t="array" ref="AA1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19" s="2" t="str">
        <f>IF(OR(Tabela1[[#This Row],[CON - Material]]="Alvenaria de Tijolo",Tabela1[[#This Row],[CON - Material]]="Alvenaria de Pedra"),"Alvenaria",Tabela1[[#This Row],[CON - Material]])</f>
        <v>Betão Armado</v>
      </c>
      <c r="AF1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0" spans="1:32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1" t="str" cm="1">
        <f t="array" ref="O11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0" s="2" t="s">
        <v>32</v>
      </c>
      <c r="Q1120" s="2" t="str" cm="1">
        <f t="array" ref="Q1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20" s="2" t="str">
        <f>IF(Tabela1[[#This Row],[TEC - Tipo de Estrutura 2]]="Pórtico","Vãos Multiplos",Tabela1[[#This Row],[TEC - Tipo de Estrutura 2]])</f>
        <v>Vãos Multiplos</v>
      </c>
      <c r="S1120" s="1">
        <v>3</v>
      </c>
      <c r="T1120" s="1">
        <v>31.4</v>
      </c>
      <c r="U1120" s="1">
        <v>8.5</v>
      </c>
      <c r="V1120" s="1">
        <v>17.5</v>
      </c>
      <c r="W1120" s="1">
        <v>8.66</v>
      </c>
      <c r="X1120" s="10"/>
      <c r="Y1120" s="1" t="s">
        <v>41</v>
      </c>
      <c r="Z1120" s="2" t="s">
        <v>24</v>
      </c>
      <c r="AA1120" s="2" t="str" cm="1">
        <f t="array" ref="AA1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0" s="2" t="str">
        <f>IF(OR(Tabela1[[#This Row],[CON - Material]]="Alvenaria de Tijolo",Tabela1[[#This Row],[CON - Material]]="Alvenaria de Pedra"),"Alvenaria",Tabela1[[#This Row],[CON - Material]])</f>
        <v>Betão Armado</v>
      </c>
      <c r="AF1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1" spans="1:32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1" t="str" cm="1">
        <f t="array" ref="O11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1" s="2" t="s">
        <v>65</v>
      </c>
      <c r="Q1121" s="2" t="str" cm="1">
        <f t="array" ref="Q1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21" s="2" t="str">
        <f>IF(Tabela1[[#This Row],[TEC - Tipo de Estrutura 2]]="Pórtico","Vãos Multiplos",Tabela1[[#This Row],[TEC - Tipo de Estrutura 2]])</f>
        <v>Vãos Multiplos</v>
      </c>
      <c r="S1121" s="1">
        <v>1</v>
      </c>
      <c r="T1121" s="1">
        <v>9.1</v>
      </c>
      <c r="U1121" s="1">
        <v>20.9</v>
      </c>
      <c r="V1121" s="1">
        <v>9.1</v>
      </c>
      <c r="W1121" s="9"/>
      <c r="X1121" s="10"/>
      <c r="Y1121" s="1" t="s">
        <v>41</v>
      </c>
      <c r="Z1121" s="2" t="s">
        <v>24</v>
      </c>
      <c r="AA1121" s="2" t="str" cm="1">
        <f t="array" ref="AA1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1" s="2" t="str">
        <f>IF(OR(Tabela1[[#This Row],[CON - Material]]="Alvenaria de Tijolo",Tabela1[[#This Row],[CON - Material]]="Alvenaria de Pedra"),"Alvenaria",Tabela1[[#This Row],[CON - Material]])</f>
        <v>Betão Armado</v>
      </c>
      <c r="AF1121" s="2" t="str">
        <f>Tabela1[[#This Row],[TEC - Tipo de Estrutura 2]] &amp; "|" &amp; Tabela1[[#This Row],[Intervalo de Anos]] &amp; "|" &amp; Tabela1[[#This Row],[CON - Material]]</f>
        <v>Pórtico|1983-2010|Betão Armado</v>
      </c>
    </row>
    <row r="1122" spans="1:32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1" t="str" cm="1">
        <f t="array" ref="O11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2" s="2" t="s">
        <v>65</v>
      </c>
      <c r="Q1122" s="2" t="str" cm="1">
        <f t="array" ref="Q1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22" s="2" t="str">
        <f>IF(Tabela1[[#This Row],[TEC - Tipo de Estrutura 2]]="Pórtico","Vãos Multiplos",Tabela1[[#This Row],[TEC - Tipo de Estrutura 2]])</f>
        <v>Vãos Multiplos</v>
      </c>
      <c r="S1122" s="1">
        <v>1</v>
      </c>
      <c r="T1122" s="1">
        <v>10.4</v>
      </c>
      <c r="U1122" s="1">
        <v>15.5</v>
      </c>
      <c r="V1122" s="1">
        <v>10.4</v>
      </c>
      <c r="W1122" s="9"/>
      <c r="X1122" s="10"/>
      <c r="Y1122" s="1" t="s">
        <v>41</v>
      </c>
      <c r="Z1122" s="2" t="s">
        <v>24</v>
      </c>
      <c r="AA1122" s="2" t="str" cm="1">
        <f t="array" ref="AA1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2" s="2" t="str">
        <f>IF(OR(Tabela1[[#This Row],[CON - Material]]="Alvenaria de Tijolo",Tabela1[[#This Row],[CON - Material]]="Alvenaria de Pedra"),"Alvenaria",Tabela1[[#This Row],[CON - Material]])</f>
        <v>Betão Armado</v>
      </c>
      <c r="AF1122" s="2" t="str">
        <f>Tabela1[[#This Row],[TEC - Tipo de Estrutura 2]] &amp; "|" &amp; Tabela1[[#This Row],[Intervalo de Anos]] &amp; "|" &amp; Tabela1[[#This Row],[CON - Material]]</f>
        <v>Pórtico|1983-2010|Betão Armado</v>
      </c>
    </row>
    <row r="1123" spans="1:32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1" t="str" cm="1">
        <f t="array" ref="O11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3" s="2" t="s">
        <v>65</v>
      </c>
      <c r="Q1123" s="2" t="str" cm="1">
        <f t="array" ref="Q1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23" s="2" t="str">
        <f>IF(Tabela1[[#This Row],[TEC - Tipo de Estrutura 2]]="Pórtico","Vãos Multiplos",Tabela1[[#This Row],[TEC - Tipo de Estrutura 2]])</f>
        <v>Vãos Multiplos</v>
      </c>
      <c r="S1123" s="1">
        <v>1</v>
      </c>
      <c r="T1123" s="1">
        <v>8.9</v>
      </c>
      <c r="U1123" s="1">
        <v>16.75</v>
      </c>
      <c r="V1123" s="1">
        <v>8.9</v>
      </c>
      <c r="W1123" s="9"/>
      <c r="X1123" s="10"/>
      <c r="Y1123" s="1" t="s">
        <v>41</v>
      </c>
      <c r="Z1123" s="2" t="s">
        <v>24</v>
      </c>
      <c r="AA1123" s="2" t="str" cm="1">
        <f t="array" ref="AA1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3" s="2" t="str">
        <f>IF(OR(Tabela1[[#This Row],[CON - Material]]="Alvenaria de Tijolo",Tabela1[[#This Row],[CON - Material]]="Alvenaria de Pedra"),"Alvenaria",Tabela1[[#This Row],[CON - Material]])</f>
        <v>Betão Armado</v>
      </c>
      <c r="AF1123" s="2" t="str">
        <f>Tabela1[[#This Row],[TEC - Tipo de Estrutura 2]] &amp; "|" &amp; Tabela1[[#This Row],[Intervalo de Anos]] &amp; "|" &amp; Tabela1[[#This Row],[CON - Material]]</f>
        <v>Pórtico|1983-2010|Betão Armado</v>
      </c>
    </row>
    <row r="1124" spans="1:32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1" t="str" cm="1">
        <f t="array" ref="O11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4" s="2" t="s">
        <v>65</v>
      </c>
      <c r="Q1124" s="2" t="str" cm="1">
        <f t="array" ref="Q1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24" s="2" t="str">
        <f>IF(Tabela1[[#This Row],[TEC - Tipo de Estrutura 2]]="Pórtico","Vãos Multiplos",Tabela1[[#This Row],[TEC - Tipo de Estrutura 2]])</f>
        <v>Vãos Multiplos</v>
      </c>
      <c r="S1124" s="1">
        <v>1</v>
      </c>
      <c r="T1124" s="1">
        <v>15.5</v>
      </c>
      <c r="U1124" s="1">
        <v>15</v>
      </c>
      <c r="V1124" s="1">
        <v>15.5</v>
      </c>
      <c r="W1124" s="9"/>
      <c r="X1124" s="10"/>
      <c r="Y1124" s="1" t="s">
        <v>41</v>
      </c>
      <c r="Z1124" s="2" t="s">
        <v>24</v>
      </c>
      <c r="AA1124" s="2" t="str" cm="1">
        <f t="array" ref="AA1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4" s="2" t="str">
        <f>IF(OR(Tabela1[[#This Row],[CON - Material]]="Alvenaria de Tijolo",Tabela1[[#This Row],[CON - Material]]="Alvenaria de Pedra"),"Alvenaria",Tabela1[[#This Row],[CON - Material]])</f>
        <v>Betão Armado</v>
      </c>
      <c r="AF1124" s="2" t="str">
        <f>Tabela1[[#This Row],[TEC - Tipo de Estrutura 2]] &amp; "|" &amp; Tabela1[[#This Row],[Intervalo de Anos]] &amp; "|" &amp; Tabela1[[#This Row],[CON - Material]]</f>
        <v>Pórtico|1983-2010|Betão Armado</v>
      </c>
    </row>
    <row r="1125" spans="1:32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1" t="str" cm="1">
        <f t="array" ref="O11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5" s="2" t="s">
        <v>65</v>
      </c>
      <c r="Q1125" s="2" t="str" cm="1">
        <f t="array" ref="Q1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25" s="2" t="str">
        <f>IF(Tabela1[[#This Row],[TEC - Tipo de Estrutura 2]]="Pórtico","Vãos Multiplos",Tabela1[[#This Row],[TEC - Tipo de Estrutura 2]])</f>
        <v>Vãos Multiplos</v>
      </c>
      <c r="S1125" s="1">
        <v>1</v>
      </c>
      <c r="T1125" s="1">
        <v>11.5</v>
      </c>
      <c r="U1125" s="1">
        <v>22.5</v>
      </c>
      <c r="V1125" s="1">
        <v>11.5</v>
      </c>
      <c r="W1125" s="9"/>
      <c r="X1125" s="10"/>
      <c r="Y1125" s="1" t="s">
        <v>41</v>
      </c>
      <c r="Z1125" s="2" t="s">
        <v>24</v>
      </c>
      <c r="AA1125" s="2" t="str" cm="1">
        <f t="array" ref="AA1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5" s="2" t="str">
        <f>IF(OR(Tabela1[[#This Row],[CON - Material]]="Alvenaria de Tijolo",Tabela1[[#This Row],[CON - Material]]="Alvenaria de Pedra"),"Alvenaria",Tabela1[[#This Row],[CON - Material]])</f>
        <v>Betão Armado</v>
      </c>
      <c r="AF1125" s="2" t="str">
        <f>Tabela1[[#This Row],[TEC - Tipo de Estrutura 2]] &amp; "|" &amp; Tabela1[[#This Row],[Intervalo de Anos]] &amp; "|" &amp; Tabela1[[#This Row],[CON - Material]]</f>
        <v>Pórtico|1983-2010|Betão Armado</v>
      </c>
    </row>
    <row r="1126" spans="1:32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1" t="str" cm="1">
        <f t="array" ref="O11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6" s="2" t="s">
        <v>32</v>
      </c>
      <c r="Q1126" s="2" t="str" cm="1">
        <f t="array" ref="Q1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26" s="2" t="str">
        <f>IF(Tabela1[[#This Row],[TEC - Tipo de Estrutura 2]]="Pórtico","Vãos Multiplos",Tabela1[[#This Row],[TEC - Tipo de Estrutura 2]])</f>
        <v>Vãos Multiplos</v>
      </c>
      <c r="S1126" s="1">
        <v>4</v>
      </c>
      <c r="T1126" s="1">
        <v>85.6</v>
      </c>
      <c r="U1126" s="1">
        <v>24</v>
      </c>
      <c r="V1126" s="1">
        <v>25.3</v>
      </c>
      <c r="W1126" s="1">
        <v>7.95</v>
      </c>
      <c r="X1126" s="10"/>
      <c r="Y1126" s="1" t="s">
        <v>23</v>
      </c>
      <c r="Z1126" s="2" t="s">
        <v>24</v>
      </c>
      <c r="AA1126" s="2" t="str" cm="1">
        <f t="array" ref="AA1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6" s="2" t="str">
        <f>IF(OR(Tabela1[[#This Row],[CON - Material]]="Alvenaria de Tijolo",Tabela1[[#This Row],[CON - Material]]="Alvenaria de Pedra"),"Alvenaria",Tabela1[[#This Row],[CON - Material]])</f>
        <v>Betão Armado</v>
      </c>
      <c r="AF1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7" spans="1:32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1" t="str" cm="1">
        <f t="array" ref="O11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7" s="2" t="s">
        <v>32</v>
      </c>
      <c r="Q1127" s="2" t="str" cm="1">
        <f t="array" ref="Q1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27" s="2" t="str">
        <f>IF(Tabela1[[#This Row],[TEC - Tipo de Estrutura 2]]="Pórtico","Vãos Multiplos",Tabela1[[#This Row],[TEC - Tipo de Estrutura 2]])</f>
        <v>Vãos Multiplos</v>
      </c>
      <c r="S1127" s="1">
        <v>2</v>
      </c>
      <c r="T1127" s="1">
        <v>33.49</v>
      </c>
      <c r="U1127" s="1">
        <v>7</v>
      </c>
      <c r="V1127" s="1">
        <v>16.75</v>
      </c>
      <c r="W1127" s="1">
        <v>5.19</v>
      </c>
      <c r="X1127" s="10"/>
      <c r="Y1127" s="1" t="s">
        <v>41</v>
      </c>
      <c r="Z1127" s="2" t="s">
        <v>24</v>
      </c>
      <c r="AA1127" s="2" t="str" cm="1">
        <f t="array" ref="AA1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7" s="2" t="str">
        <f>IF(OR(Tabela1[[#This Row],[CON - Material]]="Alvenaria de Tijolo",Tabela1[[#This Row],[CON - Material]]="Alvenaria de Pedra"),"Alvenaria",Tabela1[[#This Row],[CON - Material]])</f>
        <v>Betão Armado</v>
      </c>
      <c r="AF1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8" spans="1:32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1" t="str" cm="1">
        <f t="array" ref="O11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28" s="2" t="s">
        <v>65</v>
      </c>
      <c r="Q1128" s="2" t="str" cm="1">
        <f t="array" ref="Q1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28" s="2" t="str">
        <f>IF(Tabela1[[#This Row],[TEC - Tipo de Estrutura 2]]="Pórtico","Vãos Multiplos",Tabela1[[#This Row],[TEC - Tipo de Estrutura 2]])</f>
        <v>Vãos Multiplos</v>
      </c>
      <c r="S1128" s="1">
        <v>1</v>
      </c>
      <c r="T1128" s="1">
        <v>5.52</v>
      </c>
      <c r="U1128" s="1">
        <v>14.07</v>
      </c>
      <c r="V1128" s="1">
        <v>5.52</v>
      </c>
      <c r="W1128" s="9"/>
      <c r="X1128" s="10"/>
      <c r="Y1128" s="1" t="s">
        <v>41</v>
      </c>
      <c r="Z1128" s="2" t="s">
        <v>24</v>
      </c>
      <c r="AA1128" s="2" t="str" cm="1">
        <f t="array" ref="AA1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28" s="2" t="str">
        <f>IF(OR(Tabela1[[#This Row],[CON - Material]]="Alvenaria de Tijolo",Tabela1[[#This Row],[CON - Material]]="Alvenaria de Pedra"),"Alvenaria",Tabela1[[#This Row],[CON - Material]])</f>
        <v>Betão Armado</v>
      </c>
      <c r="AF1128" s="2" t="str">
        <f>Tabela1[[#This Row],[TEC - Tipo de Estrutura 2]] &amp; "|" &amp; Tabela1[[#This Row],[Intervalo de Anos]] &amp; "|" &amp; Tabela1[[#This Row],[CON - Material]]</f>
        <v>Pórtico|1983-2010|Betão Armado</v>
      </c>
    </row>
    <row r="1129" spans="1:32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1" t="str" cm="1">
        <f t="array" ref="O11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29" s="2" t="s">
        <v>29</v>
      </c>
      <c r="Q1129" s="2" t="str" cm="1">
        <f t="array" ref="Q1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29" s="2" t="str">
        <f>IF(Tabela1[[#This Row],[TEC - Tipo de Estrutura 2]]="Pórtico","Vãos Multiplos",Tabela1[[#This Row],[TEC - Tipo de Estrutura 2]])</f>
        <v>Arco</v>
      </c>
      <c r="S1129" s="1">
        <v>5</v>
      </c>
      <c r="T1129" s="1">
        <v>83.5</v>
      </c>
      <c r="U1129" s="1">
        <v>7</v>
      </c>
      <c r="V1129" s="1">
        <v>16.8</v>
      </c>
      <c r="W1129" s="1">
        <v>4.0599999999999996</v>
      </c>
      <c r="X1129" s="10"/>
      <c r="Y1129" s="1" t="s">
        <v>23</v>
      </c>
      <c r="Z1129" s="2" t="s">
        <v>35</v>
      </c>
      <c r="AA1129" s="2" t="str" cm="1">
        <f t="array" ref="AA1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29" s="2" t="str">
        <f>IF(OR(Tabela1[[#This Row],[CON - Material]]="Alvenaria de Tijolo",Tabela1[[#This Row],[CON - Material]]="Alvenaria de Pedra"),"Alvenaria",Tabela1[[#This Row],[CON - Material]])</f>
        <v>Alvenaria</v>
      </c>
      <c r="AF11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0" spans="1:32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1" t="str" cm="1">
        <f t="array" ref="O11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0" s="2" t="s">
        <v>22</v>
      </c>
      <c r="Q1130" s="2" t="str" cm="1">
        <f t="array" ref="Q1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30" s="2" t="str">
        <f>IF(Tabela1[[#This Row],[TEC - Tipo de Estrutura 2]]="Pórtico","Vãos Multiplos",Tabela1[[#This Row],[TEC - Tipo de Estrutura 2]])</f>
        <v>Tabuleiro simples/apoiado</v>
      </c>
      <c r="S1130" s="1">
        <v>1</v>
      </c>
      <c r="T1130" s="1">
        <v>19.8</v>
      </c>
      <c r="U1130" s="1">
        <v>8.8000000000000007</v>
      </c>
      <c r="V1130" s="1">
        <v>19.8</v>
      </c>
      <c r="W1130" s="9"/>
      <c r="X1130" s="10"/>
      <c r="Y1130" s="1" t="s">
        <v>23</v>
      </c>
      <c r="Z1130" s="2" t="s">
        <v>38</v>
      </c>
      <c r="AA1130" s="2" t="str" cm="1">
        <f t="array" ref="AA1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0" s="2" t="str">
        <f>IF(OR(Tabela1[[#This Row],[CON - Material]]="Alvenaria de Tijolo",Tabela1[[#This Row],[CON - Material]]="Alvenaria de Pedra"),"Alvenaria",Tabela1[[#This Row],[CON - Material]])</f>
        <v>Betão Armado</v>
      </c>
      <c r="AF11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31" spans="1:32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1" t="str" cm="1">
        <f t="array" ref="O11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1" s="2" t="s">
        <v>32</v>
      </c>
      <c r="Q1131" s="2" t="str" cm="1">
        <f t="array" ref="Q1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31" s="2" t="str">
        <f>IF(Tabela1[[#This Row],[TEC - Tipo de Estrutura 2]]="Pórtico","Vãos Multiplos",Tabela1[[#This Row],[TEC - Tipo de Estrutura 2]])</f>
        <v>Vãos Multiplos</v>
      </c>
      <c r="S1131" s="1">
        <v>3</v>
      </c>
      <c r="T1131" s="1">
        <v>32</v>
      </c>
      <c r="U1131" s="1">
        <v>10.6</v>
      </c>
      <c r="V1131" s="1">
        <v>18</v>
      </c>
      <c r="W1131" s="1">
        <v>8.3000000000000007</v>
      </c>
      <c r="X1131" s="10"/>
      <c r="Y1131" s="1" t="s">
        <v>41</v>
      </c>
      <c r="Z1131" s="2" t="s">
        <v>38</v>
      </c>
      <c r="AA1131" s="2" t="str" cm="1">
        <f t="array" ref="AA1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1" s="2" t="str">
        <f>IF(OR(Tabela1[[#This Row],[CON - Material]]="Alvenaria de Tijolo",Tabela1[[#This Row],[CON - Material]]="Alvenaria de Pedra"),"Alvenaria",Tabela1[[#This Row],[CON - Material]])</f>
        <v>Betão Armado</v>
      </c>
      <c r="AF1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2" spans="1:32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1" t="str" cm="1">
        <f t="array" ref="O11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2" s="2" t="s">
        <v>32</v>
      </c>
      <c r="Q1132" s="2" t="str" cm="1">
        <f t="array" ref="Q1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32" s="2" t="str">
        <f>IF(Tabela1[[#This Row],[TEC - Tipo de Estrutura 2]]="Pórtico","Vãos Multiplos",Tabela1[[#This Row],[TEC - Tipo de Estrutura 2]])</f>
        <v>Vãos Multiplos</v>
      </c>
      <c r="S1132" s="1">
        <v>3</v>
      </c>
      <c r="T1132" s="1">
        <v>34.5</v>
      </c>
      <c r="U1132" s="1">
        <v>10.3</v>
      </c>
      <c r="V1132" s="1">
        <v>17.5</v>
      </c>
      <c r="W1132" s="1">
        <v>7.15</v>
      </c>
      <c r="X1132" s="10"/>
      <c r="Y1132" s="1" t="s">
        <v>23</v>
      </c>
      <c r="Z1132" s="2" t="s">
        <v>38</v>
      </c>
      <c r="AA1132" s="2" t="str" cm="1">
        <f t="array" ref="AA1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2" s="2" t="str">
        <f>IF(OR(Tabela1[[#This Row],[CON - Material]]="Alvenaria de Tijolo",Tabela1[[#This Row],[CON - Material]]="Alvenaria de Pedra"),"Alvenaria",Tabela1[[#This Row],[CON - Material]])</f>
        <v>Betão Armado</v>
      </c>
      <c r="AF1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3" spans="1:32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1" t="str" cm="1">
        <f t="array" ref="O11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3" s="2" t="s">
        <v>65</v>
      </c>
      <c r="Q1133" s="2" t="str" cm="1">
        <f t="array" ref="Q1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33" s="2" t="str">
        <f>IF(Tabela1[[#This Row],[TEC - Tipo de Estrutura 2]]="Pórtico","Vãos Multiplos",Tabela1[[#This Row],[TEC - Tipo de Estrutura 2]])</f>
        <v>Vãos Multiplos</v>
      </c>
      <c r="S1133" s="1">
        <v>1</v>
      </c>
      <c r="T1133" s="1">
        <v>11</v>
      </c>
      <c r="U1133" s="1">
        <v>11.7</v>
      </c>
      <c r="V1133" s="1">
        <v>11</v>
      </c>
      <c r="W1133" s="9"/>
      <c r="X1133" s="10"/>
      <c r="Y1133" s="1" t="s">
        <v>46</v>
      </c>
      <c r="Z1133" s="2" t="s">
        <v>24</v>
      </c>
      <c r="AA1133" s="2" t="str" cm="1">
        <f t="array" ref="AA1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3" s="2" t="str">
        <f>IF(OR(Tabela1[[#This Row],[CON - Material]]="Alvenaria de Tijolo",Tabela1[[#This Row],[CON - Material]]="Alvenaria de Pedra"),"Alvenaria",Tabela1[[#This Row],[CON - Material]])</f>
        <v>Betão Armado</v>
      </c>
      <c r="AF1133" s="2" t="str">
        <f>Tabela1[[#This Row],[TEC - Tipo de Estrutura 2]] &amp; "|" &amp; Tabela1[[#This Row],[Intervalo de Anos]] &amp; "|" &amp; Tabela1[[#This Row],[CON - Material]]</f>
        <v>Pórtico|1983-2010|Betão Armado</v>
      </c>
    </row>
    <row r="1134" spans="1:32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1" t="str" cm="1">
        <f t="array" ref="O11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4" s="2" t="s">
        <v>65</v>
      </c>
      <c r="Q1134" s="2" t="str" cm="1">
        <f t="array" ref="Q1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34" s="2" t="str">
        <f>IF(Tabela1[[#This Row],[TEC - Tipo de Estrutura 2]]="Pórtico","Vãos Multiplos",Tabela1[[#This Row],[TEC - Tipo de Estrutura 2]])</f>
        <v>Vãos Multiplos</v>
      </c>
      <c r="S1134" s="1">
        <v>1</v>
      </c>
      <c r="T1134" s="1">
        <v>6.1</v>
      </c>
      <c r="U1134" s="1">
        <v>16.2</v>
      </c>
      <c r="V1134" s="1">
        <v>6.1</v>
      </c>
      <c r="W1134" s="9"/>
      <c r="X1134" s="10"/>
      <c r="Y1134" s="1" t="s">
        <v>41</v>
      </c>
      <c r="Z1134" s="2" t="s">
        <v>24</v>
      </c>
      <c r="AA1134" s="2" t="str" cm="1">
        <f t="array" ref="AA1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4" s="2" t="str">
        <f>IF(OR(Tabela1[[#This Row],[CON - Material]]="Alvenaria de Tijolo",Tabela1[[#This Row],[CON - Material]]="Alvenaria de Pedra"),"Alvenaria",Tabela1[[#This Row],[CON - Material]])</f>
        <v>Betão Armado</v>
      </c>
      <c r="AF1134" s="2" t="str">
        <f>Tabela1[[#This Row],[TEC - Tipo de Estrutura 2]] &amp; "|" &amp; Tabela1[[#This Row],[Intervalo de Anos]] &amp; "|" &amp; Tabela1[[#This Row],[CON - Material]]</f>
        <v>Pórtico|1983-2010|Betão Armado</v>
      </c>
    </row>
    <row r="1135" spans="1:32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1" t="str" cm="1">
        <f t="array" ref="O11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35" s="2" t="s">
        <v>29</v>
      </c>
      <c r="Q1135" s="2" t="str" cm="1">
        <f t="array" ref="Q1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35" s="2" t="str">
        <f>IF(Tabela1[[#This Row],[TEC - Tipo de Estrutura 2]]="Pórtico","Vãos Multiplos",Tabela1[[#This Row],[TEC - Tipo de Estrutura 2]])</f>
        <v>Arco</v>
      </c>
      <c r="S1135" s="1">
        <v>10</v>
      </c>
      <c r="T1135" s="1">
        <v>322</v>
      </c>
      <c r="U1135" s="1">
        <v>7.1</v>
      </c>
      <c r="V1135" s="1">
        <v>72</v>
      </c>
      <c r="W1135" s="1">
        <v>16</v>
      </c>
      <c r="X1135" s="10"/>
      <c r="Y1135" s="1" t="s">
        <v>41</v>
      </c>
      <c r="Z1135" s="2" t="s">
        <v>35</v>
      </c>
      <c r="AA1135" s="2" t="str" cm="1">
        <f t="array" ref="AA1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35" s="2" t="str">
        <f>IF(OR(Tabela1[[#This Row],[CON - Material]]="Alvenaria de Tijolo",Tabela1[[#This Row],[CON - Material]]="Alvenaria de Pedra"),"Alvenaria",Tabela1[[#This Row],[CON - Material]])</f>
        <v>Alvenaria</v>
      </c>
      <c r="AC1135" s="2" t="s">
        <v>24</v>
      </c>
      <c r="AF11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6" spans="1:32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1" t="str" cm="1">
        <f t="array" ref="O11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6" s="2" t="s">
        <v>32</v>
      </c>
      <c r="Q1136" s="2" t="str" cm="1">
        <f t="array" ref="Q1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36" s="2" t="str">
        <f>IF(Tabela1[[#This Row],[TEC - Tipo de Estrutura 2]]="Pórtico","Vãos Multiplos",Tabela1[[#This Row],[TEC - Tipo de Estrutura 2]])</f>
        <v>Vãos Multiplos</v>
      </c>
      <c r="S1136" s="1">
        <v>3</v>
      </c>
      <c r="T1136" s="1">
        <v>38.6</v>
      </c>
      <c r="U1136" s="1">
        <v>10.5</v>
      </c>
      <c r="V1136" s="1">
        <v>19.399999999999999</v>
      </c>
      <c r="W1136" s="1">
        <v>7.15</v>
      </c>
      <c r="X1136" s="10"/>
      <c r="Y1136" s="1" t="s">
        <v>46</v>
      </c>
      <c r="Z1136" s="2" t="s">
        <v>24</v>
      </c>
      <c r="AA1136" s="2" t="str" cm="1">
        <f t="array" ref="AA1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6" s="2" t="str">
        <f>IF(OR(Tabela1[[#This Row],[CON - Material]]="Alvenaria de Tijolo",Tabela1[[#This Row],[CON - Material]]="Alvenaria de Pedra"),"Alvenaria",Tabela1[[#This Row],[CON - Material]])</f>
        <v>Betão Armado</v>
      </c>
      <c r="AF1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7" spans="1:32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1" t="str" cm="1">
        <f t="array" ref="O11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7" s="2" t="s">
        <v>65</v>
      </c>
      <c r="Q1137" s="2" t="str" cm="1">
        <f t="array" ref="Q1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37" s="2" t="str">
        <f>IF(Tabela1[[#This Row],[TEC - Tipo de Estrutura 2]]="Pórtico","Vãos Multiplos",Tabela1[[#This Row],[TEC - Tipo de Estrutura 2]])</f>
        <v>Vãos Multiplos</v>
      </c>
      <c r="S1137" s="1">
        <v>1</v>
      </c>
      <c r="T1137" s="1">
        <v>10.95</v>
      </c>
      <c r="U1137" s="1">
        <v>17.149999999999999</v>
      </c>
      <c r="V1137" s="1">
        <v>10.95</v>
      </c>
      <c r="W1137" s="9"/>
      <c r="X1137" s="10"/>
      <c r="Y1137" s="1" t="s">
        <v>46</v>
      </c>
      <c r="Z1137" s="2" t="s">
        <v>24</v>
      </c>
      <c r="AA1137" s="2" t="str" cm="1">
        <f t="array" ref="AA1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7" s="2" t="str">
        <f>IF(OR(Tabela1[[#This Row],[CON - Material]]="Alvenaria de Tijolo",Tabela1[[#This Row],[CON - Material]]="Alvenaria de Pedra"),"Alvenaria",Tabela1[[#This Row],[CON - Material]])</f>
        <v>Betão Armado</v>
      </c>
      <c r="AF1137" s="2" t="str">
        <f>Tabela1[[#This Row],[TEC - Tipo de Estrutura 2]] &amp; "|" &amp; Tabela1[[#This Row],[Intervalo de Anos]] &amp; "|" &amp; Tabela1[[#This Row],[CON - Material]]</f>
        <v>Pórtico|1983-2010|Betão Armado</v>
      </c>
    </row>
    <row r="1138" spans="1:32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1" t="str" cm="1">
        <f t="array" ref="O11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8" s="2" t="s">
        <v>32</v>
      </c>
      <c r="Q1138" s="2" t="str" cm="1">
        <f t="array" ref="Q1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38" s="2" t="str">
        <f>IF(Tabela1[[#This Row],[TEC - Tipo de Estrutura 2]]="Pórtico","Vãos Multiplos",Tabela1[[#This Row],[TEC - Tipo de Estrutura 2]])</f>
        <v>Vãos Multiplos</v>
      </c>
      <c r="S1138" s="1">
        <v>3</v>
      </c>
      <c r="T1138" s="1">
        <v>37.6</v>
      </c>
      <c r="U1138" s="1">
        <v>20.5</v>
      </c>
      <c r="V1138" s="1">
        <v>19</v>
      </c>
      <c r="W1138" s="1">
        <v>8.4</v>
      </c>
      <c r="X1138" s="10"/>
      <c r="Y1138" s="1" t="s">
        <v>46</v>
      </c>
      <c r="Z1138" s="2" t="s">
        <v>38</v>
      </c>
      <c r="AA1138" s="2" t="str" cm="1">
        <f t="array" ref="AA1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8" s="2" t="str">
        <f>IF(OR(Tabela1[[#This Row],[CON - Material]]="Alvenaria de Tijolo",Tabela1[[#This Row],[CON - Material]]="Alvenaria de Pedra"),"Alvenaria",Tabela1[[#This Row],[CON - Material]])</f>
        <v>Betão Armado</v>
      </c>
      <c r="AF1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9" spans="1:32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1" t="str" cm="1">
        <f t="array" ref="O11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39" s="2" t="s">
        <v>22</v>
      </c>
      <c r="Q1139" s="2" t="str" cm="1">
        <f t="array" ref="Q1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39" s="2" t="str">
        <f>IF(Tabela1[[#This Row],[TEC - Tipo de Estrutura 2]]="Pórtico","Vãos Multiplos",Tabela1[[#This Row],[TEC - Tipo de Estrutura 2]])</f>
        <v>Tabuleiro simples/apoiado</v>
      </c>
      <c r="S1139" s="1">
        <v>1</v>
      </c>
      <c r="T1139" s="1">
        <v>28.4</v>
      </c>
      <c r="U1139" s="1">
        <v>26.6</v>
      </c>
      <c r="V1139" s="1">
        <v>28.4</v>
      </c>
      <c r="W1139" s="9"/>
      <c r="X1139" s="10"/>
      <c r="Y1139" s="1" t="s">
        <v>46</v>
      </c>
      <c r="Z1139" s="2" t="s">
        <v>38</v>
      </c>
      <c r="AA1139" s="2" t="str" cm="1">
        <f t="array" ref="AA1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39" s="2" t="str">
        <f>IF(OR(Tabela1[[#This Row],[CON - Material]]="Alvenaria de Tijolo",Tabela1[[#This Row],[CON - Material]]="Alvenaria de Pedra"),"Alvenaria",Tabela1[[#This Row],[CON - Material]])</f>
        <v>Betão Armado</v>
      </c>
      <c r="AF1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40" spans="1:32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1" t="str" cm="1">
        <f t="array" ref="O11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0" s="2" t="s">
        <v>32</v>
      </c>
      <c r="Q1140" s="2" t="str" cm="1">
        <f t="array" ref="Q1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40" s="2" t="str">
        <f>IF(Tabela1[[#This Row],[TEC - Tipo de Estrutura 2]]="Pórtico","Vãos Multiplos",Tabela1[[#This Row],[TEC - Tipo de Estrutura 2]])</f>
        <v>Vãos Multiplos</v>
      </c>
      <c r="S1140" s="1">
        <v>3</v>
      </c>
      <c r="T1140" s="1">
        <v>35.5</v>
      </c>
      <c r="U1140" s="1">
        <v>22.44</v>
      </c>
      <c r="V1140" s="1">
        <v>17.829999999999998</v>
      </c>
      <c r="W1140" s="1">
        <v>6</v>
      </c>
      <c r="X1140" s="10"/>
      <c r="Y1140" s="1" t="s">
        <v>46</v>
      </c>
      <c r="Z1140" s="2" t="s">
        <v>24</v>
      </c>
      <c r="AA1140" s="2" t="str" cm="1">
        <f t="array" ref="AA1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0" s="2" t="str">
        <f>IF(OR(Tabela1[[#This Row],[CON - Material]]="Alvenaria de Tijolo",Tabela1[[#This Row],[CON - Material]]="Alvenaria de Pedra"),"Alvenaria",Tabela1[[#This Row],[CON - Material]])</f>
        <v>Betão Armado</v>
      </c>
      <c r="AF1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1" spans="1:32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1" t="str" cm="1">
        <f t="array" ref="O11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1" s="2" t="s">
        <v>65</v>
      </c>
      <c r="Q1141" s="2" t="str" cm="1">
        <f t="array" ref="Q1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41" s="2" t="str">
        <f>IF(Tabela1[[#This Row],[TEC - Tipo de Estrutura 2]]="Pórtico","Vãos Multiplos",Tabela1[[#This Row],[TEC - Tipo de Estrutura 2]])</f>
        <v>Vãos Multiplos</v>
      </c>
      <c r="S1141" s="1">
        <v>1</v>
      </c>
      <c r="T1141" s="1">
        <v>10.55</v>
      </c>
      <c r="U1141" s="1">
        <v>10.75</v>
      </c>
      <c r="V1141" s="1">
        <v>10.55</v>
      </c>
      <c r="W1141" s="9"/>
      <c r="X1141" s="10"/>
      <c r="Y1141" s="1" t="s">
        <v>30</v>
      </c>
      <c r="Z1141" s="2" t="s">
        <v>24</v>
      </c>
      <c r="AA1141" s="2" t="str" cm="1">
        <f t="array" ref="AA1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1" s="2" t="str">
        <f>IF(OR(Tabela1[[#This Row],[CON - Material]]="Alvenaria de Tijolo",Tabela1[[#This Row],[CON - Material]]="Alvenaria de Pedra"),"Alvenaria",Tabela1[[#This Row],[CON - Material]])</f>
        <v>Betão Armado</v>
      </c>
      <c r="AF1141" s="2" t="str">
        <f>Tabela1[[#This Row],[TEC - Tipo de Estrutura 2]] &amp; "|" &amp; Tabela1[[#This Row],[Intervalo de Anos]] &amp; "|" &amp; Tabela1[[#This Row],[CON - Material]]</f>
        <v>Pórtico|1983-2010|Betão Armado</v>
      </c>
    </row>
    <row r="1142" spans="1:32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1" t="str" cm="1">
        <f t="array" ref="O11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2" s="2" t="s">
        <v>1326</v>
      </c>
      <c r="Q1142" s="2" t="str" cm="1">
        <f t="array" ref="Q1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142" s="2" t="str">
        <f>IF(Tabela1[[#This Row],[TEC - Tipo de Estrutura 2]]="Pórtico","Vãos Multiplos",Tabela1[[#This Row],[TEC - Tipo de Estrutura 2]])</f>
        <v>Outro</v>
      </c>
      <c r="S1142" s="1">
        <v>2</v>
      </c>
      <c r="T1142" s="1">
        <v>12</v>
      </c>
      <c r="U1142" s="1">
        <v>18.2</v>
      </c>
      <c r="V1142" s="1">
        <v>6</v>
      </c>
      <c r="W1142" s="1">
        <v>2.21</v>
      </c>
      <c r="X1142" s="10"/>
      <c r="Y1142" s="1" t="s">
        <v>46</v>
      </c>
      <c r="Z1142" s="2" t="s">
        <v>24</v>
      </c>
      <c r="AA1142" s="2" t="str" cm="1">
        <f t="array" ref="AA1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2" s="2" t="str">
        <f>IF(OR(Tabela1[[#This Row],[CON - Material]]="Alvenaria de Tijolo",Tabela1[[#This Row],[CON - Material]]="Alvenaria de Pedra"),"Alvenaria",Tabela1[[#This Row],[CON - Material]])</f>
        <v>Betão Armado</v>
      </c>
      <c r="AF1142" s="2" t="str">
        <f>Tabela1[[#This Row],[TEC - Tipo de Estrutura 2]] &amp; "|" &amp; Tabela1[[#This Row],[Intervalo de Anos]] &amp; "|" &amp; Tabela1[[#This Row],[CON - Material]]</f>
        <v>Outro|1983-2010|Betão Armado</v>
      </c>
    </row>
    <row r="1143" spans="1:32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1" t="str" cm="1">
        <f t="array" ref="O11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3" s="2" t="s">
        <v>65</v>
      </c>
      <c r="Q1143" s="2" t="str" cm="1">
        <f t="array" ref="Q1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43" s="2" t="str">
        <f>IF(Tabela1[[#This Row],[TEC - Tipo de Estrutura 2]]="Pórtico","Vãos Multiplos",Tabela1[[#This Row],[TEC - Tipo de Estrutura 2]])</f>
        <v>Vãos Multiplos</v>
      </c>
      <c r="S1143" s="1">
        <v>1</v>
      </c>
      <c r="T1143" s="1">
        <v>10.3</v>
      </c>
      <c r="U1143" s="1">
        <v>14.6</v>
      </c>
      <c r="V1143" s="1">
        <v>10.3</v>
      </c>
      <c r="W1143" s="9"/>
      <c r="X1143" s="10"/>
      <c r="Y1143" s="1" t="s">
        <v>46</v>
      </c>
      <c r="Z1143" s="2" t="s">
        <v>24</v>
      </c>
      <c r="AA1143" s="2" t="str" cm="1">
        <f t="array" ref="AA1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3" s="2" t="str">
        <f>IF(OR(Tabela1[[#This Row],[CON - Material]]="Alvenaria de Tijolo",Tabela1[[#This Row],[CON - Material]]="Alvenaria de Pedra"),"Alvenaria",Tabela1[[#This Row],[CON - Material]])</f>
        <v>Betão Armado</v>
      </c>
      <c r="AF1143" s="2" t="str">
        <f>Tabela1[[#This Row],[TEC - Tipo de Estrutura 2]] &amp; "|" &amp; Tabela1[[#This Row],[Intervalo de Anos]] &amp; "|" &amp; Tabela1[[#This Row],[CON - Material]]</f>
        <v>Pórtico|1983-2010|Betão Armado</v>
      </c>
    </row>
    <row r="1144" spans="1:32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1" t="str" cm="1">
        <f t="array" ref="O11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4" s="2" t="s">
        <v>65</v>
      </c>
      <c r="Q1144" s="2" t="str" cm="1">
        <f t="array" ref="Q1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44" s="2" t="str">
        <f>IF(Tabela1[[#This Row],[TEC - Tipo de Estrutura 2]]="Pórtico","Vãos Multiplos",Tabela1[[#This Row],[TEC - Tipo de Estrutura 2]])</f>
        <v>Vãos Multiplos</v>
      </c>
      <c r="S1144" s="1">
        <v>1</v>
      </c>
      <c r="T1144" s="1">
        <v>10.3</v>
      </c>
      <c r="U1144" s="1">
        <v>16.98</v>
      </c>
      <c r="V1144" s="1">
        <v>10.3</v>
      </c>
      <c r="W1144" s="9"/>
      <c r="X1144" s="10"/>
      <c r="Y1144" s="1" t="s">
        <v>46</v>
      </c>
      <c r="Z1144" s="2" t="s">
        <v>24</v>
      </c>
      <c r="AA1144" s="2" t="str" cm="1">
        <f t="array" ref="AA1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4" s="2" t="str">
        <f>IF(OR(Tabela1[[#This Row],[CON - Material]]="Alvenaria de Tijolo",Tabela1[[#This Row],[CON - Material]]="Alvenaria de Pedra"),"Alvenaria",Tabela1[[#This Row],[CON - Material]])</f>
        <v>Betão Armado</v>
      </c>
      <c r="AF1144" s="2" t="str">
        <f>Tabela1[[#This Row],[TEC - Tipo de Estrutura 2]] &amp; "|" &amp; Tabela1[[#This Row],[Intervalo de Anos]] &amp; "|" &amp; Tabela1[[#This Row],[CON - Material]]</f>
        <v>Pórtico|1983-2010|Betão Armado</v>
      </c>
    </row>
    <row r="1145" spans="1:32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1" t="str" cm="1">
        <f t="array" ref="O11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5" s="2" t="s">
        <v>32</v>
      </c>
      <c r="Q1145" s="2" t="str" cm="1">
        <f t="array" ref="Q1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45" s="2" t="str">
        <f>IF(Tabela1[[#This Row],[TEC - Tipo de Estrutura 2]]="Pórtico","Vãos Multiplos",Tabela1[[#This Row],[TEC - Tipo de Estrutura 2]])</f>
        <v>Vãos Multiplos</v>
      </c>
      <c r="S1145" s="1">
        <v>4</v>
      </c>
      <c r="T1145" s="1">
        <v>16.25</v>
      </c>
      <c r="U1145" s="1">
        <v>11.2</v>
      </c>
      <c r="V1145" s="1">
        <v>4.1500000000000004</v>
      </c>
      <c r="W1145" s="1">
        <v>1.57</v>
      </c>
      <c r="X1145" s="10"/>
      <c r="Y1145" s="1" t="s">
        <v>30</v>
      </c>
      <c r="Z1145" s="2" t="s">
        <v>24</v>
      </c>
      <c r="AA1145" s="2" t="str" cm="1">
        <f t="array" ref="AA1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5" s="2" t="str">
        <f>IF(OR(Tabela1[[#This Row],[CON - Material]]="Alvenaria de Tijolo",Tabela1[[#This Row],[CON - Material]]="Alvenaria de Pedra"),"Alvenaria",Tabela1[[#This Row],[CON - Material]])</f>
        <v>Betão Armado</v>
      </c>
      <c r="AF1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6" spans="1:32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1" t="str" cm="1">
        <f t="array" ref="O11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6" s="2" t="s">
        <v>65</v>
      </c>
      <c r="Q1146" s="2" t="str" cm="1">
        <f t="array" ref="Q1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46" s="2" t="str">
        <f>IF(Tabela1[[#This Row],[TEC - Tipo de Estrutura 2]]="Pórtico","Vãos Multiplos",Tabela1[[#This Row],[TEC - Tipo de Estrutura 2]])</f>
        <v>Vãos Multiplos</v>
      </c>
      <c r="S1146" s="1">
        <v>1</v>
      </c>
      <c r="T1146" s="1">
        <v>10.75</v>
      </c>
      <c r="U1146" s="1">
        <v>12.45</v>
      </c>
      <c r="V1146" s="1">
        <v>10.75</v>
      </c>
      <c r="W1146" s="9"/>
      <c r="X1146" s="10"/>
      <c r="Y1146" s="1" t="s">
        <v>30</v>
      </c>
      <c r="Z1146" s="2" t="s">
        <v>24</v>
      </c>
      <c r="AA1146" s="2" t="str" cm="1">
        <f t="array" ref="AA1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6" s="2" t="str">
        <f>IF(OR(Tabela1[[#This Row],[CON - Material]]="Alvenaria de Tijolo",Tabela1[[#This Row],[CON - Material]]="Alvenaria de Pedra"),"Alvenaria",Tabela1[[#This Row],[CON - Material]])</f>
        <v>Betão Armado</v>
      </c>
      <c r="AF1146" s="2" t="str">
        <f>Tabela1[[#This Row],[TEC - Tipo de Estrutura 2]] &amp; "|" &amp; Tabela1[[#This Row],[Intervalo de Anos]] &amp; "|" &amp; Tabela1[[#This Row],[CON - Material]]</f>
        <v>Pórtico|1983-2010|Betão Armado</v>
      </c>
    </row>
    <row r="1147" spans="1:32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1" t="str" cm="1">
        <f t="array" ref="O11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47" s="2" t="s">
        <v>22</v>
      </c>
      <c r="Q1147" s="2" t="str" cm="1">
        <f t="array" ref="Q1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47" s="2" t="str">
        <f>IF(Tabela1[[#This Row],[TEC - Tipo de Estrutura 2]]="Pórtico","Vãos Multiplos",Tabela1[[#This Row],[TEC - Tipo de Estrutura 2]])</f>
        <v>Tabuleiro simples/apoiado</v>
      </c>
      <c r="S1147" s="1">
        <v>1</v>
      </c>
      <c r="T1147" s="1">
        <v>13.63</v>
      </c>
      <c r="U1147" s="1">
        <v>7.1</v>
      </c>
      <c r="V1147" s="1">
        <v>13.63</v>
      </c>
      <c r="W1147" s="9"/>
      <c r="X1147" s="10"/>
      <c r="Y1147" s="1" t="s">
        <v>30</v>
      </c>
      <c r="Z1147" s="2" t="s">
        <v>24</v>
      </c>
      <c r="AA1147" s="2" t="str" cm="1">
        <f t="array" ref="AA1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7" s="2" t="str">
        <f>IF(OR(Tabela1[[#This Row],[CON - Material]]="Alvenaria de Tijolo",Tabela1[[#This Row],[CON - Material]]="Alvenaria de Pedra"),"Alvenaria",Tabela1[[#This Row],[CON - Material]])</f>
        <v>Betão Armado</v>
      </c>
      <c r="AF11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48" spans="1:32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1" t="str" cm="1">
        <f t="array" ref="O11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48" s="2" t="s">
        <v>32</v>
      </c>
      <c r="Q1148" s="2" t="str" cm="1">
        <f t="array" ref="Q1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48" s="2" t="str">
        <f>IF(Tabela1[[#This Row],[TEC - Tipo de Estrutura 2]]="Pórtico","Vãos Multiplos",Tabela1[[#This Row],[TEC - Tipo de Estrutura 2]])</f>
        <v>Vãos Multiplos</v>
      </c>
      <c r="S1148" s="1">
        <v>3</v>
      </c>
      <c r="T1148" s="1">
        <v>28.68</v>
      </c>
      <c r="U1148" s="1">
        <v>11.7</v>
      </c>
      <c r="V1148" s="1">
        <v>14.4</v>
      </c>
      <c r="W1148" s="1">
        <v>5.7</v>
      </c>
      <c r="X1148" s="10"/>
      <c r="Y1148" s="1" t="s">
        <v>46</v>
      </c>
      <c r="Z1148" s="2" t="s">
        <v>24</v>
      </c>
      <c r="AA1148" s="2" t="str" cm="1">
        <f t="array" ref="AA1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8" s="2" t="str">
        <f>IF(OR(Tabela1[[#This Row],[CON - Material]]="Alvenaria de Tijolo",Tabela1[[#This Row],[CON - Material]]="Alvenaria de Pedra"),"Alvenaria",Tabela1[[#This Row],[CON - Material]])</f>
        <v>Betão Armado</v>
      </c>
      <c r="AF11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9" spans="1:32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1" t="str" cm="1">
        <f t="array" ref="O11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49" s="2" t="s">
        <v>32</v>
      </c>
      <c r="Q1149" s="2" t="str" cm="1">
        <f t="array" ref="Q1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49" s="2" t="str">
        <f>IF(Tabela1[[#This Row],[TEC - Tipo de Estrutura 2]]="Pórtico","Vãos Multiplos",Tabela1[[#This Row],[TEC - Tipo de Estrutura 2]])</f>
        <v>Vãos Multiplos</v>
      </c>
      <c r="S1149" s="1">
        <v>5</v>
      </c>
      <c r="T1149" s="1">
        <v>49.77</v>
      </c>
      <c r="U1149" s="1">
        <v>10.34</v>
      </c>
      <c r="V1149" s="1">
        <v>11.11</v>
      </c>
      <c r="W1149" s="1">
        <v>5.56</v>
      </c>
      <c r="X1149" s="10"/>
      <c r="Y1149" s="1" t="s">
        <v>30</v>
      </c>
      <c r="Z1149" s="2" t="s">
        <v>38</v>
      </c>
      <c r="AA1149" s="2" t="str" cm="1">
        <f t="array" ref="AA1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49" s="2" t="str">
        <f>IF(OR(Tabela1[[#This Row],[CON - Material]]="Alvenaria de Tijolo",Tabela1[[#This Row],[CON - Material]]="Alvenaria de Pedra"),"Alvenaria",Tabela1[[#This Row],[CON - Material]])</f>
        <v>Betão Armado</v>
      </c>
      <c r="AF1149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50" spans="1:32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1" t="str" cm="1">
        <f t="array" ref="O11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0" s="2" t="s">
        <v>32</v>
      </c>
      <c r="Q1150" s="2" t="str" cm="1">
        <f t="array" ref="Q1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0" s="2" t="str">
        <f>IF(Tabela1[[#This Row],[TEC - Tipo de Estrutura 2]]="Pórtico","Vãos Multiplos",Tabela1[[#This Row],[TEC - Tipo de Estrutura 2]])</f>
        <v>Vãos Multiplos</v>
      </c>
      <c r="S1150" s="1">
        <v>3</v>
      </c>
      <c r="T1150" s="1">
        <v>34.619999999999997</v>
      </c>
      <c r="U1150" s="1">
        <v>11.15</v>
      </c>
      <c r="V1150" s="1">
        <v>15.9</v>
      </c>
      <c r="W1150" s="1">
        <v>6.34</v>
      </c>
      <c r="X1150" s="10"/>
      <c r="Y1150" s="1" t="s">
        <v>46</v>
      </c>
      <c r="Z1150" s="2" t="s">
        <v>24</v>
      </c>
      <c r="AA1150" s="2" t="str" cm="1">
        <f t="array" ref="AA1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0" s="2" t="str">
        <f>IF(OR(Tabela1[[#This Row],[CON - Material]]="Alvenaria de Tijolo",Tabela1[[#This Row],[CON - Material]]="Alvenaria de Pedra"),"Alvenaria",Tabela1[[#This Row],[CON - Material]])</f>
        <v>Betão Armado</v>
      </c>
      <c r="AF1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1" spans="1:32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1" t="str" cm="1">
        <f t="array" ref="O11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1" s="2" t="s">
        <v>32</v>
      </c>
      <c r="Q1151" s="2" t="str" cm="1">
        <f t="array" ref="Q1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1" s="2" t="str">
        <f>IF(Tabela1[[#This Row],[TEC - Tipo de Estrutura 2]]="Pórtico","Vãos Multiplos",Tabela1[[#This Row],[TEC - Tipo de Estrutura 2]])</f>
        <v>Vãos Multiplos</v>
      </c>
      <c r="S1151" s="1">
        <v>3</v>
      </c>
      <c r="T1151" s="1">
        <v>28.6</v>
      </c>
      <c r="U1151" s="1">
        <v>11.7</v>
      </c>
      <c r="V1151" s="1">
        <v>14.4</v>
      </c>
      <c r="W1151" s="1">
        <v>5.35</v>
      </c>
      <c r="X1151" s="10"/>
      <c r="Y1151" s="1" t="s">
        <v>46</v>
      </c>
      <c r="Z1151" s="2" t="s">
        <v>24</v>
      </c>
      <c r="AA1151" s="2" t="str" cm="1">
        <f t="array" ref="AA1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1" s="2" t="str">
        <f>IF(OR(Tabela1[[#This Row],[CON - Material]]="Alvenaria de Tijolo",Tabela1[[#This Row],[CON - Material]]="Alvenaria de Pedra"),"Alvenaria",Tabela1[[#This Row],[CON - Material]])</f>
        <v>Betão Armado</v>
      </c>
      <c r="AF1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2" spans="1:32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1" t="str" cm="1">
        <f t="array" ref="O11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2" s="2" t="s">
        <v>32</v>
      </c>
      <c r="Q1152" s="2" t="str" cm="1">
        <f t="array" ref="Q1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2" s="2" t="str">
        <f>IF(Tabela1[[#This Row],[TEC - Tipo de Estrutura 2]]="Pórtico","Vãos Multiplos",Tabela1[[#This Row],[TEC - Tipo de Estrutura 2]])</f>
        <v>Vãos Multiplos</v>
      </c>
      <c r="S1152" s="1">
        <v>3</v>
      </c>
      <c r="T1152" s="1">
        <v>40.35</v>
      </c>
      <c r="U1152" s="1">
        <v>18.739999999999998</v>
      </c>
      <c r="V1152" s="1">
        <v>21.11</v>
      </c>
      <c r="W1152" s="1">
        <v>5.82</v>
      </c>
      <c r="X1152" s="10"/>
      <c r="Y1152" s="1" t="s">
        <v>30</v>
      </c>
      <c r="Z1152" s="2" t="s">
        <v>38</v>
      </c>
      <c r="AA1152" s="2" t="str" cm="1">
        <f t="array" ref="AA1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2" s="2" t="str">
        <f>IF(OR(Tabela1[[#This Row],[CON - Material]]="Alvenaria de Tijolo",Tabela1[[#This Row],[CON - Material]]="Alvenaria de Pedra"),"Alvenaria",Tabela1[[#This Row],[CON - Material]])</f>
        <v>Betão Armado</v>
      </c>
      <c r="AF1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3" spans="1:32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1" t="str" cm="1">
        <f t="array" ref="O11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3" s="2" t="s">
        <v>32</v>
      </c>
      <c r="Q1153" s="2" t="str" cm="1">
        <f t="array" ref="Q1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3" s="2" t="str">
        <f>IF(Tabela1[[#This Row],[TEC - Tipo de Estrutura 2]]="Pórtico","Vãos Multiplos",Tabela1[[#This Row],[TEC - Tipo de Estrutura 2]])</f>
        <v>Vãos Multiplos</v>
      </c>
      <c r="S1153" s="1">
        <v>3</v>
      </c>
      <c r="T1153" s="1">
        <v>89.25</v>
      </c>
      <c r="U1153" s="1">
        <v>14</v>
      </c>
      <c r="V1153" s="1">
        <v>40.03</v>
      </c>
      <c r="W1153" s="1">
        <v>8.8699999999999992</v>
      </c>
      <c r="X1153" s="10"/>
      <c r="Y1153" s="1" t="s">
        <v>30</v>
      </c>
      <c r="Z1153" s="2" t="s">
        <v>38</v>
      </c>
      <c r="AA1153" s="2" t="str" cm="1">
        <f t="array" ref="AA1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3" s="2" t="str">
        <f>IF(OR(Tabela1[[#This Row],[CON - Material]]="Alvenaria de Tijolo",Tabela1[[#This Row],[CON - Material]]="Alvenaria de Pedra"),"Alvenaria",Tabela1[[#This Row],[CON - Material]])</f>
        <v>Betão Armado</v>
      </c>
      <c r="AF1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4" spans="1:32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1" t="str" cm="1">
        <f t="array" ref="O11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4" s="2" t="s">
        <v>32</v>
      </c>
      <c r="Q1154" s="2" t="str" cm="1">
        <f t="array" ref="Q1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4" s="2" t="str">
        <f>IF(Tabela1[[#This Row],[TEC - Tipo de Estrutura 2]]="Pórtico","Vãos Multiplos",Tabela1[[#This Row],[TEC - Tipo de Estrutura 2]])</f>
        <v>Vãos Multiplos</v>
      </c>
      <c r="S1154" s="1">
        <v>3</v>
      </c>
      <c r="T1154" s="1">
        <v>42.81</v>
      </c>
      <c r="U1154" s="1">
        <v>45.06</v>
      </c>
      <c r="V1154" s="1">
        <v>17.350000000000001</v>
      </c>
      <c r="W1154" s="1">
        <v>4.7699999999999996</v>
      </c>
      <c r="X1154" s="10"/>
      <c r="Y1154" s="1" t="s">
        <v>41</v>
      </c>
      <c r="Z1154" s="2" t="s">
        <v>24</v>
      </c>
      <c r="AA1154" s="2" t="str" cm="1">
        <f t="array" ref="AA1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4" s="2" t="str">
        <f>IF(OR(Tabela1[[#This Row],[CON - Material]]="Alvenaria de Tijolo",Tabela1[[#This Row],[CON - Material]]="Alvenaria de Pedra"),"Alvenaria",Tabela1[[#This Row],[CON - Material]])</f>
        <v>Betão Armado</v>
      </c>
      <c r="AF1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5" spans="1:32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1" t="str" cm="1">
        <f t="array" ref="O11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5" s="2" t="s">
        <v>32</v>
      </c>
      <c r="Q1155" s="2" t="str" cm="1">
        <f t="array" ref="Q1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5" s="2" t="str">
        <f>IF(Tabela1[[#This Row],[TEC - Tipo de Estrutura 2]]="Pórtico","Vãos Multiplos",Tabela1[[#This Row],[TEC - Tipo de Estrutura 2]])</f>
        <v>Vãos Multiplos</v>
      </c>
      <c r="S1155" s="1">
        <v>3</v>
      </c>
      <c r="T1155" s="1">
        <v>96.7</v>
      </c>
      <c r="U1155" s="1">
        <v>11.4</v>
      </c>
      <c r="V1155" s="1">
        <v>43.23</v>
      </c>
      <c r="W1155" s="1">
        <v>6.93</v>
      </c>
      <c r="X1155" s="10"/>
      <c r="Y1155" s="1" t="s">
        <v>46</v>
      </c>
      <c r="Z1155" s="2" t="s">
        <v>38</v>
      </c>
      <c r="AA1155" s="2" t="str" cm="1">
        <f t="array" ref="AA1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5" s="2" t="str">
        <f>IF(OR(Tabela1[[#This Row],[CON - Material]]="Alvenaria de Tijolo",Tabela1[[#This Row],[CON - Material]]="Alvenaria de Pedra"),"Alvenaria",Tabela1[[#This Row],[CON - Material]])</f>
        <v>Betão Armado</v>
      </c>
      <c r="AF1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6" spans="1:32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1" t="str" cm="1">
        <f t="array" ref="O11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6" s="2" t="s">
        <v>32</v>
      </c>
      <c r="Q1156" s="2" t="str" cm="1">
        <f t="array" ref="Q1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6" s="2" t="str">
        <f>IF(Tabela1[[#This Row],[TEC - Tipo de Estrutura 2]]="Pórtico","Vãos Multiplos",Tabela1[[#This Row],[TEC - Tipo de Estrutura 2]])</f>
        <v>Vãos Multiplos</v>
      </c>
      <c r="S1156" s="1">
        <v>2</v>
      </c>
      <c r="T1156" s="1">
        <v>41.87</v>
      </c>
      <c r="U1156" s="1">
        <v>11.9</v>
      </c>
      <c r="V1156" s="1">
        <v>23.74</v>
      </c>
      <c r="W1156" s="1">
        <v>6.62</v>
      </c>
      <c r="X1156" s="10"/>
      <c r="Y1156" s="1" t="s">
        <v>41</v>
      </c>
      <c r="Z1156" s="2" t="s">
        <v>24</v>
      </c>
      <c r="AA1156" s="2" t="str" cm="1">
        <f t="array" ref="AA1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6" s="2" t="str">
        <f>IF(OR(Tabela1[[#This Row],[CON - Material]]="Alvenaria de Tijolo",Tabela1[[#This Row],[CON - Material]]="Alvenaria de Pedra"),"Alvenaria",Tabela1[[#This Row],[CON - Material]])</f>
        <v>Betão Armado</v>
      </c>
      <c r="AF1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7" spans="1:32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1" t="str" cm="1">
        <f t="array" ref="O11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7" s="2" t="s">
        <v>32</v>
      </c>
      <c r="Q1157" s="2" t="str" cm="1">
        <f t="array" ref="Q1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57" s="2" t="str">
        <f>IF(Tabela1[[#This Row],[TEC - Tipo de Estrutura 2]]="Pórtico","Vãos Multiplos",Tabela1[[#This Row],[TEC - Tipo de Estrutura 2]])</f>
        <v>Vãos Multiplos</v>
      </c>
      <c r="S1157" s="1">
        <v>8</v>
      </c>
      <c r="T1157" s="1">
        <v>189.59</v>
      </c>
      <c r="U1157" s="1">
        <v>40.450000000000003</v>
      </c>
      <c r="V1157" s="1">
        <v>27.65</v>
      </c>
      <c r="W1157" s="1">
        <v>7.95</v>
      </c>
      <c r="X1157" s="10"/>
      <c r="Y1157" s="1" t="s">
        <v>41</v>
      </c>
      <c r="Z1157" s="2" t="s">
        <v>24</v>
      </c>
      <c r="AA1157" s="2" t="str" cm="1">
        <f t="array" ref="AA1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7" s="2" t="str">
        <f>IF(OR(Tabela1[[#This Row],[CON - Material]]="Alvenaria de Tijolo",Tabela1[[#This Row],[CON - Material]]="Alvenaria de Pedra"),"Alvenaria",Tabela1[[#This Row],[CON - Material]])</f>
        <v>Betão Armado</v>
      </c>
      <c r="AC1157" s="2" t="s">
        <v>38</v>
      </c>
      <c r="AF1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8" spans="1:32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1" t="str" cm="1">
        <f t="array" ref="O11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58" s="2" t="s">
        <v>22</v>
      </c>
      <c r="Q1158" s="2" t="str" cm="1">
        <f t="array" ref="Q1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58" s="2" t="str">
        <f>IF(Tabela1[[#This Row],[TEC - Tipo de Estrutura 2]]="Pórtico","Vãos Multiplos",Tabela1[[#This Row],[TEC - Tipo de Estrutura 2]])</f>
        <v>Tabuleiro simples/apoiado</v>
      </c>
      <c r="S1158" s="1">
        <v>1</v>
      </c>
      <c r="T1158" s="1">
        <v>11.8</v>
      </c>
      <c r="U1158" s="1">
        <v>8</v>
      </c>
      <c r="V1158" s="1">
        <v>11.8</v>
      </c>
      <c r="W1158" s="9"/>
      <c r="X1158" s="10"/>
      <c r="Y1158" s="1" t="s">
        <v>30</v>
      </c>
      <c r="Z1158" s="2" t="s">
        <v>24</v>
      </c>
      <c r="AA1158" s="2" t="str" cm="1">
        <f t="array" ref="AA1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8" s="2" t="str">
        <f>IF(OR(Tabela1[[#This Row],[CON - Material]]="Alvenaria de Tijolo",Tabela1[[#This Row],[CON - Material]]="Alvenaria de Pedra"),"Alvenaria",Tabela1[[#This Row],[CON - Material]])</f>
        <v>Betão Armado</v>
      </c>
      <c r="AF11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59" spans="1:32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1" t="str" cm="1">
        <f t="array" ref="O11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59" s="2" t="s">
        <v>65</v>
      </c>
      <c r="Q1159" s="2" t="str" cm="1">
        <f t="array" ref="Q1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59" s="2" t="str">
        <f>IF(Tabela1[[#This Row],[TEC - Tipo de Estrutura 2]]="Pórtico","Vãos Multiplos",Tabela1[[#This Row],[TEC - Tipo de Estrutura 2]])</f>
        <v>Vãos Multiplos</v>
      </c>
      <c r="S1159" s="1">
        <v>1</v>
      </c>
      <c r="T1159" s="1">
        <v>15</v>
      </c>
      <c r="U1159" s="1">
        <v>19.100000000000001</v>
      </c>
      <c r="V1159" s="1">
        <v>15</v>
      </c>
      <c r="W1159" s="9"/>
      <c r="X1159" s="10"/>
      <c r="Y1159" s="1" t="s">
        <v>41</v>
      </c>
      <c r="Z1159" s="2" t="s">
        <v>24</v>
      </c>
      <c r="AA1159" s="2" t="str" cm="1">
        <f t="array" ref="AA1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59" s="2" t="str">
        <f>IF(OR(Tabela1[[#This Row],[CON - Material]]="Alvenaria de Tijolo",Tabela1[[#This Row],[CON - Material]]="Alvenaria de Pedra"),"Alvenaria",Tabela1[[#This Row],[CON - Material]])</f>
        <v>Betão Armado</v>
      </c>
      <c r="AF1159" s="2" t="str">
        <f>Tabela1[[#This Row],[TEC - Tipo de Estrutura 2]] &amp; "|" &amp; Tabela1[[#This Row],[Intervalo de Anos]] &amp; "|" &amp; Tabela1[[#This Row],[CON - Material]]</f>
        <v>Pórtico|1983-2010|Betão Armado</v>
      </c>
    </row>
    <row r="1160" spans="1:32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1" t="str" cm="1">
        <f t="array" ref="O11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0" s="2" t="s">
        <v>65</v>
      </c>
      <c r="Q1160" s="2" t="str" cm="1">
        <f t="array" ref="Q1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60" s="2" t="str">
        <f>IF(Tabela1[[#This Row],[TEC - Tipo de Estrutura 2]]="Pórtico","Vãos Multiplos",Tabela1[[#This Row],[TEC - Tipo de Estrutura 2]])</f>
        <v>Vãos Multiplos</v>
      </c>
      <c r="S1160" s="1">
        <v>1</v>
      </c>
      <c r="T1160" s="1">
        <v>15</v>
      </c>
      <c r="U1160" s="1">
        <v>19.100000000000001</v>
      </c>
      <c r="V1160" s="1">
        <v>15</v>
      </c>
      <c r="W1160" s="9"/>
      <c r="X1160" s="10"/>
      <c r="Y1160" s="1" t="s">
        <v>41</v>
      </c>
      <c r="Z1160" s="2" t="s">
        <v>24</v>
      </c>
      <c r="AA1160" s="2" t="str" cm="1">
        <f t="array" ref="AA1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0" s="2" t="str">
        <f>IF(OR(Tabela1[[#This Row],[CON - Material]]="Alvenaria de Tijolo",Tabela1[[#This Row],[CON - Material]]="Alvenaria de Pedra"),"Alvenaria",Tabela1[[#This Row],[CON - Material]])</f>
        <v>Betão Armado</v>
      </c>
      <c r="AF1160" s="2" t="str">
        <f>Tabela1[[#This Row],[TEC - Tipo de Estrutura 2]] &amp; "|" &amp; Tabela1[[#This Row],[Intervalo de Anos]] &amp; "|" &amp; Tabela1[[#This Row],[CON - Material]]</f>
        <v>Pórtico|1983-2010|Betão Armado</v>
      </c>
    </row>
    <row r="1161" spans="1:32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1" t="str" cm="1">
        <f t="array" ref="O11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1" s="2" t="s">
        <v>32</v>
      </c>
      <c r="Q1161" s="2" t="str" cm="1">
        <f t="array" ref="Q1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61" s="2" t="str">
        <f>IF(Tabela1[[#This Row],[TEC - Tipo de Estrutura 2]]="Pórtico","Vãos Multiplos",Tabela1[[#This Row],[TEC - Tipo de Estrutura 2]])</f>
        <v>Vãos Multiplos</v>
      </c>
      <c r="S1161" s="1">
        <v>3</v>
      </c>
      <c r="T1161" s="1">
        <v>52.37</v>
      </c>
      <c r="U1161" s="1">
        <v>12.95</v>
      </c>
      <c r="V1161" s="1">
        <v>20.11</v>
      </c>
      <c r="W1161" s="1">
        <v>6.12</v>
      </c>
      <c r="X1161" s="10"/>
      <c r="Y1161" s="1" t="s">
        <v>41</v>
      </c>
      <c r="Z1161" s="2" t="s">
        <v>38</v>
      </c>
      <c r="AA1161" s="2" t="str" cm="1">
        <f t="array" ref="AA1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1" s="2" t="str">
        <f>IF(OR(Tabela1[[#This Row],[CON - Material]]="Alvenaria de Tijolo",Tabela1[[#This Row],[CON - Material]]="Alvenaria de Pedra"),"Alvenaria",Tabela1[[#This Row],[CON - Material]])</f>
        <v>Betão Armado</v>
      </c>
      <c r="AF1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2" spans="1:32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1" t="str" cm="1">
        <f t="array" ref="O11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2" s="2" t="s">
        <v>65</v>
      </c>
      <c r="Q1162" s="2" t="str" cm="1">
        <f t="array" ref="Q1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62" s="2" t="str">
        <f>IF(Tabela1[[#This Row],[TEC - Tipo de Estrutura 2]]="Pórtico","Vãos Multiplos",Tabela1[[#This Row],[TEC - Tipo de Estrutura 2]])</f>
        <v>Vãos Multiplos</v>
      </c>
      <c r="S1162" s="1">
        <v>1</v>
      </c>
      <c r="T1162" s="1">
        <v>41.25</v>
      </c>
      <c r="U1162" s="1">
        <v>29.66</v>
      </c>
      <c r="V1162" s="1">
        <v>41.25</v>
      </c>
      <c r="W1162" s="9"/>
      <c r="X1162" s="10"/>
      <c r="Y1162" s="1" t="s">
        <v>41</v>
      </c>
      <c r="Z1162" s="2" t="s">
        <v>38</v>
      </c>
      <c r="AA1162" s="2" t="str" cm="1">
        <f t="array" ref="AA1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2" s="2" t="str">
        <f>IF(OR(Tabela1[[#This Row],[CON - Material]]="Alvenaria de Tijolo",Tabela1[[#This Row],[CON - Material]]="Alvenaria de Pedra"),"Alvenaria",Tabela1[[#This Row],[CON - Material]])</f>
        <v>Betão Armado</v>
      </c>
      <c r="AF1162" s="2" t="str">
        <f>Tabela1[[#This Row],[TEC - Tipo de Estrutura 2]] &amp; "|" &amp; Tabela1[[#This Row],[Intervalo de Anos]] &amp; "|" &amp; Tabela1[[#This Row],[CON - Material]]</f>
        <v>Pórtico|1983-2010|Betão Armado</v>
      </c>
    </row>
    <row r="1163" spans="1:32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1" t="str" cm="1">
        <f t="array" ref="O11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3" s="2" t="s">
        <v>65</v>
      </c>
      <c r="Q1163" s="2" t="str" cm="1">
        <f t="array" ref="Q1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63" s="2" t="str">
        <f>IF(Tabela1[[#This Row],[TEC - Tipo de Estrutura 2]]="Pórtico","Vãos Multiplos",Tabela1[[#This Row],[TEC - Tipo de Estrutura 2]])</f>
        <v>Vãos Multiplos</v>
      </c>
      <c r="S1163" s="1">
        <v>1</v>
      </c>
      <c r="T1163" s="1">
        <v>29.6</v>
      </c>
      <c r="U1163" s="1">
        <v>11.94</v>
      </c>
      <c r="V1163" s="1">
        <v>29.6</v>
      </c>
      <c r="W1163" s="9"/>
      <c r="X1163" s="10"/>
      <c r="Y1163" s="1" t="s">
        <v>41</v>
      </c>
      <c r="Z1163" s="2" t="s">
        <v>38</v>
      </c>
      <c r="AA1163" s="2" t="str" cm="1">
        <f t="array" ref="AA1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3" s="2" t="str">
        <f>IF(OR(Tabela1[[#This Row],[CON - Material]]="Alvenaria de Tijolo",Tabela1[[#This Row],[CON - Material]]="Alvenaria de Pedra"),"Alvenaria",Tabela1[[#This Row],[CON - Material]])</f>
        <v>Betão Armado</v>
      </c>
      <c r="AF1163" s="2" t="str">
        <f>Tabela1[[#This Row],[TEC - Tipo de Estrutura 2]] &amp; "|" &amp; Tabela1[[#This Row],[Intervalo de Anos]] &amp; "|" &amp; Tabela1[[#This Row],[CON - Material]]</f>
        <v>Pórtico|1983-2010|Betão Armado</v>
      </c>
    </row>
    <row r="1164" spans="1:32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1" t="str" cm="1">
        <f t="array" ref="O11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4" s="2" t="s">
        <v>32</v>
      </c>
      <c r="Q1164" s="2" t="str" cm="1">
        <f t="array" ref="Q1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64" s="2" t="str">
        <f>IF(Tabela1[[#This Row],[TEC - Tipo de Estrutura 2]]="Pórtico","Vãos Multiplos",Tabela1[[#This Row],[TEC - Tipo de Estrutura 2]])</f>
        <v>Vãos Multiplos</v>
      </c>
      <c r="S1164" s="1">
        <v>10</v>
      </c>
      <c r="T1164" s="1">
        <v>264.5</v>
      </c>
      <c r="U1164" s="1">
        <v>10.8</v>
      </c>
      <c r="V1164" s="1">
        <v>29.9</v>
      </c>
      <c r="W1164" s="1">
        <v>7.6</v>
      </c>
      <c r="X1164" s="10"/>
      <c r="Y1164" s="1" t="s">
        <v>41</v>
      </c>
      <c r="Z1164" s="2" t="s">
        <v>24</v>
      </c>
      <c r="AA1164" s="2" t="str" cm="1">
        <f t="array" ref="AA1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4" s="2" t="str">
        <f>IF(OR(Tabela1[[#This Row],[CON - Material]]="Alvenaria de Tijolo",Tabela1[[#This Row],[CON - Material]]="Alvenaria de Pedra"),"Alvenaria",Tabela1[[#This Row],[CON - Material]])</f>
        <v>Betão Armado</v>
      </c>
      <c r="AF1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5" spans="1:32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1" t="str" cm="1">
        <f t="array" ref="O11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5" s="2" t="s">
        <v>29</v>
      </c>
      <c r="Q1165" s="2" t="str" cm="1">
        <f t="array" ref="Q1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65" s="2" t="str">
        <f>IF(Tabela1[[#This Row],[TEC - Tipo de Estrutura 2]]="Pórtico","Vãos Multiplos",Tabela1[[#This Row],[TEC - Tipo de Estrutura 2]])</f>
        <v>Arco</v>
      </c>
      <c r="S1165" s="1">
        <v>10</v>
      </c>
      <c r="T1165" s="1">
        <v>75.8</v>
      </c>
      <c r="U1165" s="1">
        <v>6</v>
      </c>
      <c r="V1165" s="1">
        <v>10.4</v>
      </c>
      <c r="W1165" s="1">
        <v>1.9</v>
      </c>
      <c r="X1165" s="10"/>
      <c r="Y1165" s="1" t="s">
        <v>30</v>
      </c>
      <c r="Z1165" s="2" t="s">
        <v>73</v>
      </c>
      <c r="AA1165" s="2" t="str" cm="1">
        <f t="array" ref="AA1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165" s="2" t="str">
        <f>IF(OR(Tabela1[[#This Row],[CON - Material]]="Alvenaria de Tijolo",Tabela1[[#This Row],[CON - Material]]="Alvenaria de Pedra"),"Alvenaria",Tabela1[[#This Row],[CON - Material]])</f>
        <v>Alvenaria</v>
      </c>
      <c r="AF1165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166" spans="1:32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1" t="str" cm="1">
        <f t="array" ref="O11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6" s="2" t="s">
        <v>32</v>
      </c>
      <c r="Q1166" s="2" t="str" cm="1">
        <f t="array" ref="Q1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66" s="2" t="str">
        <f>IF(Tabela1[[#This Row],[TEC - Tipo de Estrutura 2]]="Pórtico","Vãos Multiplos",Tabela1[[#This Row],[TEC - Tipo de Estrutura 2]])</f>
        <v>Vãos Multiplos</v>
      </c>
      <c r="S1166" s="1">
        <v>4</v>
      </c>
      <c r="T1166" s="1">
        <v>89.28</v>
      </c>
      <c r="U1166" s="1">
        <v>7.9</v>
      </c>
      <c r="V1166" s="1">
        <v>24.95</v>
      </c>
      <c r="W1166" s="1">
        <v>5.85</v>
      </c>
      <c r="X1166" s="10"/>
      <c r="Y1166" s="1" t="s">
        <v>41</v>
      </c>
      <c r="Z1166" s="2" t="s">
        <v>24</v>
      </c>
      <c r="AA1166" s="2" t="str" cm="1">
        <f t="array" ref="AA1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6" s="2" t="str">
        <f>IF(OR(Tabela1[[#This Row],[CON - Material]]="Alvenaria de Tijolo",Tabela1[[#This Row],[CON - Material]]="Alvenaria de Pedra"),"Alvenaria",Tabela1[[#This Row],[CON - Material]])</f>
        <v>Betão Armado</v>
      </c>
      <c r="AF11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7" spans="1:32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1" t="str" cm="1">
        <f t="array" ref="O11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7" s="2" t="s">
        <v>32</v>
      </c>
      <c r="Q1167" s="2" t="str" cm="1">
        <f t="array" ref="Q1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67" s="2" t="str">
        <f>IF(Tabela1[[#This Row],[TEC - Tipo de Estrutura 2]]="Pórtico","Vãos Multiplos",Tabela1[[#This Row],[TEC - Tipo de Estrutura 2]])</f>
        <v>Vãos Multiplos</v>
      </c>
      <c r="S1167" s="1">
        <v>3</v>
      </c>
      <c r="T1167" s="1">
        <v>40.56</v>
      </c>
      <c r="U1167" s="1">
        <v>17.86</v>
      </c>
      <c r="V1167" s="1">
        <v>21.56</v>
      </c>
      <c r="W1167" s="1">
        <v>6.14</v>
      </c>
      <c r="X1167" s="10"/>
      <c r="Y1167" s="1" t="s">
        <v>46</v>
      </c>
      <c r="Z1167" s="2" t="s">
        <v>24</v>
      </c>
      <c r="AA1167" s="2" t="str" cm="1">
        <f t="array" ref="AA1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7" s="2" t="str">
        <f>IF(OR(Tabela1[[#This Row],[CON - Material]]="Alvenaria de Tijolo",Tabela1[[#This Row],[CON - Material]]="Alvenaria de Pedra"),"Alvenaria",Tabela1[[#This Row],[CON - Material]])</f>
        <v>Betão Armado</v>
      </c>
      <c r="AF1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8" spans="1:32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1" t="str" cm="1">
        <f t="array" ref="O11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8" s="2" t="s">
        <v>32</v>
      </c>
      <c r="Q1168" s="2" t="str" cm="1">
        <f t="array" ref="Q1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68" s="2" t="str">
        <f>IF(Tabela1[[#This Row],[TEC - Tipo de Estrutura 2]]="Pórtico","Vãos Multiplos",Tabela1[[#This Row],[TEC - Tipo de Estrutura 2]])</f>
        <v>Vãos Multiplos</v>
      </c>
      <c r="S1168" s="1">
        <v>3</v>
      </c>
      <c r="T1168" s="1">
        <v>65.3</v>
      </c>
      <c r="U1168" s="1">
        <v>6.8</v>
      </c>
      <c r="V1168" s="1">
        <v>25.7</v>
      </c>
      <c r="W1168" s="1">
        <v>6.17</v>
      </c>
      <c r="X1168" s="10"/>
      <c r="Y1168" s="1" t="s">
        <v>41</v>
      </c>
      <c r="Z1168" s="2" t="s">
        <v>24</v>
      </c>
      <c r="AA1168" s="2" t="str" cm="1">
        <f t="array" ref="AA1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8" s="2" t="str">
        <f>IF(OR(Tabela1[[#This Row],[CON - Material]]="Alvenaria de Tijolo",Tabela1[[#This Row],[CON - Material]]="Alvenaria de Pedra"),"Alvenaria",Tabela1[[#This Row],[CON - Material]])</f>
        <v>Betão Armado</v>
      </c>
      <c r="AF1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9" spans="1:32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1" t="str" cm="1">
        <f t="array" ref="O11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69" s="2" t="s">
        <v>32</v>
      </c>
      <c r="Q1169" s="2" t="str" cm="1">
        <f t="array" ref="Q1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69" s="2" t="str">
        <f>IF(Tabela1[[#This Row],[TEC - Tipo de Estrutura 2]]="Pórtico","Vãos Multiplos",Tabela1[[#This Row],[TEC - Tipo de Estrutura 2]])</f>
        <v>Vãos Multiplos</v>
      </c>
      <c r="S1169" s="1">
        <v>5</v>
      </c>
      <c r="T1169" s="1">
        <v>93.9</v>
      </c>
      <c r="U1169" s="1">
        <v>7.9</v>
      </c>
      <c r="V1169" s="1">
        <v>25</v>
      </c>
      <c r="W1169" s="1">
        <v>5.6</v>
      </c>
      <c r="X1169" s="10"/>
      <c r="Y1169" s="1" t="s">
        <v>41</v>
      </c>
      <c r="Z1169" s="2" t="s">
        <v>24</v>
      </c>
      <c r="AA1169" s="2" t="str" cm="1">
        <f t="array" ref="AA1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69" s="2" t="str">
        <f>IF(OR(Tabela1[[#This Row],[CON - Material]]="Alvenaria de Tijolo",Tabela1[[#This Row],[CON - Material]]="Alvenaria de Pedra"),"Alvenaria",Tabela1[[#This Row],[CON - Material]])</f>
        <v>Betão Armado</v>
      </c>
      <c r="AF1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0" spans="1:32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1" t="str" cm="1">
        <f t="array" ref="O11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0" s="2" t="s">
        <v>32</v>
      </c>
      <c r="Q1170" s="2" t="str" cm="1">
        <f t="array" ref="Q1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70" s="2" t="str">
        <f>IF(Tabela1[[#This Row],[TEC - Tipo de Estrutura 2]]="Pórtico","Vãos Multiplos",Tabela1[[#This Row],[TEC - Tipo de Estrutura 2]])</f>
        <v>Vãos Multiplos</v>
      </c>
      <c r="S1170" s="1">
        <v>2</v>
      </c>
      <c r="T1170" s="1">
        <v>30.2</v>
      </c>
      <c r="U1170" s="1">
        <v>6.8</v>
      </c>
      <c r="V1170" s="1">
        <v>17.5</v>
      </c>
      <c r="W1170" s="1">
        <v>4.45</v>
      </c>
      <c r="X1170" s="10"/>
      <c r="Y1170" s="1" t="s">
        <v>41</v>
      </c>
      <c r="Z1170" s="2" t="s">
        <v>24</v>
      </c>
      <c r="AA1170" s="2" t="str" cm="1">
        <f t="array" ref="AA1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0" s="2" t="str">
        <f>IF(OR(Tabela1[[#This Row],[CON - Material]]="Alvenaria de Tijolo",Tabela1[[#This Row],[CON - Material]]="Alvenaria de Pedra"),"Alvenaria",Tabela1[[#This Row],[CON - Material]])</f>
        <v>Betão Armado</v>
      </c>
      <c r="AF1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1" spans="1:32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1" t="str" cm="1">
        <f t="array" ref="O11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1" s="2" t="s">
        <v>32</v>
      </c>
      <c r="Q1171" s="2" t="str" cm="1">
        <f t="array" ref="Q1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71" s="2" t="str">
        <f>IF(Tabela1[[#This Row],[TEC - Tipo de Estrutura 2]]="Pórtico","Vãos Multiplos",Tabela1[[#This Row],[TEC - Tipo de Estrutura 2]])</f>
        <v>Vãos Multiplos</v>
      </c>
      <c r="S1171" s="1">
        <v>13</v>
      </c>
      <c r="T1171" s="1">
        <v>202.86</v>
      </c>
      <c r="U1171" s="1">
        <v>7.9</v>
      </c>
      <c r="V1171" s="1">
        <v>27.44</v>
      </c>
      <c r="W1171" s="1">
        <v>10.81</v>
      </c>
      <c r="X1171" s="10"/>
      <c r="Y1171" s="1" t="s">
        <v>41</v>
      </c>
      <c r="Z1171" s="2" t="s">
        <v>24</v>
      </c>
      <c r="AA1171" s="2" t="str" cm="1">
        <f t="array" ref="AA1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1" s="2" t="str">
        <f>IF(OR(Tabela1[[#This Row],[CON - Material]]="Alvenaria de Tijolo",Tabela1[[#This Row],[CON - Material]]="Alvenaria de Pedra"),"Alvenaria",Tabela1[[#This Row],[CON - Material]])</f>
        <v>Betão Armado</v>
      </c>
      <c r="AF11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2" spans="1:32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1" t="str" cm="1">
        <f t="array" ref="O11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2" s="2" t="s">
        <v>32</v>
      </c>
      <c r="Q1172" s="2" t="str" cm="1">
        <f t="array" ref="Q1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72" s="2" t="str">
        <f>IF(Tabela1[[#This Row],[TEC - Tipo de Estrutura 2]]="Pórtico","Vãos Multiplos",Tabela1[[#This Row],[TEC - Tipo de Estrutura 2]])</f>
        <v>Vãos Multiplos</v>
      </c>
      <c r="S1172" s="1">
        <v>11</v>
      </c>
      <c r="T1172" s="1">
        <v>197.74</v>
      </c>
      <c r="U1172" s="1">
        <v>6.8</v>
      </c>
      <c r="V1172" s="1">
        <v>29.97</v>
      </c>
      <c r="W1172" s="1">
        <v>10.81</v>
      </c>
      <c r="X1172" s="10"/>
      <c r="Y1172" s="1" t="s">
        <v>41</v>
      </c>
      <c r="Z1172" s="2" t="s">
        <v>24</v>
      </c>
      <c r="AA1172" s="2" t="str" cm="1">
        <f t="array" ref="AA1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2" s="2" t="str">
        <f>IF(OR(Tabela1[[#This Row],[CON - Material]]="Alvenaria de Tijolo",Tabela1[[#This Row],[CON - Material]]="Alvenaria de Pedra"),"Alvenaria",Tabela1[[#This Row],[CON - Material]])</f>
        <v>Betão Armado</v>
      </c>
      <c r="AF11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3" spans="1:32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1" t="str" cm="1">
        <f t="array" ref="O11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3" s="2" t="s">
        <v>32</v>
      </c>
      <c r="Q1173" s="2" t="str" cm="1">
        <f t="array" ref="Q1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73" s="2" t="str">
        <f>IF(Tabela1[[#This Row],[TEC - Tipo de Estrutura 2]]="Pórtico","Vãos Multiplos",Tabela1[[#This Row],[TEC - Tipo de Estrutura 2]])</f>
        <v>Vãos Multiplos</v>
      </c>
      <c r="S1173" s="1">
        <v>2</v>
      </c>
      <c r="T1173" s="1">
        <v>42.6</v>
      </c>
      <c r="U1173" s="1">
        <v>6.8</v>
      </c>
      <c r="V1173" s="1">
        <v>21.3</v>
      </c>
      <c r="W1173" s="1">
        <v>4</v>
      </c>
      <c r="X1173" s="10"/>
      <c r="Y1173" s="1" t="s">
        <v>41</v>
      </c>
      <c r="Z1173" s="2" t="s">
        <v>24</v>
      </c>
      <c r="AA1173" s="2" t="str" cm="1">
        <f t="array" ref="AA1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3" s="2" t="str">
        <f>IF(OR(Tabela1[[#This Row],[CON - Material]]="Alvenaria de Tijolo",Tabela1[[#This Row],[CON - Material]]="Alvenaria de Pedra"),"Alvenaria",Tabela1[[#This Row],[CON - Material]])</f>
        <v>Betão Armado</v>
      </c>
      <c r="AF11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4" spans="1:32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1" t="str" cm="1">
        <f t="array" ref="O11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4" s="2" t="s">
        <v>65</v>
      </c>
      <c r="Q1174" s="2" t="str" cm="1">
        <f t="array" ref="Q1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74" s="2" t="str">
        <f>IF(Tabela1[[#This Row],[TEC - Tipo de Estrutura 2]]="Pórtico","Vãos Multiplos",Tabela1[[#This Row],[TEC - Tipo de Estrutura 2]])</f>
        <v>Vãos Multiplos</v>
      </c>
      <c r="S1174" s="1">
        <v>1</v>
      </c>
      <c r="T1174" s="1">
        <v>44.9</v>
      </c>
      <c r="U1174" s="1">
        <v>13.2</v>
      </c>
      <c r="V1174" s="1">
        <v>44.9</v>
      </c>
      <c r="W1174" s="9"/>
      <c r="X1174" s="10"/>
      <c r="Y1174" s="1" t="s">
        <v>41</v>
      </c>
      <c r="Z1174" s="2" t="s">
        <v>24</v>
      </c>
      <c r="AA1174" s="2" t="str" cm="1">
        <f t="array" ref="AA1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4" s="2" t="str">
        <f>IF(OR(Tabela1[[#This Row],[CON - Material]]="Alvenaria de Tijolo",Tabela1[[#This Row],[CON - Material]]="Alvenaria de Pedra"),"Alvenaria",Tabela1[[#This Row],[CON - Material]])</f>
        <v>Betão Armado</v>
      </c>
      <c r="AF1174" s="2" t="str">
        <f>Tabela1[[#This Row],[TEC - Tipo de Estrutura 2]] &amp; "|" &amp; Tabela1[[#This Row],[Intervalo de Anos]] &amp; "|" &amp; Tabela1[[#This Row],[CON - Material]]</f>
        <v>Pórtico|1983-2010|Betão Armado</v>
      </c>
    </row>
    <row r="1175" spans="1:32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1" t="str" cm="1">
        <f t="array" ref="O11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5" s="2" t="s">
        <v>32</v>
      </c>
      <c r="Q1175" s="2" t="str" cm="1">
        <f t="array" ref="Q1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75" s="2" t="str">
        <f>IF(Tabela1[[#This Row],[TEC - Tipo de Estrutura 2]]="Pórtico","Vãos Multiplos",Tabela1[[#This Row],[TEC - Tipo de Estrutura 2]])</f>
        <v>Vãos Multiplos</v>
      </c>
      <c r="S1175" s="1">
        <v>3</v>
      </c>
      <c r="T1175" s="1">
        <v>36.94</v>
      </c>
      <c r="U1175" s="1">
        <v>8.3000000000000007</v>
      </c>
      <c r="V1175" s="1">
        <v>15.46</v>
      </c>
      <c r="W1175" s="1">
        <v>13.3</v>
      </c>
      <c r="X1175" s="10"/>
      <c r="Y1175" s="1" t="s">
        <v>46</v>
      </c>
      <c r="Z1175" s="2" t="s">
        <v>24</v>
      </c>
      <c r="AA1175" s="2" t="str" cm="1">
        <f t="array" ref="AA1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5" s="2" t="str">
        <f>IF(OR(Tabela1[[#This Row],[CON - Material]]="Alvenaria de Tijolo",Tabela1[[#This Row],[CON - Material]]="Alvenaria de Pedra"),"Alvenaria",Tabela1[[#This Row],[CON - Material]])</f>
        <v>Betão Armado</v>
      </c>
      <c r="AF1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6" spans="1:32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1" t="str" cm="1">
        <f t="array" ref="O11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6" s="2" t="s">
        <v>22</v>
      </c>
      <c r="Q1176" s="2" t="str" cm="1">
        <f t="array" ref="Q1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76" s="2" t="str">
        <f>IF(Tabela1[[#This Row],[TEC - Tipo de Estrutura 2]]="Pórtico","Vãos Multiplos",Tabela1[[#This Row],[TEC - Tipo de Estrutura 2]])</f>
        <v>Tabuleiro simples/apoiado</v>
      </c>
      <c r="S1176" s="1">
        <v>1</v>
      </c>
      <c r="T1176" s="1">
        <v>18.25</v>
      </c>
      <c r="U1176" s="1">
        <v>21.54</v>
      </c>
      <c r="V1176" s="1">
        <v>18.25</v>
      </c>
      <c r="W1176" s="9"/>
      <c r="X1176" s="10"/>
      <c r="Y1176" s="1" t="s">
        <v>41</v>
      </c>
      <c r="Z1176" s="2" t="s">
        <v>24</v>
      </c>
      <c r="AA1176" s="2" t="str" cm="1">
        <f t="array" ref="AA1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6" s="2" t="str">
        <f>IF(OR(Tabela1[[#This Row],[CON - Material]]="Alvenaria de Tijolo",Tabela1[[#This Row],[CON - Material]]="Alvenaria de Pedra"),"Alvenaria",Tabela1[[#This Row],[CON - Material]])</f>
        <v>Betão Armado</v>
      </c>
      <c r="AC1176" s="2" t="s">
        <v>38</v>
      </c>
      <c r="AF11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77" spans="1:32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1" t="str" cm="1">
        <f t="array" ref="O11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7" s="2" t="s">
        <v>65</v>
      </c>
      <c r="Q1177" s="2" t="str" cm="1">
        <f t="array" ref="Q1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77" s="2" t="str">
        <f>IF(Tabela1[[#This Row],[TEC - Tipo de Estrutura 2]]="Pórtico","Vãos Multiplos",Tabela1[[#This Row],[TEC - Tipo de Estrutura 2]])</f>
        <v>Vãos Multiplos</v>
      </c>
      <c r="S1177" s="1">
        <v>1</v>
      </c>
      <c r="T1177" s="1">
        <v>40.5</v>
      </c>
      <c r="U1177" s="1">
        <v>22.44</v>
      </c>
      <c r="V1177" s="1">
        <v>40.5</v>
      </c>
      <c r="W1177" s="9"/>
      <c r="X1177" s="10"/>
      <c r="Y1177" s="1" t="s">
        <v>41</v>
      </c>
      <c r="Z1177" s="2" t="s">
        <v>38</v>
      </c>
      <c r="AA1177" s="2" t="str" cm="1">
        <f t="array" ref="AA1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7" s="2" t="str">
        <f>IF(OR(Tabela1[[#This Row],[CON - Material]]="Alvenaria de Tijolo",Tabela1[[#This Row],[CON - Material]]="Alvenaria de Pedra"),"Alvenaria",Tabela1[[#This Row],[CON - Material]])</f>
        <v>Betão Armado</v>
      </c>
      <c r="AF1177" s="2" t="str">
        <f>Tabela1[[#This Row],[TEC - Tipo de Estrutura 2]] &amp; "|" &amp; Tabela1[[#This Row],[Intervalo de Anos]] &amp; "|" &amp; Tabela1[[#This Row],[CON - Material]]</f>
        <v>Pórtico|1983-2010|Betão Armado</v>
      </c>
    </row>
    <row r="1178" spans="1:32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1" t="str" cm="1">
        <f t="array" ref="O11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8" s="2" t="s">
        <v>32</v>
      </c>
      <c r="Q1178" s="2" t="str" cm="1">
        <f t="array" ref="Q1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78" s="2" t="str">
        <f>IF(Tabela1[[#This Row],[TEC - Tipo de Estrutura 2]]="Pórtico","Vãos Multiplos",Tabela1[[#This Row],[TEC - Tipo de Estrutura 2]])</f>
        <v>Vãos Multiplos</v>
      </c>
      <c r="S1178" s="1">
        <v>6</v>
      </c>
      <c r="T1178" s="1">
        <v>131.08000000000001</v>
      </c>
      <c r="U1178" s="1">
        <v>9.8800000000000008</v>
      </c>
      <c r="V1178" s="1">
        <v>25.16</v>
      </c>
      <c r="W1178" s="1">
        <v>6.24</v>
      </c>
      <c r="X1178" s="10"/>
      <c r="Y1178" s="1" t="s">
        <v>41</v>
      </c>
      <c r="Z1178" s="2" t="s">
        <v>38</v>
      </c>
      <c r="AA1178" s="2" t="str" cm="1">
        <f t="array" ref="AA1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8" s="2" t="str">
        <f>IF(OR(Tabela1[[#This Row],[CON - Material]]="Alvenaria de Tijolo",Tabela1[[#This Row],[CON - Material]]="Alvenaria de Pedra"),"Alvenaria",Tabela1[[#This Row],[CON - Material]])</f>
        <v>Betão Armado</v>
      </c>
      <c r="AF1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9" spans="1:32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1" t="str" cm="1">
        <f t="array" ref="O11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79" s="2" t="s">
        <v>65</v>
      </c>
      <c r="Q1179" s="2" t="str" cm="1">
        <f t="array" ref="Q1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79" s="2" t="str">
        <f>IF(Tabela1[[#This Row],[TEC - Tipo de Estrutura 2]]="Pórtico","Vãos Multiplos",Tabela1[[#This Row],[TEC - Tipo de Estrutura 2]])</f>
        <v>Vãos Multiplos</v>
      </c>
      <c r="S1179" s="1">
        <v>1</v>
      </c>
      <c r="T1179" s="1">
        <v>44.5</v>
      </c>
      <c r="U1179" s="1">
        <v>15.11</v>
      </c>
      <c r="V1179" s="1">
        <v>44.5</v>
      </c>
      <c r="W1179" s="9"/>
      <c r="X1179" s="10"/>
      <c r="Y1179" s="1" t="s">
        <v>41</v>
      </c>
      <c r="Z1179" s="2" t="s">
        <v>38</v>
      </c>
      <c r="AA1179" s="2" t="str" cm="1">
        <f t="array" ref="AA1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79" s="2" t="str">
        <f>IF(OR(Tabela1[[#This Row],[CON - Material]]="Alvenaria de Tijolo",Tabela1[[#This Row],[CON - Material]]="Alvenaria de Pedra"),"Alvenaria",Tabela1[[#This Row],[CON - Material]])</f>
        <v>Betão Armado</v>
      </c>
      <c r="AF1179" s="2" t="str">
        <f>Tabela1[[#This Row],[TEC - Tipo de Estrutura 2]] &amp; "|" &amp; Tabela1[[#This Row],[Intervalo de Anos]] &amp; "|" &amp; Tabela1[[#This Row],[CON - Material]]</f>
        <v>Pórtico|1983-2010|Betão Armado</v>
      </c>
    </row>
    <row r="1180" spans="1:32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1" t="str" cm="1">
        <f t="array" ref="O11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0" s="2" t="s">
        <v>22</v>
      </c>
      <c r="Q1180" s="2" t="str" cm="1">
        <f t="array" ref="Q1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80" s="2" t="str">
        <f>IF(Tabela1[[#This Row],[TEC - Tipo de Estrutura 2]]="Pórtico","Vãos Multiplos",Tabela1[[#This Row],[TEC - Tipo de Estrutura 2]])</f>
        <v>Tabuleiro simples/apoiado</v>
      </c>
      <c r="S1180" s="1">
        <v>1</v>
      </c>
      <c r="T1180" s="1">
        <v>11</v>
      </c>
      <c r="U1180" s="1">
        <v>12.26</v>
      </c>
      <c r="V1180" s="1">
        <v>11</v>
      </c>
      <c r="W1180" s="9"/>
      <c r="X1180" s="10"/>
      <c r="Y1180" s="1" t="s">
        <v>41</v>
      </c>
      <c r="Z1180" s="2" t="s">
        <v>38</v>
      </c>
      <c r="AA1180" s="2" t="str" cm="1">
        <f t="array" ref="AA1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0" s="2" t="str">
        <f>IF(OR(Tabela1[[#This Row],[CON - Material]]="Alvenaria de Tijolo",Tabela1[[#This Row],[CON - Material]]="Alvenaria de Pedra"),"Alvenaria",Tabela1[[#This Row],[CON - Material]])</f>
        <v>Betão Armado</v>
      </c>
      <c r="AF11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81" spans="1:32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1" t="str" cm="1">
        <f t="array" ref="O11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1" s="2" t="s">
        <v>32</v>
      </c>
      <c r="Q1181" s="2" t="str" cm="1">
        <f t="array" ref="Q1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81" s="2" t="str">
        <f>IF(Tabela1[[#This Row],[TEC - Tipo de Estrutura 2]]="Pórtico","Vãos Multiplos",Tabela1[[#This Row],[TEC - Tipo de Estrutura 2]])</f>
        <v>Vãos Multiplos</v>
      </c>
      <c r="S1181" s="1">
        <v>4</v>
      </c>
      <c r="T1181" s="1">
        <v>71.91</v>
      </c>
      <c r="U1181" s="1">
        <v>15</v>
      </c>
      <c r="V1181" s="1">
        <v>25.64</v>
      </c>
      <c r="W1181" s="1">
        <v>8.57</v>
      </c>
      <c r="X1181" s="10"/>
      <c r="Y1181" s="1" t="s">
        <v>41</v>
      </c>
      <c r="Z1181" s="2" t="s">
        <v>24</v>
      </c>
      <c r="AA1181" s="2" t="str" cm="1">
        <f t="array" ref="AA1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1" s="2" t="str">
        <f>IF(OR(Tabela1[[#This Row],[CON - Material]]="Alvenaria de Tijolo",Tabela1[[#This Row],[CON - Material]]="Alvenaria de Pedra"),"Alvenaria",Tabela1[[#This Row],[CON - Material]])</f>
        <v>Betão Armado</v>
      </c>
      <c r="AF11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2" spans="1:32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1" t="str" cm="1">
        <f t="array" ref="O11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2" s="2" t="s">
        <v>65</v>
      </c>
      <c r="Q1182" s="2" t="str" cm="1">
        <f t="array" ref="Q1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82" s="2" t="str">
        <f>IF(Tabela1[[#This Row],[TEC - Tipo de Estrutura 2]]="Pórtico","Vãos Multiplos",Tabela1[[#This Row],[TEC - Tipo de Estrutura 2]])</f>
        <v>Vãos Multiplos</v>
      </c>
      <c r="S1182" s="1">
        <v>1</v>
      </c>
      <c r="T1182" s="1">
        <v>45.96</v>
      </c>
      <c r="U1182" s="1">
        <v>13.4</v>
      </c>
      <c r="V1182" s="1">
        <v>45.96</v>
      </c>
      <c r="W1182" s="9"/>
      <c r="X1182" s="10"/>
      <c r="Y1182" s="1" t="s">
        <v>41</v>
      </c>
      <c r="Z1182" s="2" t="s">
        <v>24</v>
      </c>
      <c r="AA1182" s="2" t="str" cm="1">
        <f t="array" ref="AA1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2" s="2" t="str">
        <f>IF(OR(Tabela1[[#This Row],[CON - Material]]="Alvenaria de Tijolo",Tabela1[[#This Row],[CON - Material]]="Alvenaria de Pedra"),"Alvenaria",Tabela1[[#This Row],[CON - Material]])</f>
        <v>Betão Armado</v>
      </c>
      <c r="AF1182" s="2" t="str">
        <f>Tabela1[[#This Row],[TEC - Tipo de Estrutura 2]] &amp; "|" &amp; Tabela1[[#This Row],[Intervalo de Anos]] &amp; "|" &amp; Tabela1[[#This Row],[CON - Material]]</f>
        <v>Pórtico|1983-2010|Betão Armado</v>
      </c>
    </row>
    <row r="1183" spans="1:32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1" t="str" cm="1">
        <f t="array" ref="O11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83" s="2" t="s">
        <v>32</v>
      </c>
      <c r="Q1183" s="2" t="str" cm="1">
        <f t="array" ref="Q1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83" s="2" t="str">
        <f>IF(Tabela1[[#This Row],[TEC - Tipo de Estrutura 2]]="Pórtico","Vãos Multiplos",Tabela1[[#This Row],[TEC - Tipo de Estrutura 2]])</f>
        <v>Vãos Multiplos</v>
      </c>
      <c r="S1183" s="1">
        <v>3</v>
      </c>
      <c r="T1183" s="1">
        <v>30.3</v>
      </c>
      <c r="U1183" s="1">
        <v>10</v>
      </c>
      <c r="V1183" s="1">
        <v>12.1</v>
      </c>
      <c r="W1183" s="1">
        <v>4.5</v>
      </c>
      <c r="X1183" s="10"/>
      <c r="Y1183" s="1" t="s">
        <v>30</v>
      </c>
      <c r="Z1183" s="2" t="s">
        <v>24</v>
      </c>
      <c r="AA1183" s="2" t="str" cm="1">
        <f t="array" ref="AA1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3" s="2" t="str">
        <f>IF(OR(Tabela1[[#This Row],[CON - Material]]="Alvenaria de Tijolo",Tabela1[[#This Row],[CON - Material]]="Alvenaria de Pedra"),"Alvenaria",Tabela1[[#This Row],[CON - Material]])</f>
        <v>Betão Armado</v>
      </c>
      <c r="AF118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84" spans="1:32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1" t="str" cm="1">
        <f t="array" ref="O11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84" s="2" t="s">
        <v>32</v>
      </c>
      <c r="Q1184" s="2" t="str" cm="1">
        <f t="array" ref="Q1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84" s="2" t="str">
        <f>IF(Tabela1[[#This Row],[TEC - Tipo de Estrutura 2]]="Pórtico","Vãos Multiplos",Tabela1[[#This Row],[TEC - Tipo de Estrutura 2]])</f>
        <v>Vãos Multiplos</v>
      </c>
      <c r="S1184" s="1">
        <v>4</v>
      </c>
      <c r="T1184" s="1">
        <v>110.4</v>
      </c>
      <c r="U1184" s="1">
        <v>26.6</v>
      </c>
      <c r="V1184" s="1">
        <v>27.6</v>
      </c>
      <c r="W1184" s="1">
        <v>5.5</v>
      </c>
      <c r="X1184" s="10"/>
      <c r="Y1184" s="1" t="s">
        <v>41</v>
      </c>
      <c r="Z1184" s="2" t="s">
        <v>24</v>
      </c>
      <c r="AA1184" s="2" t="str" cm="1">
        <f t="array" ref="AA1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4" s="2" t="str">
        <f>IF(OR(Tabela1[[#This Row],[CON - Material]]="Alvenaria de Tijolo",Tabela1[[#This Row],[CON - Material]]="Alvenaria de Pedra"),"Alvenaria",Tabela1[[#This Row],[CON - Material]])</f>
        <v>Betão Armado</v>
      </c>
      <c r="AF11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85" spans="1:32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1" t="str" cm="1">
        <f t="array" ref="O11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5" s="2" t="s">
        <v>65</v>
      </c>
      <c r="Q1185" s="2" t="str" cm="1">
        <f t="array" ref="Q1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85" s="2" t="str">
        <f>IF(Tabela1[[#This Row],[TEC - Tipo de Estrutura 2]]="Pórtico","Vãos Multiplos",Tabela1[[#This Row],[TEC - Tipo de Estrutura 2]])</f>
        <v>Vãos Multiplos</v>
      </c>
      <c r="S1185" s="1">
        <v>1</v>
      </c>
      <c r="T1185" s="1">
        <v>13.2</v>
      </c>
      <c r="U1185" s="1">
        <v>43</v>
      </c>
      <c r="V1185" s="1">
        <v>13.2</v>
      </c>
      <c r="W1185" s="9"/>
      <c r="X1185" s="10"/>
      <c r="Y1185" s="1" t="s">
        <v>41</v>
      </c>
      <c r="Z1185" s="2" t="s">
        <v>24</v>
      </c>
      <c r="AA1185" s="2" t="str" cm="1">
        <f t="array" ref="AA1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5" s="2" t="str">
        <f>IF(OR(Tabela1[[#This Row],[CON - Material]]="Alvenaria de Tijolo",Tabela1[[#This Row],[CON - Material]]="Alvenaria de Pedra"),"Alvenaria",Tabela1[[#This Row],[CON - Material]])</f>
        <v>Betão Armado</v>
      </c>
      <c r="AF1185" s="2" t="str">
        <f>Tabela1[[#This Row],[TEC - Tipo de Estrutura 2]] &amp; "|" &amp; Tabela1[[#This Row],[Intervalo de Anos]] &amp; "|" &amp; Tabela1[[#This Row],[CON - Material]]</f>
        <v>Pórtico|1983-2010|Betão Armado</v>
      </c>
    </row>
    <row r="1186" spans="1:32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1" t="str" cm="1">
        <f t="array" ref="O11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6" s="2" t="s">
        <v>32</v>
      </c>
      <c r="Q1186" s="2" t="str" cm="1">
        <f t="array" ref="Q1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86" s="2" t="str">
        <f>IF(Tabela1[[#This Row],[TEC - Tipo de Estrutura 2]]="Pórtico","Vãos Multiplos",Tabela1[[#This Row],[TEC - Tipo de Estrutura 2]])</f>
        <v>Vãos Multiplos</v>
      </c>
      <c r="S1186" s="1">
        <v>3</v>
      </c>
      <c r="T1186" s="1">
        <v>48.2</v>
      </c>
      <c r="U1186" s="1">
        <v>34.4</v>
      </c>
      <c r="V1186" s="1">
        <v>24.2</v>
      </c>
      <c r="W1186" s="1">
        <v>5.72</v>
      </c>
      <c r="X1186" s="10"/>
      <c r="Y1186" s="1" t="s">
        <v>41</v>
      </c>
      <c r="Z1186" s="2" t="s">
        <v>24</v>
      </c>
      <c r="AA1186" s="2" t="str" cm="1">
        <f t="array" ref="AA1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6" s="2" t="str">
        <f>IF(OR(Tabela1[[#This Row],[CON - Material]]="Alvenaria de Tijolo",Tabela1[[#This Row],[CON - Material]]="Alvenaria de Pedra"),"Alvenaria",Tabela1[[#This Row],[CON - Material]])</f>
        <v>Betão Armado</v>
      </c>
      <c r="AF1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7" spans="1:32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1" t="str" cm="1">
        <f t="array" ref="O11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7" s="2" t="s">
        <v>32</v>
      </c>
      <c r="Q1187" s="2" t="str" cm="1">
        <f t="array" ref="Q1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87" s="2" t="str">
        <f>IF(Tabela1[[#This Row],[TEC - Tipo de Estrutura 2]]="Pórtico","Vãos Multiplos",Tabela1[[#This Row],[TEC - Tipo de Estrutura 2]])</f>
        <v>Vãos Multiplos</v>
      </c>
      <c r="S1187" s="1">
        <v>3</v>
      </c>
      <c r="T1187" s="1">
        <v>32.79</v>
      </c>
      <c r="U1187" s="1">
        <v>46</v>
      </c>
      <c r="V1187" s="1">
        <v>16.170000000000002</v>
      </c>
      <c r="W1187" s="1">
        <v>4.78</v>
      </c>
      <c r="X1187" s="10"/>
      <c r="Y1187" s="1" t="s">
        <v>41</v>
      </c>
      <c r="Z1187" s="2" t="s">
        <v>24</v>
      </c>
      <c r="AA1187" s="2" t="str" cm="1">
        <f t="array" ref="AA1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7" s="2" t="str">
        <f>IF(OR(Tabela1[[#This Row],[CON - Material]]="Alvenaria de Tijolo",Tabela1[[#This Row],[CON - Material]]="Alvenaria de Pedra"),"Alvenaria",Tabela1[[#This Row],[CON - Material]])</f>
        <v>Betão Armado</v>
      </c>
      <c r="AF1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8" spans="1:32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1" t="str" cm="1">
        <f t="array" ref="O11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88" s="2" t="s">
        <v>29</v>
      </c>
      <c r="Q1188" s="2" t="str" cm="1">
        <f t="array" ref="Q1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88" s="2" t="str">
        <f>IF(Tabela1[[#This Row],[TEC - Tipo de Estrutura 2]]="Pórtico","Vãos Multiplos",Tabela1[[#This Row],[TEC - Tipo de Estrutura 2]])</f>
        <v>Arco</v>
      </c>
      <c r="S1188" s="1">
        <v>4</v>
      </c>
      <c r="T1188" s="1">
        <v>11.8</v>
      </c>
      <c r="U1188" s="1">
        <v>7.65</v>
      </c>
      <c r="V1188" s="1">
        <v>3.35</v>
      </c>
      <c r="W1188" s="1">
        <v>0.8</v>
      </c>
      <c r="X1188" s="10"/>
      <c r="Y1188" s="1" t="s">
        <v>30</v>
      </c>
      <c r="Z1188" s="2" t="s">
        <v>31</v>
      </c>
      <c r="AA1188" s="2" t="str" cm="1">
        <f t="array" ref="AA1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188" s="2" t="str">
        <f>IF(OR(Tabela1[[#This Row],[CON - Material]]="Alvenaria de Tijolo",Tabela1[[#This Row],[CON - Material]]="Alvenaria de Pedra"),"Alvenaria",Tabela1[[#This Row],[CON - Material]])</f>
        <v>Alvenaria</v>
      </c>
      <c r="AF1188" s="2" t="str">
        <f>Tabela1[[#This Row],[TEC - Tipo de Estrutura 2]] &amp; "|" &amp; Tabela1[[#This Row],[Intervalo de Anos]] &amp; "|" &amp; Tabela1[[#This Row],[CON - Material]]</f>
        <v>Arco|1960-1983|Alvenaria de Tijolo</v>
      </c>
    </row>
    <row r="1189" spans="1:32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1" t="str" cm="1">
        <f t="array" ref="O11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89" s="2" t="s">
        <v>32</v>
      </c>
      <c r="Q1189" s="2" t="str" cm="1">
        <f t="array" ref="Q1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89" s="2" t="str">
        <f>IF(Tabela1[[#This Row],[TEC - Tipo de Estrutura 2]]="Pórtico","Vãos Multiplos",Tabela1[[#This Row],[TEC - Tipo de Estrutura 2]])</f>
        <v>Vãos Multiplos</v>
      </c>
      <c r="S1189" s="1">
        <v>3</v>
      </c>
      <c r="T1189" s="1">
        <v>60.16</v>
      </c>
      <c r="U1189" s="1">
        <v>25.37</v>
      </c>
      <c r="V1189" s="1">
        <v>35.869999999999997</v>
      </c>
      <c r="W1189" s="1">
        <v>6.2</v>
      </c>
      <c r="X1189" s="10"/>
      <c r="Y1189" s="1" t="s">
        <v>41</v>
      </c>
      <c r="Z1189" s="2" t="s">
        <v>24</v>
      </c>
      <c r="AA1189" s="2" t="str" cm="1">
        <f t="array" ref="AA1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89" s="2" t="str">
        <f>IF(OR(Tabela1[[#This Row],[CON - Material]]="Alvenaria de Tijolo",Tabela1[[#This Row],[CON - Material]]="Alvenaria de Pedra"),"Alvenaria",Tabela1[[#This Row],[CON - Material]])</f>
        <v>Betão Armado</v>
      </c>
      <c r="AF1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0" spans="1:32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1" t="str" cm="1">
        <f t="array" ref="O11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90" s="2" t="s">
        <v>32</v>
      </c>
      <c r="Q1190" s="2" t="str" cm="1">
        <f t="array" ref="Q1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0" s="2" t="str">
        <f>IF(Tabela1[[#This Row],[TEC - Tipo de Estrutura 2]]="Pórtico","Vãos Multiplos",Tabela1[[#This Row],[TEC - Tipo de Estrutura 2]])</f>
        <v>Vãos Multiplos</v>
      </c>
      <c r="S1190" s="1">
        <v>2</v>
      </c>
      <c r="T1190" s="1">
        <v>38.200000000000003</v>
      </c>
      <c r="U1190" s="1">
        <v>11.89</v>
      </c>
      <c r="V1190" s="1">
        <v>19.100000000000001</v>
      </c>
      <c r="W1190" s="1">
        <v>3.45</v>
      </c>
      <c r="X1190" s="10"/>
      <c r="Y1190" s="1" t="s">
        <v>30</v>
      </c>
      <c r="Z1190" s="2" t="s">
        <v>24</v>
      </c>
      <c r="AA1190" s="2" t="str" cm="1">
        <f t="array" ref="AA1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0" s="2" t="str">
        <f>IF(OR(Tabela1[[#This Row],[CON - Material]]="Alvenaria de Tijolo",Tabela1[[#This Row],[CON - Material]]="Alvenaria de Pedra"),"Alvenaria",Tabela1[[#This Row],[CON - Material]])</f>
        <v>Betão Armado</v>
      </c>
      <c r="AF11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1" spans="1:32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1" t="str" cm="1">
        <f t="array" ref="O11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91" s="2" t="s">
        <v>32</v>
      </c>
      <c r="Q1191" s="2" t="str" cm="1">
        <f t="array" ref="Q1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1" s="2" t="str">
        <f>IF(Tabela1[[#This Row],[TEC - Tipo de Estrutura 2]]="Pórtico","Vãos Multiplos",Tabela1[[#This Row],[TEC - Tipo de Estrutura 2]])</f>
        <v>Vãos Multiplos</v>
      </c>
      <c r="S1191" s="1">
        <v>3</v>
      </c>
      <c r="T1191" s="1">
        <v>59.85</v>
      </c>
      <c r="U1191" s="1">
        <v>12.96</v>
      </c>
      <c r="V1191" s="1">
        <v>35.450000000000003</v>
      </c>
      <c r="W1191" s="1">
        <v>6.93</v>
      </c>
      <c r="X1191" s="10"/>
      <c r="Y1191" s="1" t="s">
        <v>41</v>
      </c>
      <c r="Z1191" s="2" t="s">
        <v>24</v>
      </c>
      <c r="AA1191" s="2" t="str" cm="1">
        <f t="array" ref="AA1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1" s="2" t="str">
        <f>IF(OR(Tabela1[[#This Row],[CON - Material]]="Alvenaria de Tijolo",Tabela1[[#This Row],[CON - Material]]="Alvenaria de Pedra"),"Alvenaria",Tabela1[[#This Row],[CON - Material]])</f>
        <v>Betão Armado</v>
      </c>
      <c r="AF11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2" spans="1:32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1" t="str" cm="1">
        <f t="array" ref="O11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92" s="2" t="s">
        <v>32</v>
      </c>
      <c r="Q1192" s="2" t="str" cm="1">
        <f t="array" ref="Q1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2" s="2" t="str">
        <f>IF(Tabela1[[#This Row],[TEC - Tipo de Estrutura 2]]="Pórtico","Vãos Multiplos",Tabela1[[#This Row],[TEC - Tipo de Estrutura 2]])</f>
        <v>Vãos Multiplos</v>
      </c>
      <c r="S1192" s="1">
        <v>2</v>
      </c>
      <c r="T1192" s="1">
        <v>38.6</v>
      </c>
      <c r="U1192" s="1">
        <v>11.2</v>
      </c>
      <c r="V1192" s="1">
        <v>19.399999999999999</v>
      </c>
      <c r="W1192" s="1">
        <v>6.95</v>
      </c>
      <c r="X1192" s="10"/>
      <c r="Y1192" s="1" t="s">
        <v>41</v>
      </c>
      <c r="Z1192" s="2" t="s">
        <v>24</v>
      </c>
      <c r="AA1192" s="2" t="str" cm="1">
        <f t="array" ref="AA1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2" s="2" t="str">
        <f>IF(OR(Tabela1[[#This Row],[CON - Material]]="Alvenaria de Tijolo",Tabela1[[#This Row],[CON - Material]]="Alvenaria de Pedra"),"Alvenaria",Tabela1[[#This Row],[CON - Material]])</f>
        <v>Betão Armado</v>
      </c>
      <c r="AF1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3" spans="1:32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1" t="str" cm="1">
        <f t="array" ref="O11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93" s="2" t="s">
        <v>32</v>
      </c>
      <c r="Q1193" s="2" t="str" cm="1">
        <f t="array" ref="Q1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3" s="2" t="str">
        <f>IF(Tabela1[[#This Row],[TEC - Tipo de Estrutura 2]]="Pórtico","Vãos Multiplos",Tabela1[[#This Row],[TEC - Tipo de Estrutura 2]])</f>
        <v>Vãos Multiplos</v>
      </c>
      <c r="S1193" s="1">
        <v>3</v>
      </c>
      <c r="T1193" s="1">
        <v>67.95</v>
      </c>
      <c r="U1193" s="1">
        <v>38.1</v>
      </c>
      <c r="V1193" s="1">
        <v>40.65</v>
      </c>
      <c r="W1193" s="1">
        <v>5.7</v>
      </c>
      <c r="X1193" s="10"/>
      <c r="Y1193" s="1" t="s">
        <v>41</v>
      </c>
      <c r="Z1193" s="2" t="s">
        <v>38</v>
      </c>
      <c r="AA1193" s="2" t="str" cm="1">
        <f t="array" ref="AA1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3" s="2" t="str">
        <f>IF(OR(Tabela1[[#This Row],[CON - Material]]="Alvenaria de Tijolo",Tabela1[[#This Row],[CON - Material]]="Alvenaria de Pedra"),"Alvenaria",Tabela1[[#This Row],[CON - Material]])</f>
        <v>Betão Armado</v>
      </c>
      <c r="AF1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4" spans="1:32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1" t="str" cm="1">
        <f t="array" ref="O11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194" s="2" t="s">
        <v>65</v>
      </c>
      <c r="Q1194" s="2" t="str" cm="1">
        <f t="array" ref="Q1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194" s="2" t="str">
        <f>IF(Tabela1[[#This Row],[TEC - Tipo de Estrutura 2]]="Pórtico","Vãos Multiplos",Tabela1[[#This Row],[TEC - Tipo de Estrutura 2]])</f>
        <v>Vãos Multiplos</v>
      </c>
      <c r="S1194" s="1">
        <v>1</v>
      </c>
      <c r="T1194" s="1">
        <v>11.5</v>
      </c>
      <c r="U1194" s="1">
        <v>34.25</v>
      </c>
      <c r="V1194" s="1">
        <v>11.5</v>
      </c>
      <c r="W1194" s="9"/>
      <c r="X1194" s="10"/>
      <c r="Y1194" s="1" t="s">
        <v>41</v>
      </c>
      <c r="Z1194" s="2" t="s">
        <v>24</v>
      </c>
      <c r="AA1194" s="2" t="str" cm="1">
        <f t="array" ref="AA1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4" s="2" t="str">
        <f>IF(OR(Tabela1[[#This Row],[CON - Material]]="Alvenaria de Tijolo",Tabela1[[#This Row],[CON - Material]]="Alvenaria de Pedra"),"Alvenaria",Tabela1[[#This Row],[CON - Material]])</f>
        <v>Betão Armado</v>
      </c>
      <c r="AF1194" s="2" t="str">
        <f>Tabela1[[#This Row],[TEC - Tipo de Estrutura 2]] &amp; "|" &amp; Tabela1[[#This Row],[Intervalo de Anos]] &amp; "|" &amp; Tabela1[[#This Row],[CON - Material]]</f>
        <v>Pórtico|1983-2010|Betão Armado</v>
      </c>
    </row>
    <row r="1195" spans="1:32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1" t="str" cm="1">
        <f t="array" ref="O11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95" s="2" t="s">
        <v>32</v>
      </c>
      <c r="Q1195" s="2" t="str" cm="1">
        <f t="array" ref="Q1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5" s="2" t="str">
        <f>IF(Tabela1[[#This Row],[TEC - Tipo de Estrutura 2]]="Pórtico","Vãos Multiplos",Tabela1[[#This Row],[TEC - Tipo de Estrutura 2]])</f>
        <v>Vãos Multiplos</v>
      </c>
      <c r="S1195" s="1">
        <v>2</v>
      </c>
      <c r="T1195" s="1">
        <v>68.900000000000006</v>
      </c>
      <c r="U1195" s="1">
        <v>12.6</v>
      </c>
      <c r="V1195" s="1">
        <v>34.450000000000003</v>
      </c>
      <c r="W1195" s="1">
        <v>5.4</v>
      </c>
      <c r="X1195" s="10"/>
      <c r="Y1195" s="1" t="s">
        <v>41</v>
      </c>
      <c r="Z1195" s="2" t="s">
        <v>38</v>
      </c>
      <c r="AA1195" s="2" t="str" cm="1">
        <f t="array" ref="AA1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5" s="2" t="str">
        <f>IF(OR(Tabela1[[#This Row],[CON - Material]]="Alvenaria de Tijolo",Tabela1[[#This Row],[CON - Material]]="Alvenaria de Pedra"),"Alvenaria",Tabela1[[#This Row],[CON - Material]])</f>
        <v>Betão Armado</v>
      </c>
      <c r="AF11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6" spans="1:32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1" t="str" cm="1">
        <f t="array" ref="O11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96" s="2" t="s">
        <v>29</v>
      </c>
      <c r="Q1196" s="2" t="str" cm="1">
        <f t="array" ref="Q1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196" s="2" t="str">
        <f>IF(Tabela1[[#This Row],[TEC - Tipo de Estrutura 2]]="Pórtico","Vãos Multiplos",Tabela1[[#This Row],[TEC - Tipo de Estrutura 2]])</f>
        <v>Arco</v>
      </c>
      <c r="S1196" s="1">
        <v>1</v>
      </c>
      <c r="T1196" s="1">
        <v>12</v>
      </c>
      <c r="U1196" s="1">
        <v>6.2</v>
      </c>
      <c r="V1196" s="1">
        <v>12</v>
      </c>
      <c r="W1196" s="9"/>
      <c r="X1196" s="10"/>
      <c r="Y1196" s="1" t="s">
        <v>30</v>
      </c>
      <c r="Z1196" s="2" t="s">
        <v>35</v>
      </c>
      <c r="AA1196" s="2" t="str" cm="1">
        <f t="array" ref="AA1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196" s="2" t="str">
        <f>IF(OR(Tabela1[[#This Row],[CON - Material]]="Alvenaria de Tijolo",Tabela1[[#This Row],[CON - Material]]="Alvenaria de Pedra"),"Alvenaria",Tabela1[[#This Row],[CON - Material]])</f>
        <v>Alvenaria</v>
      </c>
      <c r="AF119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97" spans="1:32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1" t="str" cm="1">
        <f t="array" ref="O11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97" s="2" t="s">
        <v>32</v>
      </c>
      <c r="Q1197" s="2" t="str" cm="1">
        <f t="array" ref="Q1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7" s="2" t="str">
        <f>IF(Tabela1[[#This Row],[TEC - Tipo de Estrutura 2]]="Pórtico","Vãos Multiplos",Tabela1[[#This Row],[TEC - Tipo de Estrutura 2]])</f>
        <v>Vãos Multiplos</v>
      </c>
      <c r="S1197" s="1">
        <v>2</v>
      </c>
      <c r="T1197" s="1">
        <v>31.45</v>
      </c>
      <c r="U1197" s="1">
        <v>29.9</v>
      </c>
      <c r="V1197" s="1">
        <v>16.7</v>
      </c>
      <c r="W1197" s="1">
        <v>5.7</v>
      </c>
      <c r="X1197" s="10"/>
      <c r="Y1197" s="1" t="s">
        <v>41</v>
      </c>
      <c r="Z1197" s="2" t="s">
        <v>24</v>
      </c>
      <c r="AA1197" s="2" t="str" cm="1">
        <f t="array" ref="AA1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7" s="2" t="str">
        <f>IF(OR(Tabela1[[#This Row],[CON - Material]]="Alvenaria de Tijolo",Tabela1[[#This Row],[CON - Material]]="Alvenaria de Pedra"),"Alvenaria",Tabela1[[#This Row],[CON - Material]])</f>
        <v>Betão Armado</v>
      </c>
      <c r="AF11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8" spans="1:32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1" t="str" cm="1">
        <f t="array" ref="O11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98" s="2" t="s">
        <v>32</v>
      </c>
      <c r="Q1198" s="2" t="str" cm="1">
        <f t="array" ref="Q1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198" s="2" t="str">
        <f>IF(Tabela1[[#This Row],[TEC - Tipo de Estrutura 2]]="Pórtico","Vãos Multiplos",Tabela1[[#This Row],[TEC - Tipo de Estrutura 2]])</f>
        <v>Vãos Multiplos</v>
      </c>
      <c r="S1198" s="1">
        <v>3</v>
      </c>
      <c r="T1198" s="1">
        <v>32.200000000000003</v>
      </c>
      <c r="U1198" s="1">
        <v>18</v>
      </c>
      <c r="V1198" s="1">
        <v>18.2</v>
      </c>
      <c r="W1198" s="1">
        <v>4.3499999999999996</v>
      </c>
      <c r="X1198" s="10"/>
      <c r="Y1198" s="1" t="s">
        <v>41</v>
      </c>
      <c r="Z1198" s="2" t="s">
        <v>24</v>
      </c>
      <c r="AA1198" s="2" t="str" cm="1">
        <f t="array" ref="AA1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8" s="2" t="str">
        <f>IF(OR(Tabela1[[#This Row],[CON - Material]]="Alvenaria de Tijolo",Tabela1[[#This Row],[CON - Material]]="Alvenaria de Pedra"),"Alvenaria",Tabela1[[#This Row],[CON - Material]])</f>
        <v>Betão Armado</v>
      </c>
      <c r="AF119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9" spans="1:32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1" t="str" cm="1">
        <f t="array" ref="O11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199" s="2" t="s">
        <v>22</v>
      </c>
      <c r="Q1199" s="2" t="str" cm="1">
        <f t="array" ref="Q1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199" s="2" t="str">
        <f>IF(Tabela1[[#This Row],[TEC - Tipo de Estrutura 2]]="Pórtico","Vãos Multiplos",Tabela1[[#This Row],[TEC - Tipo de Estrutura 2]])</f>
        <v>Tabuleiro simples/apoiado</v>
      </c>
      <c r="S1199" s="1">
        <v>1</v>
      </c>
      <c r="T1199" s="1">
        <v>16</v>
      </c>
      <c r="U1199" s="1">
        <v>34</v>
      </c>
      <c r="W1199" s="9"/>
      <c r="X1199" s="10"/>
      <c r="Y1199" s="1" t="s">
        <v>41</v>
      </c>
      <c r="Z1199" s="2" t="s">
        <v>24</v>
      </c>
      <c r="AA1199" s="2" t="str" cm="1">
        <f t="array" ref="AA1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199" s="2" t="str">
        <f>IF(OR(Tabela1[[#This Row],[CON - Material]]="Alvenaria de Tijolo",Tabela1[[#This Row],[CON - Material]]="Alvenaria de Pedra"),"Alvenaria",Tabela1[[#This Row],[CON - Material]])</f>
        <v>Betão Armado</v>
      </c>
      <c r="AF119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0" spans="1:32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1" t="str" cm="1">
        <f t="array" ref="O12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0" s="2" t="s">
        <v>22</v>
      </c>
      <c r="Q1200" s="2" t="str" cm="1">
        <f t="array" ref="Q1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00" s="2" t="str">
        <f>IF(Tabela1[[#This Row],[TEC - Tipo de Estrutura 2]]="Pórtico","Vãos Multiplos",Tabela1[[#This Row],[TEC - Tipo de Estrutura 2]])</f>
        <v>Tabuleiro simples/apoiado</v>
      </c>
      <c r="S1200" s="1">
        <v>1</v>
      </c>
      <c r="T1200" s="1">
        <v>19.8</v>
      </c>
      <c r="U1200" s="1">
        <v>29</v>
      </c>
      <c r="V1200" s="1">
        <v>19.8</v>
      </c>
      <c r="W1200" s="9"/>
      <c r="X1200" s="10"/>
      <c r="Y1200" s="1" t="s">
        <v>41</v>
      </c>
      <c r="Z1200" s="2" t="s">
        <v>24</v>
      </c>
      <c r="AA1200" s="2" t="str" cm="1">
        <f t="array" ref="AA1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0" s="2" t="str">
        <f>IF(OR(Tabela1[[#This Row],[CON - Material]]="Alvenaria de Tijolo",Tabela1[[#This Row],[CON - Material]]="Alvenaria de Pedra"),"Alvenaria",Tabela1[[#This Row],[CON - Material]])</f>
        <v>Betão Armado</v>
      </c>
      <c r="AF120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1" spans="1:32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1" t="str" cm="1">
        <f t="array" ref="O12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1" s="2" t="s">
        <v>29</v>
      </c>
      <c r="Q1201" s="2" t="str" cm="1">
        <f t="array" ref="Q1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01" s="2" t="str">
        <f>IF(Tabela1[[#This Row],[TEC - Tipo de Estrutura 2]]="Pórtico","Vãos Multiplos",Tabela1[[#This Row],[TEC - Tipo de Estrutura 2]])</f>
        <v>Arco</v>
      </c>
      <c r="S1201" s="1">
        <v>11</v>
      </c>
      <c r="T1201" s="1">
        <v>488.4</v>
      </c>
      <c r="U1201" s="1">
        <v>26.1</v>
      </c>
      <c r="V1201" s="1">
        <v>271.2</v>
      </c>
      <c r="W1201" s="1">
        <v>60.7</v>
      </c>
      <c r="X1201" s="10"/>
      <c r="Y1201" s="1" t="s">
        <v>41</v>
      </c>
      <c r="Z1201" s="2" t="s">
        <v>24</v>
      </c>
      <c r="AA1201" s="2" t="str" cm="1">
        <f t="array" ref="AA1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1" s="2" t="str">
        <f>IF(OR(Tabela1[[#This Row],[CON - Material]]="Alvenaria de Tijolo",Tabela1[[#This Row],[CON - Material]]="Alvenaria de Pedra"),"Alvenaria",Tabela1[[#This Row],[CON - Material]])</f>
        <v>Betão Armado</v>
      </c>
      <c r="AF1201" s="2" t="str">
        <f>Tabela1[[#This Row],[TEC - Tipo de Estrutura 2]] &amp; "|" &amp; Tabela1[[#This Row],[Intervalo de Anos]] &amp; "|" &amp; Tabela1[[#This Row],[CON - Material]]</f>
        <v>Arco|1960-1983|Betão Armado</v>
      </c>
    </row>
    <row r="1202" spans="1:32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1" t="str" cm="1">
        <f t="array" ref="O12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02" s="2" t="s">
        <v>32</v>
      </c>
      <c r="Q1202" s="2" t="str" cm="1">
        <f t="array" ref="Q1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02" s="2" t="str">
        <f>IF(Tabela1[[#This Row],[TEC - Tipo de Estrutura 2]]="Pórtico","Vãos Multiplos",Tabela1[[#This Row],[TEC - Tipo de Estrutura 2]])</f>
        <v>Vãos Multiplos</v>
      </c>
      <c r="S1202" s="1">
        <v>3</v>
      </c>
      <c r="T1202" s="1">
        <v>52.5</v>
      </c>
      <c r="U1202" s="1">
        <v>24</v>
      </c>
      <c r="V1202" s="1">
        <v>32.5</v>
      </c>
      <c r="W1202" s="1">
        <v>10</v>
      </c>
      <c r="X1202" s="10"/>
      <c r="Y1202" s="1" t="s">
        <v>41</v>
      </c>
      <c r="Z1202" s="2" t="s">
        <v>38</v>
      </c>
      <c r="AA1202" s="2" t="str" cm="1">
        <f t="array" ref="AA1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2" s="2" t="str">
        <f>IF(OR(Tabela1[[#This Row],[CON - Material]]="Alvenaria de Tijolo",Tabela1[[#This Row],[CON - Material]]="Alvenaria de Pedra"),"Alvenaria",Tabela1[[#This Row],[CON - Material]])</f>
        <v>Betão Armado</v>
      </c>
      <c r="AF1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3" spans="1:32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1" t="str" cm="1">
        <f t="array" ref="O12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03" s="2" t="s">
        <v>228</v>
      </c>
      <c r="Q1203" s="2" t="str" cm="1">
        <f t="array" ref="Q1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03" s="2" t="str">
        <f>IF(Tabela1[[#This Row],[TEC - Tipo de Estrutura 2]]="Pórtico","Vãos Multiplos",Tabela1[[#This Row],[TEC - Tipo de Estrutura 2]])</f>
        <v>Arco</v>
      </c>
      <c r="S1203" s="1">
        <v>1</v>
      </c>
      <c r="T1203" s="1">
        <v>6</v>
      </c>
      <c r="U1203" s="1">
        <v>15</v>
      </c>
      <c r="V1203" s="1">
        <v>6</v>
      </c>
      <c r="W1203" s="9"/>
      <c r="X1203" s="10"/>
      <c r="Y1203" s="1" t="s">
        <v>41</v>
      </c>
      <c r="Z1203" s="2" t="s">
        <v>24</v>
      </c>
      <c r="AA1203" s="2" t="str" cm="1">
        <f t="array" ref="AA1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3" s="2" t="str">
        <f>IF(OR(Tabela1[[#This Row],[CON - Material]]="Alvenaria de Tijolo",Tabela1[[#This Row],[CON - Material]]="Alvenaria de Pedra"),"Alvenaria",Tabela1[[#This Row],[CON - Material]])</f>
        <v>Betão Armado</v>
      </c>
      <c r="AF1203" s="2" t="str">
        <f>Tabela1[[#This Row],[TEC - Tipo de Estrutura 2]] &amp; "|" &amp; Tabela1[[#This Row],[Intervalo de Anos]] &amp; "|" &amp; Tabela1[[#This Row],[CON - Material]]</f>
        <v>Arco|1983-2010|Betão Armado</v>
      </c>
    </row>
    <row r="1204" spans="1:32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1" t="str" cm="1">
        <f t="array" ref="O12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4" s="2" t="s">
        <v>22</v>
      </c>
      <c r="Q1204" s="2" t="str" cm="1">
        <f t="array" ref="Q1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04" s="2" t="str">
        <f>IF(Tabela1[[#This Row],[TEC - Tipo de Estrutura 2]]="Pórtico","Vãos Multiplos",Tabela1[[#This Row],[TEC - Tipo de Estrutura 2]])</f>
        <v>Tabuleiro simples/apoiado</v>
      </c>
      <c r="S1204" s="1">
        <v>1</v>
      </c>
      <c r="T1204" s="1">
        <v>13</v>
      </c>
      <c r="U1204" s="1">
        <v>10</v>
      </c>
      <c r="V1204" s="1">
        <v>13</v>
      </c>
      <c r="W1204" s="9"/>
      <c r="X1204" s="10"/>
      <c r="Y1204" s="1" t="s">
        <v>30</v>
      </c>
      <c r="Z1204" s="2" t="s">
        <v>24</v>
      </c>
      <c r="AA1204" s="2" t="str" cm="1">
        <f t="array" ref="AA1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4" s="2" t="str">
        <f>IF(OR(Tabela1[[#This Row],[CON - Material]]="Alvenaria de Tijolo",Tabela1[[#This Row],[CON - Material]]="Alvenaria de Pedra"),"Alvenaria",Tabela1[[#This Row],[CON - Material]])</f>
        <v>Betão Armado</v>
      </c>
      <c r="AF120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5" spans="1:32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1" t="str" cm="1">
        <f t="array" ref="O12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5" s="2" t="s">
        <v>22</v>
      </c>
      <c r="Q1205" s="2" t="str" cm="1">
        <f t="array" ref="Q1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05" s="2" t="str">
        <f>IF(Tabela1[[#This Row],[TEC - Tipo de Estrutura 2]]="Pórtico","Vãos Multiplos",Tabela1[[#This Row],[TEC - Tipo de Estrutura 2]])</f>
        <v>Tabuleiro simples/apoiado</v>
      </c>
      <c r="S1205" s="1">
        <v>1</v>
      </c>
      <c r="T1205" s="1">
        <v>12.9</v>
      </c>
      <c r="U1205" s="1">
        <v>10.45</v>
      </c>
      <c r="V1205" s="1">
        <v>12.9</v>
      </c>
      <c r="W1205" s="9"/>
      <c r="X1205" s="10"/>
      <c r="Y1205" s="1" t="s">
        <v>30</v>
      </c>
      <c r="Z1205" s="2" t="s">
        <v>24</v>
      </c>
      <c r="AA1205" s="2" t="str" cm="1">
        <f t="array" ref="AA1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5" s="2" t="str">
        <f>IF(OR(Tabela1[[#This Row],[CON - Material]]="Alvenaria de Tijolo",Tabela1[[#This Row],[CON - Material]]="Alvenaria de Pedra"),"Alvenaria",Tabela1[[#This Row],[CON - Material]])</f>
        <v>Betão Armado</v>
      </c>
      <c r="AF120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6" spans="1:32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1" t="str" cm="1">
        <f t="array" ref="O12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6" s="2" t="s">
        <v>32</v>
      </c>
      <c r="Q1206" s="2" t="str" cm="1">
        <f t="array" ref="Q1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06" s="2" t="str">
        <f>IF(Tabela1[[#This Row],[TEC - Tipo de Estrutura 2]]="Pórtico","Vãos Multiplos",Tabela1[[#This Row],[TEC - Tipo de Estrutura 2]])</f>
        <v>Vãos Multiplos</v>
      </c>
      <c r="S1206" s="1">
        <v>11</v>
      </c>
      <c r="T1206" s="1">
        <v>166.1</v>
      </c>
      <c r="U1206" s="1">
        <v>9</v>
      </c>
      <c r="V1206" s="1">
        <v>29.4</v>
      </c>
      <c r="W1206" s="1">
        <v>4.7</v>
      </c>
      <c r="X1206" s="10"/>
      <c r="Y1206" s="1" t="s">
        <v>30</v>
      </c>
      <c r="Z1206" s="2" t="s">
        <v>24</v>
      </c>
      <c r="AA1206" s="2" t="str" cm="1">
        <f t="array" ref="AA1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6" s="2" t="str">
        <f>IF(OR(Tabela1[[#This Row],[CON - Material]]="Alvenaria de Tijolo",Tabela1[[#This Row],[CON - Material]]="Alvenaria de Pedra"),"Alvenaria",Tabela1[[#This Row],[CON - Material]])</f>
        <v>Betão Armado</v>
      </c>
      <c r="AF120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07" spans="1:32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1" t="str" cm="1">
        <f t="array" ref="O12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7" s="2" t="s">
        <v>29</v>
      </c>
      <c r="Q1207" s="2" t="str" cm="1">
        <f t="array" ref="Q1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07" s="2" t="str">
        <f>IF(Tabela1[[#This Row],[TEC - Tipo de Estrutura 2]]="Pórtico","Vãos Multiplos",Tabela1[[#This Row],[TEC - Tipo de Estrutura 2]])</f>
        <v>Arco</v>
      </c>
      <c r="S1207" s="1">
        <v>3</v>
      </c>
      <c r="T1207" s="1">
        <v>32.200000000000003</v>
      </c>
      <c r="U1207" s="1">
        <v>6.6</v>
      </c>
      <c r="V1207" s="1">
        <v>11.1</v>
      </c>
      <c r="W1207" s="1">
        <v>2.2000000000000002</v>
      </c>
      <c r="X1207" s="10"/>
      <c r="Y1207" s="1" t="s">
        <v>30</v>
      </c>
      <c r="Z1207" s="2" t="s">
        <v>24</v>
      </c>
      <c r="AA1207" s="2" t="str" cm="1">
        <f t="array" ref="AA1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7" s="2" t="str">
        <f>IF(OR(Tabela1[[#This Row],[CON - Material]]="Alvenaria de Tijolo",Tabela1[[#This Row],[CON - Material]]="Alvenaria de Pedra"),"Alvenaria",Tabela1[[#This Row],[CON - Material]])</f>
        <v>Betão Armado</v>
      </c>
      <c r="AF1207" s="2" t="str">
        <f>Tabela1[[#This Row],[TEC - Tipo de Estrutura 2]] &amp; "|" &amp; Tabela1[[#This Row],[Intervalo de Anos]] &amp; "|" &amp; Tabela1[[#This Row],[CON - Material]]</f>
        <v>Arco|Antes de 1960|Betão Armado</v>
      </c>
    </row>
    <row r="1208" spans="1:32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1" t="str" cm="1">
        <f t="array" ref="O12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08" s="2" t="s">
        <v>32</v>
      </c>
      <c r="Q1208" s="2" t="str" cm="1">
        <f t="array" ref="Q1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08" s="2" t="str">
        <f>IF(Tabela1[[#This Row],[TEC - Tipo de Estrutura 2]]="Pórtico","Vãos Multiplos",Tabela1[[#This Row],[TEC - Tipo de Estrutura 2]])</f>
        <v>Vãos Multiplos</v>
      </c>
      <c r="S1208" s="1">
        <v>3</v>
      </c>
      <c r="T1208" s="1">
        <v>28.5</v>
      </c>
      <c r="U1208" s="1">
        <v>12.1</v>
      </c>
      <c r="V1208" s="1">
        <v>14.1</v>
      </c>
      <c r="W1208" s="1">
        <v>8.9</v>
      </c>
      <c r="X1208" s="10"/>
      <c r="Y1208" s="1" t="s">
        <v>46</v>
      </c>
      <c r="Z1208" s="2" t="s">
        <v>24</v>
      </c>
      <c r="AA1208" s="2" t="str" cm="1">
        <f t="array" ref="AA1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08" s="2" t="str">
        <f>IF(OR(Tabela1[[#This Row],[CON - Material]]="Alvenaria de Tijolo",Tabela1[[#This Row],[CON - Material]]="Alvenaria de Pedra"),"Alvenaria",Tabela1[[#This Row],[CON - Material]])</f>
        <v>Betão Armado</v>
      </c>
      <c r="AF1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9" spans="1:32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1" t="str" cm="1">
        <f t="array" ref="O12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09" s="2" t="s">
        <v>77</v>
      </c>
      <c r="Q1209" s="2" t="str" cm="1">
        <f t="array" ref="Q1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09" s="2" t="str">
        <f>IF(Tabela1[[#This Row],[TEC - Tipo de Estrutura 2]]="Pórtico","Vãos Multiplos",Tabela1[[#This Row],[TEC - Tipo de Estrutura 2]])</f>
        <v>Arco</v>
      </c>
      <c r="S1209" s="1">
        <v>4</v>
      </c>
      <c r="T1209" s="1">
        <v>62.2</v>
      </c>
      <c r="U1209" s="1">
        <v>9</v>
      </c>
      <c r="V1209" s="1">
        <v>20</v>
      </c>
      <c r="W1209" s="1">
        <v>0</v>
      </c>
      <c r="X1209" s="10"/>
      <c r="Y1209" s="1" t="s">
        <v>46</v>
      </c>
      <c r="Z1209" s="2" t="s">
        <v>35</v>
      </c>
      <c r="AA1209" s="2" t="str" cm="1">
        <f t="array" ref="AA1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09" s="2" t="str">
        <f>IF(OR(Tabela1[[#This Row],[CON - Material]]="Alvenaria de Tijolo",Tabela1[[#This Row],[CON - Material]]="Alvenaria de Pedra"),"Alvenaria",Tabela1[[#This Row],[CON - Material]])</f>
        <v>Alvenaria</v>
      </c>
      <c r="AC1209" s="2" t="s">
        <v>24</v>
      </c>
      <c r="AF12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0" spans="1:32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1" t="str" cm="1">
        <f t="array" ref="O12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10" s="2" t="s">
        <v>29</v>
      </c>
      <c r="Q1210" s="2" t="str" cm="1">
        <f t="array" ref="Q1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10" s="2" t="str">
        <f>IF(Tabela1[[#This Row],[TEC - Tipo de Estrutura 2]]="Pórtico","Vãos Multiplos",Tabela1[[#This Row],[TEC - Tipo de Estrutura 2]])</f>
        <v>Arco</v>
      </c>
      <c r="S1210" s="1">
        <v>2</v>
      </c>
      <c r="T1210" s="1">
        <v>5</v>
      </c>
      <c r="U1210" s="1">
        <v>6.2</v>
      </c>
      <c r="V1210" s="1">
        <v>2.5</v>
      </c>
      <c r="W1210" s="1">
        <v>1.2</v>
      </c>
      <c r="X1210" s="10"/>
      <c r="Y1210" s="1" t="s">
        <v>30</v>
      </c>
      <c r="Z1210" s="2" t="s">
        <v>35</v>
      </c>
      <c r="AA1210" s="2" t="str" cm="1">
        <f t="array" ref="AA1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10" s="2" t="str">
        <f>IF(OR(Tabela1[[#This Row],[CON - Material]]="Alvenaria de Tijolo",Tabela1[[#This Row],[CON - Material]]="Alvenaria de Pedra"),"Alvenaria",Tabela1[[#This Row],[CON - Material]])</f>
        <v>Alvenaria</v>
      </c>
      <c r="AF12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1" spans="1:32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1" t="str" cm="1">
        <f t="array" ref="O12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1" s="2" t="s">
        <v>32</v>
      </c>
      <c r="Q1211" s="2" t="str" cm="1">
        <f t="array" ref="Q1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1" s="2" t="str">
        <f>IF(Tabela1[[#This Row],[TEC - Tipo de Estrutura 2]]="Pórtico","Vãos Multiplos",Tabela1[[#This Row],[TEC - Tipo de Estrutura 2]])</f>
        <v>Vãos Multiplos</v>
      </c>
      <c r="S1211" s="1">
        <v>3</v>
      </c>
      <c r="T1211" s="1">
        <v>29.9</v>
      </c>
      <c r="U1211" s="1">
        <v>17</v>
      </c>
      <c r="V1211" s="1">
        <v>14.7</v>
      </c>
      <c r="W1211" s="1">
        <v>8.6999999999999993</v>
      </c>
      <c r="X1211" s="10"/>
      <c r="Y1211" s="1" t="s">
        <v>46</v>
      </c>
      <c r="Z1211" s="2" t="s">
        <v>24</v>
      </c>
      <c r="AA1211" s="2" t="str" cm="1">
        <f t="array" ref="AA1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1" s="2" t="str">
        <f>IF(OR(Tabela1[[#This Row],[CON - Material]]="Alvenaria de Tijolo",Tabela1[[#This Row],[CON - Material]]="Alvenaria de Pedra"),"Alvenaria",Tabela1[[#This Row],[CON - Material]])</f>
        <v>Betão Armado</v>
      </c>
      <c r="AF1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2" spans="1:32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1" t="str" cm="1">
        <f t="array" ref="O12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2" s="2" t="s">
        <v>291</v>
      </c>
      <c r="Q1212" s="2" t="str" cm="1">
        <f t="array" ref="Q1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212" s="2" t="str">
        <f>IF(Tabela1[[#This Row],[TEC - Tipo de Estrutura 2]]="Pórtico","Vãos Multiplos",Tabela1[[#This Row],[TEC - Tipo de Estrutura 2]])</f>
        <v>Outro</v>
      </c>
      <c r="S1212" s="1">
        <v>1</v>
      </c>
      <c r="T1212" s="1">
        <v>7</v>
      </c>
      <c r="U1212" s="1">
        <v>22.3</v>
      </c>
      <c r="V1212" s="1">
        <v>7</v>
      </c>
      <c r="W1212" s="9"/>
      <c r="X1212" s="10"/>
      <c r="Y1212" s="1" t="s">
        <v>30</v>
      </c>
      <c r="Z1212" s="2" t="s">
        <v>292</v>
      </c>
      <c r="AA1212" s="2" t="str" cm="1">
        <f t="array" ref="AA1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212" s="2" t="str">
        <f>IF(OR(Tabela1[[#This Row],[CON - Material]]="Alvenaria de Tijolo",Tabela1[[#This Row],[CON - Material]]="Alvenaria de Pedra"),"Alvenaria",Tabela1[[#This Row],[CON - Material]])</f>
        <v>Aço</v>
      </c>
      <c r="AF1212" s="2" t="str">
        <f>Tabela1[[#This Row],[TEC - Tipo de Estrutura 2]] &amp; "|" &amp; Tabela1[[#This Row],[Intervalo de Anos]] &amp; "|" &amp; Tabela1[[#This Row],[CON - Material]]</f>
        <v>Outro|1983-2010|Aço</v>
      </c>
    </row>
    <row r="1213" spans="1:32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1" t="str" cm="1">
        <f t="array" ref="O12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3" s="2" t="s">
        <v>32</v>
      </c>
      <c r="Q1213" s="2" t="str" cm="1">
        <f t="array" ref="Q1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3" s="2" t="str">
        <f>IF(Tabela1[[#This Row],[TEC - Tipo de Estrutura 2]]="Pórtico","Vãos Multiplos",Tabela1[[#This Row],[TEC - Tipo de Estrutura 2]])</f>
        <v>Vãos Multiplos</v>
      </c>
      <c r="S1213" s="1">
        <v>4</v>
      </c>
      <c r="T1213" s="1">
        <v>53.23</v>
      </c>
      <c r="U1213" s="1">
        <v>14.8</v>
      </c>
      <c r="V1213" s="1">
        <v>15</v>
      </c>
      <c r="W1213" s="1">
        <v>4.7</v>
      </c>
      <c r="X1213" s="10"/>
      <c r="Y1213" s="1" t="s">
        <v>30</v>
      </c>
      <c r="Z1213" s="2" t="s">
        <v>24</v>
      </c>
      <c r="AA1213" s="2" t="str" cm="1">
        <f t="array" ref="AA1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3" s="2" t="str">
        <f>IF(OR(Tabela1[[#This Row],[CON - Material]]="Alvenaria de Tijolo",Tabela1[[#This Row],[CON - Material]]="Alvenaria de Pedra"),"Alvenaria",Tabela1[[#This Row],[CON - Material]])</f>
        <v>Betão Armado</v>
      </c>
      <c r="AF1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4" spans="1:32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1" t="str" cm="1">
        <f t="array" ref="O12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4" s="2" t="s">
        <v>32</v>
      </c>
      <c r="Q1214" s="2" t="str" cm="1">
        <f t="array" ref="Q1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4" s="2" t="str">
        <f>IF(Tabela1[[#This Row],[TEC - Tipo de Estrutura 2]]="Pórtico","Vãos Multiplos",Tabela1[[#This Row],[TEC - Tipo de Estrutura 2]])</f>
        <v>Vãos Multiplos</v>
      </c>
      <c r="S1214" s="1">
        <v>3</v>
      </c>
      <c r="T1214" s="1">
        <v>30.05</v>
      </c>
      <c r="U1214" s="1">
        <v>10.5</v>
      </c>
      <c r="V1214" s="1">
        <v>14.85</v>
      </c>
      <c r="W1214" s="1">
        <v>7.4</v>
      </c>
      <c r="X1214" s="10"/>
      <c r="Y1214" s="1" t="s">
        <v>46</v>
      </c>
      <c r="Z1214" s="2" t="s">
        <v>24</v>
      </c>
      <c r="AA1214" s="2" t="str" cm="1">
        <f t="array" ref="AA1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4" s="2" t="str">
        <f>IF(OR(Tabela1[[#This Row],[CON - Material]]="Alvenaria de Tijolo",Tabela1[[#This Row],[CON - Material]]="Alvenaria de Pedra"),"Alvenaria",Tabela1[[#This Row],[CON - Material]])</f>
        <v>Betão Armado</v>
      </c>
      <c r="AF1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5" spans="1:32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1" t="str" cm="1">
        <f t="array" ref="O12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5" s="2" t="s">
        <v>32</v>
      </c>
      <c r="Q1215" s="2" t="str" cm="1">
        <f t="array" ref="Q1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5" s="2" t="str">
        <f>IF(Tabela1[[#This Row],[TEC - Tipo de Estrutura 2]]="Pórtico","Vãos Multiplos",Tabela1[[#This Row],[TEC - Tipo de Estrutura 2]])</f>
        <v>Vãos Multiplos</v>
      </c>
      <c r="S1215" s="1">
        <v>8</v>
      </c>
      <c r="T1215" s="1">
        <v>240.4</v>
      </c>
      <c r="U1215" s="1">
        <v>12.45</v>
      </c>
      <c r="V1215" s="1">
        <v>35.65</v>
      </c>
      <c r="W1215" s="1">
        <v>21.8</v>
      </c>
      <c r="X1215" s="10"/>
      <c r="Y1215" s="1" t="s">
        <v>46</v>
      </c>
      <c r="Z1215" s="2" t="s">
        <v>38</v>
      </c>
      <c r="AA1215" s="2" t="str" cm="1">
        <f t="array" ref="AA1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5" s="2" t="str">
        <f>IF(OR(Tabela1[[#This Row],[CON - Material]]="Alvenaria de Tijolo",Tabela1[[#This Row],[CON - Material]]="Alvenaria de Pedra"),"Alvenaria",Tabela1[[#This Row],[CON - Material]])</f>
        <v>Betão Armado</v>
      </c>
      <c r="AF1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6" spans="1:32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1" t="str" cm="1">
        <f t="array" ref="O12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6" s="2" t="s">
        <v>32</v>
      </c>
      <c r="Q1216" s="2" t="str" cm="1">
        <f t="array" ref="Q1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6" s="2" t="str">
        <f>IF(Tabela1[[#This Row],[TEC - Tipo de Estrutura 2]]="Pórtico","Vãos Multiplos",Tabela1[[#This Row],[TEC - Tipo de Estrutura 2]])</f>
        <v>Vãos Multiplos</v>
      </c>
      <c r="S1216" s="1">
        <v>6</v>
      </c>
      <c r="T1216" s="1">
        <v>171.75</v>
      </c>
      <c r="U1216" s="1">
        <v>12.5</v>
      </c>
      <c r="V1216" s="1">
        <v>36.9</v>
      </c>
      <c r="W1216" s="1">
        <v>31.5</v>
      </c>
      <c r="X1216" s="10"/>
      <c r="Y1216" s="1" t="s">
        <v>46</v>
      </c>
      <c r="Z1216" s="2" t="s">
        <v>38</v>
      </c>
      <c r="AA1216" s="2" t="str" cm="1">
        <f t="array" ref="AA1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6" s="2" t="str">
        <f>IF(OR(Tabela1[[#This Row],[CON - Material]]="Alvenaria de Tijolo",Tabela1[[#This Row],[CON - Material]]="Alvenaria de Pedra"),"Alvenaria",Tabela1[[#This Row],[CON - Material]])</f>
        <v>Betão Armado</v>
      </c>
      <c r="AF1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7" spans="1:32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1" t="str" cm="1">
        <f t="array" ref="O12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7" s="2" t="s">
        <v>65</v>
      </c>
      <c r="Q1217" s="2" t="str" cm="1">
        <f t="array" ref="Q1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17" s="2" t="str">
        <f>IF(Tabela1[[#This Row],[TEC - Tipo de Estrutura 2]]="Pórtico","Vãos Multiplos",Tabela1[[#This Row],[TEC - Tipo de Estrutura 2]])</f>
        <v>Vãos Multiplos</v>
      </c>
      <c r="S1217" s="1">
        <v>1</v>
      </c>
      <c r="T1217" s="1">
        <v>12.5</v>
      </c>
      <c r="U1217" s="1">
        <v>16</v>
      </c>
      <c r="V1217" s="1">
        <v>12.5</v>
      </c>
      <c r="W1217" s="9"/>
      <c r="X1217" s="10"/>
      <c r="Y1217" s="1" t="s">
        <v>30</v>
      </c>
      <c r="Z1217" s="2" t="s">
        <v>38</v>
      </c>
      <c r="AA1217" s="2" t="str" cm="1">
        <f t="array" ref="AA1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7" s="2" t="str">
        <f>IF(OR(Tabela1[[#This Row],[CON - Material]]="Alvenaria de Tijolo",Tabela1[[#This Row],[CON - Material]]="Alvenaria de Pedra"),"Alvenaria",Tabela1[[#This Row],[CON - Material]])</f>
        <v>Betão Armado</v>
      </c>
      <c r="AF1217" s="2" t="str">
        <f>Tabela1[[#This Row],[TEC - Tipo de Estrutura 2]] &amp; "|" &amp; Tabela1[[#This Row],[Intervalo de Anos]] &amp; "|" &amp; Tabela1[[#This Row],[CON - Material]]</f>
        <v>Pórtico|1983-2010|Betão Armado</v>
      </c>
    </row>
    <row r="1218" spans="1:32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1" t="str" cm="1">
        <f t="array" ref="O12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8" s="2" t="s">
        <v>133</v>
      </c>
      <c r="Q1218" s="2" t="str" cm="1">
        <f t="array" ref="Q1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18" s="2" t="str">
        <f>IF(Tabela1[[#This Row],[TEC - Tipo de Estrutura 2]]="Pórtico","Vãos Multiplos",Tabela1[[#This Row],[TEC - Tipo de Estrutura 2]])</f>
        <v>Vãos Multiplos</v>
      </c>
      <c r="S1218" s="1">
        <v>1</v>
      </c>
      <c r="T1218" s="1">
        <v>6.5</v>
      </c>
      <c r="U1218" s="1">
        <v>15</v>
      </c>
      <c r="V1218" s="1">
        <v>6.5</v>
      </c>
      <c r="W1218" s="9"/>
      <c r="X1218" s="10"/>
      <c r="Y1218" s="1" t="s">
        <v>30</v>
      </c>
      <c r="Z1218" s="2" t="s">
        <v>24</v>
      </c>
      <c r="AA1218" s="2" t="str" cm="1">
        <f t="array" ref="AA1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8" s="2" t="str">
        <f>IF(OR(Tabela1[[#This Row],[CON - Material]]="Alvenaria de Tijolo",Tabela1[[#This Row],[CON - Material]]="Alvenaria de Pedra"),"Alvenaria",Tabela1[[#This Row],[CON - Material]])</f>
        <v>Betão Armado</v>
      </c>
      <c r="AF1218" s="2" t="str">
        <f>Tabela1[[#This Row],[TEC - Tipo de Estrutura 2]] &amp; "|" &amp; Tabela1[[#This Row],[Intervalo de Anos]] &amp; "|" &amp; Tabela1[[#This Row],[CON - Material]]</f>
        <v>Pórtico|1983-2010|Betão Armado</v>
      </c>
    </row>
    <row r="1219" spans="1:32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1" t="str" cm="1">
        <f t="array" ref="O12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19" s="2" t="s">
        <v>32</v>
      </c>
      <c r="Q1219" s="2" t="str" cm="1">
        <f t="array" ref="Q1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19" s="2" t="str">
        <f>IF(Tabela1[[#This Row],[TEC - Tipo de Estrutura 2]]="Pórtico","Vãos Multiplos",Tabela1[[#This Row],[TEC - Tipo de Estrutura 2]])</f>
        <v>Vãos Multiplos</v>
      </c>
      <c r="S1219" s="1">
        <v>3</v>
      </c>
      <c r="T1219" s="1">
        <v>29.85</v>
      </c>
      <c r="U1219" s="1">
        <v>10.5</v>
      </c>
      <c r="V1219" s="1">
        <v>14.65</v>
      </c>
      <c r="W1219" s="1">
        <v>7.8</v>
      </c>
      <c r="X1219" s="10"/>
      <c r="Y1219" s="1" t="s">
        <v>46</v>
      </c>
      <c r="Z1219" s="2" t="s">
        <v>24</v>
      </c>
      <c r="AA1219" s="2" t="str" cm="1">
        <f t="array" ref="AA1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19" s="2" t="str">
        <f>IF(OR(Tabela1[[#This Row],[CON - Material]]="Alvenaria de Tijolo",Tabela1[[#This Row],[CON - Material]]="Alvenaria de Pedra"),"Alvenaria",Tabela1[[#This Row],[CON - Material]])</f>
        <v>Betão Armado</v>
      </c>
      <c r="AF1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0" spans="1:32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1" t="str" cm="1">
        <f t="array" ref="O12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0" s="2" t="s">
        <v>32</v>
      </c>
      <c r="Q1220" s="2" t="str" cm="1">
        <f t="array" ref="Q1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20" s="2" t="str">
        <f>IF(Tabela1[[#This Row],[TEC - Tipo de Estrutura 2]]="Pórtico","Vãos Multiplos",Tabela1[[#This Row],[TEC - Tipo de Estrutura 2]])</f>
        <v>Vãos Multiplos</v>
      </c>
      <c r="S1220" s="1">
        <v>3</v>
      </c>
      <c r="T1220" s="1">
        <v>30.2</v>
      </c>
      <c r="U1220" s="1">
        <v>10.5</v>
      </c>
      <c r="V1220" s="1">
        <v>15</v>
      </c>
      <c r="W1220" s="1">
        <v>7</v>
      </c>
      <c r="X1220" s="10"/>
      <c r="Y1220" s="1" t="s">
        <v>46</v>
      </c>
      <c r="Z1220" s="2" t="s">
        <v>24</v>
      </c>
      <c r="AA1220" s="2" t="str" cm="1">
        <f t="array" ref="AA1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0" s="2" t="str">
        <f>IF(OR(Tabela1[[#This Row],[CON - Material]]="Alvenaria de Tijolo",Tabela1[[#This Row],[CON - Material]]="Alvenaria de Pedra"),"Alvenaria",Tabela1[[#This Row],[CON - Material]])</f>
        <v>Betão Armado</v>
      </c>
      <c r="AF1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1" spans="1:32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1" t="str" cm="1">
        <f t="array" ref="O12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1" s="2" t="s">
        <v>32</v>
      </c>
      <c r="Q1221" s="2" t="str" cm="1">
        <f t="array" ref="Q1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21" s="2" t="str">
        <f>IF(Tabela1[[#This Row],[TEC - Tipo de Estrutura 2]]="Pórtico","Vãos Multiplos",Tabela1[[#This Row],[TEC - Tipo de Estrutura 2]])</f>
        <v>Vãos Multiplos</v>
      </c>
      <c r="S1221" s="1">
        <v>3</v>
      </c>
      <c r="T1221" s="1">
        <v>39.01</v>
      </c>
      <c r="U1221" s="1">
        <v>11.6</v>
      </c>
      <c r="V1221" s="1">
        <v>15.05</v>
      </c>
      <c r="W1221" s="1">
        <v>5.23</v>
      </c>
      <c r="X1221" s="10"/>
      <c r="Y1221" s="1" t="s">
        <v>30</v>
      </c>
      <c r="Z1221" s="2" t="s">
        <v>24</v>
      </c>
      <c r="AA1221" s="2" t="str" cm="1">
        <f t="array" ref="AA1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1" s="2" t="str">
        <f>IF(OR(Tabela1[[#This Row],[CON - Material]]="Alvenaria de Tijolo",Tabela1[[#This Row],[CON - Material]]="Alvenaria de Pedra"),"Alvenaria",Tabela1[[#This Row],[CON - Material]])</f>
        <v>Betão Armado</v>
      </c>
      <c r="AF1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2" spans="1:32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1" t="str" cm="1">
        <f t="array" ref="O12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2" s="2" t="s">
        <v>22</v>
      </c>
      <c r="Q1222" s="2" t="str" cm="1">
        <f t="array" ref="Q1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22" s="2" t="str">
        <f>IF(Tabela1[[#This Row],[TEC - Tipo de Estrutura 2]]="Pórtico","Vãos Multiplos",Tabela1[[#This Row],[TEC - Tipo de Estrutura 2]])</f>
        <v>Tabuleiro simples/apoiado</v>
      </c>
      <c r="S1222" s="1">
        <v>1</v>
      </c>
      <c r="T1222" s="1">
        <v>11.65</v>
      </c>
      <c r="U1222" s="1">
        <v>14.6</v>
      </c>
      <c r="V1222" s="1">
        <v>11.65</v>
      </c>
      <c r="W1222" s="9"/>
      <c r="X1222" s="10"/>
      <c r="Y1222" s="1" t="s">
        <v>30</v>
      </c>
      <c r="Z1222" s="2" t="s">
        <v>24</v>
      </c>
      <c r="AA1222" s="2" t="str" cm="1">
        <f t="array" ref="AA1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2" s="2" t="str">
        <f>IF(OR(Tabela1[[#This Row],[CON - Material]]="Alvenaria de Tijolo",Tabela1[[#This Row],[CON - Material]]="Alvenaria de Pedra"),"Alvenaria",Tabela1[[#This Row],[CON - Material]])</f>
        <v>Betão Armado</v>
      </c>
      <c r="AF12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3" spans="1:32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1" t="str" cm="1">
        <f t="array" ref="O12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3" s="2" t="s">
        <v>22</v>
      </c>
      <c r="Q1223" s="2" t="str" cm="1">
        <f t="array" ref="Q1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23" s="2" t="str">
        <f>IF(Tabela1[[#This Row],[TEC - Tipo de Estrutura 2]]="Pórtico","Vãos Multiplos",Tabela1[[#This Row],[TEC - Tipo de Estrutura 2]])</f>
        <v>Tabuleiro simples/apoiado</v>
      </c>
      <c r="S1223" s="1">
        <v>1</v>
      </c>
      <c r="T1223" s="1">
        <v>20.5</v>
      </c>
      <c r="U1223" s="1">
        <v>9.6199999999999992</v>
      </c>
      <c r="V1223" s="1">
        <v>20.5</v>
      </c>
      <c r="W1223" s="9"/>
      <c r="X1223" s="10"/>
      <c r="Y1223" s="1" t="s">
        <v>30</v>
      </c>
      <c r="Z1223" s="2" t="s">
        <v>24</v>
      </c>
      <c r="AA1223" s="2" t="str" cm="1">
        <f t="array" ref="AA1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3" s="2" t="str">
        <f>IF(OR(Tabela1[[#This Row],[CON - Material]]="Alvenaria de Tijolo",Tabela1[[#This Row],[CON - Material]]="Alvenaria de Pedra"),"Alvenaria",Tabela1[[#This Row],[CON - Material]])</f>
        <v>Betão Armado</v>
      </c>
      <c r="AF12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4" spans="1:32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1" t="str" cm="1">
        <f t="array" ref="O12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4" s="2" t="s">
        <v>32</v>
      </c>
      <c r="Q1224" s="2" t="str" cm="1">
        <f t="array" ref="Q1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24" s="2" t="str">
        <f>IF(Tabela1[[#This Row],[TEC - Tipo de Estrutura 2]]="Pórtico","Vãos Multiplos",Tabela1[[#This Row],[TEC - Tipo de Estrutura 2]])</f>
        <v>Vãos Multiplos</v>
      </c>
      <c r="S1224" s="1">
        <v>3</v>
      </c>
      <c r="T1224" s="1">
        <v>36.82</v>
      </c>
      <c r="U1224" s="1">
        <v>9.6</v>
      </c>
      <c r="V1224" s="1">
        <v>23.44</v>
      </c>
      <c r="W1224" s="1">
        <v>5.41</v>
      </c>
      <c r="X1224" s="10"/>
      <c r="Y1224" s="1" t="s">
        <v>41</v>
      </c>
      <c r="Z1224" s="2" t="s">
        <v>24</v>
      </c>
      <c r="AA1224" s="2" t="str" cm="1">
        <f t="array" ref="AA1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4" s="2" t="str">
        <f>IF(OR(Tabela1[[#This Row],[CON - Material]]="Alvenaria de Tijolo",Tabela1[[#This Row],[CON - Material]]="Alvenaria de Pedra"),"Alvenaria",Tabela1[[#This Row],[CON - Material]])</f>
        <v>Betão Armado</v>
      </c>
      <c r="AF1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5" spans="1:32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1" t="str" cm="1">
        <f t="array" ref="O12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5" s="2" t="s">
        <v>291</v>
      </c>
      <c r="Q1225" s="2" t="str" cm="1">
        <f t="array" ref="Q1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225" s="2" t="str">
        <f>IF(Tabela1[[#This Row],[TEC - Tipo de Estrutura 2]]="Pórtico","Vãos Multiplos",Tabela1[[#This Row],[TEC - Tipo de Estrutura 2]])</f>
        <v>Outro</v>
      </c>
      <c r="S1225" s="1">
        <v>1</v>
      </c>
      <c r="T1225" s="1">
        <v>4.7</v>
      </c>
      <c r="U1225" s="1">
        <v>28.75</v>
      </c>
      <c r="V1225" s="1">
        <v>4.7</v>
      </c>
      <c r="W1225" s="9"/>
      <c r="X1225" s="10"/>
      <c r="Y1225" s="1" t="s">
        <v>41</v>
      </c>
      <c r="Z1225" s="2" t="s">
        <v>321</v>
      </c>
      <c r="AA1225" s="2" t="str" cm="1">
        <f t="array" ref="AA1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225" s="2" t="str">
        <f>IF(OR(Tabela1[[#This Row],[CON - Material]]="Alvenaria de Tijolo",Tabela1[[#This Row],[CON - Material]]="Alvenaria de Pedra"),"Alvenaria",Tabela1[[#This Row],[CON - Material]])</f>
        <v>Aço</v>
      </c>
      <c r="AC1225" s="2" t="s">
        <v>292</v>
      </c>
      <c r="AF1225" s="2" t="str">
        <f>Tabela1[[#This Row],[TEC - Tipo de Estrutura 2]] &amp; "|" &amp; Tabela1[[#This Row],[Intervalo de Anos]] &amp; "|" &amp; Tabela1[[#This Row],[CON - Material]]</f>
        <v>Outro|1983-2010|Aço</v>
      </c>
    </row>
    <row r="1226" spans="1:32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1" t="str" cm="1">
        <f t="array" ref="O12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26" s="2" t="s">
        <v>29</v>
      </c>
      <c r="Q1226" s="2" t="str" cm="1">
        <f t="array" ref="Q1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26" s="2" t="str">
        <f>IF(Tabela1[[#This Row],[TEC - Tipo de Estrutura 2]]="Pórtico","Vãos Multiplos",Tabela1[[#This Row],[TEC - Tipo de Estrutura 2]])</f>
        <v>Arco</v>
      </c>
      <c r="S1226" s="1">
        <v>3</v>
      </c>
      <c r="T1226" s="1">
        <v>27</v>
      </c>
      <c r="U1226" s="1">
        <v>11.5</v>
      </c>
      <c r="V1226" s="1">
        <v>9.5</v>
      </c>
      <c r="W1226" s="1">
        <v>2.4500000000000002</v>
      </c>
      <c r="X1226" s="10"/>
      <c r="Y1226" s="1" t="s">
        <v>30</v>
      </c>
      <c r="Z1226" s="2" t="s">
        <v>35</v>
      </c>
      <c r="AA1226" s="2" t="str" cm="1">
        <f t="array" ref="AA1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26" s="2" t="str">
        <f>IF(OR(Tabela1[[#This Row],[CON - Material]]="Alvenaria de Tijolo",Tabela1[[#This Row],[CON - Material]]="Alvenaria de Pedra"),"Alvenaria",Tabela1[[#This Row],[CON - Material]])</f>
        <v>Alvenaria</v>
      </c>
      <c r="AC1226" s="2" t="s">
        <v>24</v>
      </c>
      <c r="AF122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7" spans="1:32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1" t="str" cm="1">
        <f t="array" ref="O12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27" s="2" t="s">
        <v>29</v>
      </c>
      <c r="Q1227" s="2" t="str" cm="1">
        <f t="array" ref="Q1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27" s="2" t="str">
        <f>IF(Tabela1[[#This Row],[TEC - Tipo de Estrutura 2]]="Pórtico","Vãos Multiplos",Tabela1[[#This Row],[TEC - Tipo de Estrutura 2]])</f>
        <v>Arco</v>
      </c>
      <c r="S1227" s="1">
        <v>4</v>
      </c>
      <c r="T1227" s="1">
        <v>37.4</v>
      </c>
      <c r="U1227" s="1">
        <v>6.51</v>
      </c>
      <c r="V1227" s="1">
        <v>9.8000000000000007</v>
      </c>
      <c r="W1227" s="1">
        <v>1.9</v>
      </c>
      <c r="X1227" s="10"/>
      <c r="Y1227" s="1" t="s">
        <v>30</v>
      </c>
      <c r="Z1227" s="2" t="s">
        <v>35</v>
      </c>
      <c r="AA1227" s="2" t="str" cm="1">
        <f t="array" ref="AA1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27" s="2" t="str">
        <f>IF(OR(Tabela1[[#This Row],[CON - Material]]="Alvenaria de Tijolo",Tabela1[[#This Row],[CON - Material]]="Alvenaria de Pedra"),"Alvenaria",Tabela1[[#This Row],[CON - Material]])</f>
        <v>Alvenaria</v>
      </c>
      <c r="AF12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8" spans="1:32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1" t="str" cm="1">
        <f t="array" ref="O12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28" s="2" t="s">
        <v>22</v>
      </c>
      <c r="Q1228" s="2" t="str" cm="1">
        <f t="array" ref="Q1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28" s="2" t="str">
        <f>IF(Tabela1[[#This Row],[TEC - Tipo de Estrutura 2]]="Pórtico","Vãos Multiplos",Tabela1[[#This Row],[TEC - Tipo de Estrutura 2]])</f>
        <v>Tabuleiro simples/apoiado</v>
      </c>
      <c r="S1228" s="1">
        <v>1</v>
      </c>
      <c r="T1228" s="1">
        <v>28</v>
      </c>
      <c r="U1228" s="1">
        <v>9</v>
      </c>
      <c r="V1228" s="1">
        <v>28</v>
      </c>
      <c r="W1228" s="9"/>
      <c r="X1228" s="10"/>
      <c r="Y1228" s="1" t="s">
        <v>30</v>
      </c>
      <c r="Z1228" s="2" t="s">
        <v>24</v>
      </c>
      <c r="AA1228" s="2" t="str" cm="1">
        <f t="array" ref="AA1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8" s="2" t="str">
        <f>IF(OR(Tabela1[[#This Row],[CON - Material]]="Alvenaria de Tijolo",Tabela1[[#This Row],[CON - Material]]="Alvenaria de Pedra"),"Alvenaria",Tabela1[[#This Row],[CON - Material]])</f>
        <v>Betão Armado</v>
      </c>
      <c r="AF122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229" spans="1:32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1" t="str" cm="1">
        <f t="array" ref="O12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29" s="2" t="s">
        <v>32</v>
      </c>
      <c r="Q1229" s="2" t="str" cm="1">
        <f t="array" ref="Q1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29" s="2" t="str">
        <f>IF(Tabela1[[#This Row],[TEC - Tipo de Estrutura 2]]="Pórtico","Vãos Multiplos",Tabela1[[#This Row],[TEC - Tipo de Estrutura 2]])</f>
        <v>Vãos Multiplos</v>
      </c>
      <c r="S1229" s="1">
        <v>3</v>
      </c>
      <c r="T1229" s="1">
        <v>32.36</v>
      </c>
      <c r="U1229" s="1">
        <v>15.2</v>
      </c>
      <c r="V1229" s="1">
        <v>12.06</v>
      </c>
      <c r="W1229" s="1">
        <v>5.38</v>
      </c>
      <c r="X1229" s="10"/>
      <c r="Y1229" s="1" t="s">
        <v>41</v>
      </c>
      <c r="Z1229" s="2" t="s">
        <v>24</v>
      </c>
      <c r="AA1229" s="2" t="str" cm="1">
        <f t="array" ref="AA1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29" s="2" t="str">
        <f>IF(OR(Tabela1[[#This Row],[CON - Material]]="Alvenaria de Tijolo",Tabela1[[#This Row],[CON - Material]]="Alvenaria de Pedra"),"Alvenaria",Tabela1[[#This Row],[CON - Material]])</f>
        <v>Betão Armado</v>
      </c>
      <c r="AF1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0" spans="1:32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1" t="str" cm="1">
        <f t="array" ref="O12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0" s="2" t="s">
        <v>32</v>
      </c>
      <c r="Q1230" s="2" t="str" cm="1">
        <f t="array" ref="Q1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30" s="2" t="str">
        <f>IF(Tabela1[[#This Row],[TEC - Tipo de Estrutura 2]]="Pórtico","Vãos Multiplos",Tabela1[[#This Row],[TEC - Tipo de Estrutura 2]])</f>
        <v>Vãos Multiplos</v>
      </c>
      <c r="S1230" s="1">
        <v>2</v>
      </c>
      <c r="T1230" s="1">
        <v>48.05</v>
      </c>
      <c r="U1230" s="1">
        <v>17.850000000000001</v>
      </c>
      <c r="V1230" s="1">
        <v>25.85</v>
      </c>
      <c r="W1230" s="1">
        <v>3.64</v>
      </c>
      <c r="X1230" s="10"/>
      <c r="Y1230" s="1" t="s">
        <v>41</v>
      </c>
      <c r="Z1230" s="2" t="s">
        <v>24</v>
      </c>
      <c r="AA1230" s="2" t="str" cm="1">
        <f t="array" ref="AA1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30" s="2" t="str">
        <f>IF(OR(Tabela1[[#This Row],[CON - Material]]="Alvenaria de Tijolo",Tabela1[[#This Row],[CON - Material]]="Alvenaria de Pedra"),"Alvenaria",Tabela1[[#This Row],[CON - Material]])</f>
        <v>Betão Armado</v>
      </c>
      <c r="AF1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1" spans="1:32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1" t="str" cm="1">
        <f t="array" ref="O12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1" s="2" t="s">
        <v>32</v>
      </c>
      <c r="Q1231" s="2" t="str" cm="1">
        <f t="array" ref="Q1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31" s="2" t="str">
        <f>IF(Tabela1[[#This Row],[TEC - Tipo de Estrutura 2]]="Pórtico","Vãos Multiplos",Tabela1[[#This Row],[TEC - Tipo de Estrutura 2]])</f>
        <v>Vãos Multiplos</v>
      </c>
      <c r="S1231" s="1">
        <v>5</v>
      </c>
      <c r="T1231" s="1">
        <v>138.4</v>
      </c>
      <c r="U1231" s="1">
        <v>14.9</v>
      </c>
      <c r="V1231" s="1">
        <v>35.6</v>
      </c>
      <c r="W1231" s="1">
        <v>18.8</v>
      </c>
      <c r="X1231" s="10"/>
      <c r="Y1231" s="1" t="s">
        <v>41</v>
      </c>
      <c r="Z1231" s="2" t="s">
        <v>24</v>
      </c>
      <c r="AA1231" s="2" t="str" cm="1">
        <f t="array" ref="AA1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31" s="2" t="str">
        <f>IF(OR(Tabela1[[#This Row],[CON - Material]]="Alvenaria de Tijolo",Tabela1[[#This Row],[CON - Material]]="Alvenaria de Pedra"),"Alvenaria",Tabela1[[#This Row],[CON - Material]])</f>
        <v>Betão Armado</v>
      </c>
      <c r="AF1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2" spans="1:32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1" t="str" cm="1">
        <f t="array" ref="O12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2" s="2" t="s">
        <v>32</v>
      </c>
      <c r="Q1232" s="2" t="str" cm="1">
        <f t="array" ref="Q1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32" s="2" t="str">
        <f>IF(Tabela1[[#This Row],[TEC - Tipo de Estrutura 2]]="Pórtico","Vãos Multiplos",Tabela1[[#This Row],[TEC - Tipo de Estrutura 2]])</f>
        <v>Vãos Multiplos</v>
      </c>
      <c r="S1232" s="1">
        <v>5</v>
      </c>
      <c r="T1232" s="1">
        <v>96</v>
      </c>
      <c r="U1232" s="1">
        <v>19.95</v>
      </c>
      <c r="V1232" s="1">
        <v>24</v>
      </c>
      <c r="W1232" s="1">
        <v>7.08</v>
      </c>
      <c r="X1232" s="10"/>
      <c r="Y1232" s="1" t="s">
        <v>46</v>
      </c>
      <c r="Z1232" s="2" t="s">
        <v>38</v>
      </c>
      <c r="AA1232" s="2" t="str" cm="1">
        <f t="array" ref="AA1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32" s="2" t="str">
        <f>IF(OR(Tabela1[[#This Row],[CON - Material]]="Alvenaria de Tijolo",Tabela1[[#This Row],[CON - Material]]="Alvenaria de Pedra"),"Alvenaria",Tabela1[[#This Row],[CON - Material]])</f>
        <v>Betão Armado</v>
      </c>
      <c r="AF12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3" spans="1:32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1" t="str" cm="1">
        <f t="array" ref="O12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3" s="2" t="s">
        <v>291</v>
      </c>
      <c r="Q1233" s="2" t="str" cm="1">
        <f t="array" ref="Q1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233" s="2" t="str">
        <f>IF(Tabela1[[#This Row],[TEC - Tipo de Estrutura 2]]="Pórtico","Vãos Multiplos",Tabela1[[#This Row],[TEC - Tipo de Estrutura 2]])</f>
        <v>Outro</v>
      </c>
      <c r="S1233" s="1">
        <v>1</v>
      </c>
      <c r="T1233" s="1">
        <v>4</v>
      </c>
      <c r="U1233" s="1">
        <v>26.1</v>
      </c>
      <c r="V1233" s="1">
        <v>4</v>
      </c>
      <c r="W1233" s="9"/>
      <c r="X1233" s="10"/>
      <c r="Y1233" s="1" t="s">
        <v>41</v>
      </c>
      <c r="Z1233" s="2" t="s">
        <v>292</v>
      </c>
      <c r="AA1233" s="2" t="str" cm="1">
        <f t="array" ref="AA1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233" s="2" t="str">
        <f>IF(OR(Tabela1[[#This Row],[CON - Material]]="Alvenaria de Tijolo",Tabela1[[#This Row],[CON - Material]]="Alvenaria de Pedra"),"Alvenaria",Tabela1[[#This Row],[CON - Material]])</f>
        <v>Aço</v>
      </c>
      <c r="AF1233" s="2" t="str">
        <f>Tabela1[[#This Row],[TEC - Tipo de Estrutura 2]] &amp; "|" &amp; Tabela1[[#This Row],[Intervalo de Anos]] &amp; "|" &amp; Tabela1[[#This Row],[CON - Material]]</f>
        <v>Outro|1983-2010|Aço</v>
      </c>
    </row>
    <row r="1234" spans="1:32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1" t="str" cm="1">
        <f t="array" ref="O12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34" s="2" t="s">
        <v>32</v>
      </c>
      <c r="Q1234" s="2" t="str" cm="1">
        <f t="array" ref="Q1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34" s="2" t="str">
        <f>IF(Tabela1[[#This Row],[TEC - Tipo de Estrutura 2]]="Pórtico","Vãos Multiplos",Tabela1[[#This Row],[TEC - Tipo de Estrutura 2]])</f>
        <v>Vãos Multiplos</v>
      </c>
      <c r="S1234" s="1">
        <v>6</v>
      </c>
      <c r="T1234" s="1">
        <v>110.07</v>
      </c>
      <c r="U1234" s="1">
        <v>15.3</v>
      </c>
      <c r="V1234" s="1">
        <v>20.02</v>
      </c>
      <c r="W1234" s="1">
        <v>3.85</v>
      </c>
      <c r="X1234" s="10"/>
      <c r="Y1234" s="1" t="s">
        <v>30</v>
      </c>
      <c r="Z1234" s="2" t="s">
        <v>38</v>
      </c>
      <c r="AA1234" s="2" t="str" cm="1">
        <f t="array" ref="AA1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34" s="2" t="str">
        <f>IF(OR(Tabela1[[#This Row],[CON - Material]]="Alvenaria de Tijolo",Tabela1[[#This Row],[CON - Material]]="Alvenaria de Pedra"),"Alvenaria",Tabela1[[#This Row],[CON - Material]])</f>
        <v>Betão Armado</v>
      </c>
      <c r="AF12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5" spans="1:32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1" t="str" cm="1">
        <f t="array" ref="O12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5" s="2" t="s">
        <v>32</v>
      </c>
      <c r="Q1235" s="2" t="str" cm="1">
        <f t="array" ref="Q1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35" s="2" t="str">
        <f>IF(Tabela1[[#This Row],[TEC - Tipo de Estrutura 2]]="Pórtico","Vãos Multiplos",Tabela1[[#This Row],[TEC - Tipo de Estrutura 2]])</f>
        <v>Vãos Multiplos</v>
      </c>
      <c r="S1235" s="1">
        <v>3</v>
      </c>
      <c r="T1235" s="1">
        <v>28.49</v>
      </c>
      <c r="U1235" s="1">
        <v>15.3</v>
      </c>
      <c r="V1235" s="1">
        <v>12.36</v>
      </c>
      <c r="W1235" s="1">
        <v>7.19</v>
      </c>
      <c r="X1235" s="10"/>
      <c r="Y1235" s="1" t="s">
        <v>41</v>
      </c>
      <c r="Z1235" s="2" t="s">
        <v>24</v>
      </c>
      <c r="AA1235" s="2" t="str" cm="1">
        <f t="array" ref="AA1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35" s="2" t="str">
        <f>IF(OR(Tabela1[[#This Row],[CON - Material]]="Alvenaria de Tijolo",Tabela1[[#This Row],[CON - Material]]="Alvenaria de Pedra"),"Alvenaria",Tabela1[[#This Row],[CON - Material]])</f>
        <v>Betão Armado</v>
      </c>
      <c r="AF1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6" spans="1:32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1" t="str" cm="1">
        <f t="array" ref="O12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6" s="2" t="s">
        <v>29</v>
      </c>
      <c r="Q1236" s="2" t="str" cm="1">
        <f t="array" ref="Q1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36" s="2" t="str">
        <f>IF(Tabela1[[#This Row],[TEC - Tipo de Estrutura 2]]="Pórtico","Vãos Multiplos",Tabela1[[#This Row],[TEC - Tipo de Estrutura 2]])</f>
        <v>Arco</v>
      </c>
      <c r="S1236" s="1">
        <v>1</v>
      </c>
      <c r="T1236" s="1">
        <v>4</v>
      </c>
      <c r="U1236" s="1">
        <v>11.5</v>
      </c>
      <c r="V1236" s="1">
        <v>4</v>
      </c>
      <c r="W1236" s="9"/>
      <c r="X1236" s="10"/>
      <c r="Y1236" s="1" t="s">
        <v>30</v>
      </c>
      <c r="Z1236" s="2" t="s">
        <v>35</v>
      </c>
      <c r="AA1236" s="2" t="str" cm="1">
        <f t="array" ref="AA1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36" s="2" t="str">
        <f>IF(OR(Tabela1[[#This Row],[CON - Material]]="Alvenaria de Tijolo",Tabela1[[#This Row],[CON - Material]]="Alvenaria de Pedra"),"Alvenaria",Tabela1[[#This Row],[CON - Material]])</f>
        <v>Alvenaria</v>
      </c>
      <c r="AC1236" s="2" t="s">
        <v>24</v>
      </c>
      <c r="AF1236" s="2" t="str">
        <f>Tabela1[[#This Row],[TEC - Tipo de Estrutura 2]] &amp; "|" &amp; Tabela1[[#This Row],[Intervalo de Anos]] &amp; "|" &amp; Tabela1[[#This Row],[CON - Material]]</f>
        <v>Arco|1983-2010|Alvenaria de Pedra</v>
      </c>
    </row>
    <row r="1237" spans="1:32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1" t="str" cm="1">
        <f t="array" ref="O12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7" s="2" t="s">
        <v>77</v>
      </c>
      <c r="Q1237" s="2" t="str" cm="1">
        <f t="array" ref="Q1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37" s="2" t="str">
        <f>IF(Tabela1[[#This Row],[TEC - Tipo de Estrutura 2]]="Pórtico","Vãos Multiplos",Tabela1[[#This Row],[TEC - Tipo de Estrutura 2]])</f>
        <v>Arco</v>
      </c>
      <c r="S1237" s="1">
        <v>1</v>
      </c>
      <c r="T1237" s="1">
        <v>10</v>
      </c>
      <c r="U1237" s="1">
        <v>11.6</v>
      </c>
      <c r="V1237" s="1">
        <v>10</v>
      </c>
      <c r="W1237" s="9"/>
      <c r="X1237" s="10"/>
      <c r="Y1237" s="1" t="s">
        <v>30</v>
      </c>
      <c r="Z1237" s="2" t="s">
        <v>35</v>
      </c>
      <c r="AA1237" s="2" t="str" cm="1">
        <f t="array" ref="AA1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37" s="2" t="str">
        <f>IF(OR(Tabela1[[#This Row],[CON - Material]]="Alvenaria de Tijolo",Tabela1[[#This Row],[CON - Material]]="Alvenaria de Pedra"),"Alvenaria",Tabela1[[#This Row],[CON - Material]])</f>
        <v>Alvenaria</v>
      </c>
      <c r="AC1237" s="2" t="s">
        <v>24</v>
      </c>
      <c r="AF1237" s="2" t="str">
        <f>Tabela1[[#This Row],[TEC - Tipo de Estrutura 2]] &amp; "|" &amp; Tabela1[[#This Row],[Intervalo de Anos]] &amp; "|" &amp; Tabela1[[#This Row],[CON - Material]]</f>
        <v>Arco|1983-2010|Alvenaria de Pedra</v>
      </c>
    </row>
    <row r="1238" spans="1:32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1" t="str" cm="1">
        <f t="array" ref="O12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38" s="2" t="s">
        <v>29</v>
      </c>
      <c r="Q1238" s="2" t="str" cm="1">
        <f t="array" ref="Q1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38" s="2" t="str">
        <f>IF(Tabela1[[#This Row],[TEC - Tipo de Estrutura 2]]="Pórtico","Vãos Multiplos",Tabela1[[#This Row],[TEC - Tipo de Estrutura 2]])</f>
        <v>Arco</v>
      </c>
      <c r="S1238" s="1">
        <v>3</v>
      </c>
      <c r="T1238" s="1">
        <v>50.2</v>
      </c>
      <c r="U1238" s="1">
        <v>11.8</v>
      </c>
      <c r="V1238" s="1">
        <v>17.600000000000001</v>
      </c>
      <c r="W1238" s="1">
        <v>3.2</v>
      </c>
      <c r="X1238" s="10"/>
      <c r="Y1238" s="1" t="s">
        <v>30</v>
      </c>
      <c r="Z1238" s="2" t="s">
        <v>35</v>
      </c>
      <c r="AA1238" s="2" t="str" cm="1">
        <f t="array" ref="AA1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38" s="2" t="str">
        <f>IF(OR(Tabela1[[#This Row],[CON - Material]]="Alvenaria de Tijolo",Tabela1[[#This Row],[CON - Material]]="Alvenaria de Pedra"),"Alvenaria",Tabela1[[#This Row],[CON - Material]])</f>
        <v>Alvenaria</v>
      </c>
      <c r="AC1238" s="2" t="s">
        <v>24</v>
      </c>
      <c r="AF1238" s="2" t="str">
        <f>Tabela1[[#This Row],[TEC - Tipo de Estrutura 2]] &amp; "|" &amp; Tabela1[[#This Row],[Intervalo de Anos]] &amp; "|" &amp; Tabela1[[#This Row],[CON - Material]]</f>
        <v>Arco|1960-1983|Alvenaria de Pedra</v>
      </c>
    </row>
    <row r="1239" spans="1:32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1" t="str" cm="1">
        <f t="array" ref="O12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39" s="2" t="s">
        <v>77</v>
      </c>
      <c r="Q1239" s="2" t="str" cm="1">
        <f t="array" ref="Q1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39" s="2" t="str">
        <f>IF(Tabela1[[#This Row],[TEC - Tipo de Estrutura 2]]="Pórtico","Vãos Multiplos",Tabela1[[#This Row],[TEC - Tipo de Estrutura 2]])</f>
        <v>Arco</v>
      </c>
      <c r="S1239" s="1">
        <v>1</v>
      </c>
      <c r="T1239" s="1">
        <v>9.8000000000000007</v>
      </c>
      <c r="U1239" s="1">
        <v>16</v>
      </c>
      <c r="V1239" s="1">
        <v>9.8000000000000007</v>
      </c>
      <c r="W1239" s="9"/>
      <c r="X1239" s="10"/>
      <c r="Y1239" s="1" t="s">
        <v>30</v>
      </c>
      <c r="Z1239" s="2" t="s">
        <v>31</v>
      </c>
      <c r="AA1239" s="2" t="str" cm="1">
        <f t="array" ref="AA1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239" s="2" t="str">
        <f>IF(OR(Tabela1[[#This Row],[CON - Material]]="Alvenaria de Tijolo",Tabela1[[#This Row],[CON - Material]]="Alvenaria de Pedra"),"Alvenaria",Tabela1[[#This Row],[CON - Material]])</f>
        <v>Alvenaria</v>
      </c>
      <c r="AC1239" s="2" t="s">
        <v>24</v>
      </c>
      <c r="AF1239" s="2" t="str">
        <f>Tabela1[[#This Row],[TEC - Tipo de Estrutura 2]] &amp; "|" &amp; Tabela1[[#This Row],[Intervalo de Anos]] &amp; "|" &amp; Tabela1[[#This Row],[CON - Material]]</f>
        <v>Arco|1983-2010|Alvenaria de Tijolo</v>
      </c>
    </row>
    <row r="1240" spans="1:32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1" t="str" cm="1">
        <f t="array" ref="O12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0" s="2" t="s">
        <v>29</v>
      </c>
      <c r="Q1240" s="2" t="str" cm="1">
        <f t="array" ref="Q1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40" s="2" t="str">
        <f>IF(Tabela1[[#This Row],[TEC - Tipo de Estrutura 2]]="Pórtico","Vãos Multiplos",Tabela1[[#This Row],[TEC - Tipo de Estrutura 2]])</f>
        <v>Arco</v>
      </c>
      <c r="S1240" s="1">
        <v>1</v>
      </c>
      <c r="T1240" s="1">
        <v>4</v>
      </c>
      <c r="U1240" s="1">
        <v>10</v>
      </c>
      <c r="V1240" s="1">
        <v>4</v>
      </c>
      <c r="W1240" s="9"/>
      <c r="X1240" s="10"/>
      <c r="Y1240" s="1" t="s">
        <v>30</v>
      </c>
      <c r="Z1240" s="2" t="s">
        <v>35</v>
      </c>
      <c r="AA1240" s="2" t="str" cm="1">
        <f t="array" ref="AA1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40" s="2" t="str">
        <f>IF(OR(Tabela1[[#This Row],[CON - Material]]="Alvenaria de Tijolo",Tabela1[[#This Row],[CON - Material]]="Alvenaria de Pedra"),"Alvenaria",Tabela1[[#This Row],[CON - Material]])</f>
        <v>Alvenaria</v>
      </c>
      <c r="AC1240" s="2" t="s">
        <v>24</v>
      </c>
      <c r="AF1240" s="2" t="str">
        <f>Tabela1[[#This Row],[TEC - Tipo de Estrutura 2]] &amp; "|" &amp; Tabela1[[#This Row],[Intervalo de Anos]] &amp; "|" &amp; Tabela1[[#This Row],[CON - Material]]</f>
        <v>Arco|1983-2010|Alvenaria de Pedra</v>
      </c>
    </row>
    <row r="1241" spans="1:32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1" t="str" cm="1">
        <f t="array" ref="O12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1" s="2" t="s">
        <v>32</v>
      </c>
      <c r="Q1241" s="2" t="str" cm="1">
        <f t="array" ref="Q1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41" s="2" t="str">
        <f>IF(Tabela1[[#This Row],[TEC - Tipo de Estrutura 2]]="Pórtico","Vãos Multiplos",Tabela1[[#This Row],[TEC - Tipo de Estrutura 2]])</f>
        <v>Vãos Multiplos</v>
      </c>
      <c r="S1241" s="1">
        <v>3</v>
      </c>
      <c r="T1241" s="1">
        <v>33.68</v>
      </c>
      <c r="U1241" s="1">
        <v>10</v>
      </c>
      <c r="V1241" s="1">
        <v>16.77</v>
      </c>
      <c r="W1241" s="1">
        <v>6</v>
      </c>
      <c r="X1241" s="10"/>
      <c r="Y1241" s="1" t="s">
        <v>46</v>
      </c>
      <c r="Z1241" s="2" t="s">
        <v>38</v>
      </c>
      <c r="AA1241" s="2" t="str" cm="1">
        <f t="array" ref="AA1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1" s="2" t="str">
        <f>IF(OR(Tabela1[[#This Row],[CON - Material]]="Alvenaria de Tijolo",Tabela1[[#This Row],[CON - Material]]="Alvenaria de Pedra"),"Alvenaria",Tabela1[[#This Row],[CON - Material]])</f>
        <v>Betão Armado</v>
      </c>
      <c r="AF1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2" spans="1:32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1" t="str" cm="1">
        <f t="array" ref="O12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42" s="2" t="s">
        <v>22</v>
      </c>
      <c r="Q1242" s="2" t="str" cm="1">
        <f t="array" ref="Q1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42" s="2" t="str">
        <f>IF(Tabela1[[#This Row],[TEC - Tipo de Estrutura 2]]="Pórtico","Vãos Multiplos",Tabela1[[#This Row],[TEC - Tipo de Estrutura 2]])</f>
        <v>Tabuleiro simples/apoiado</v>
      </c>
      <c r="S1242" s="1">
        <v>1</v>
      </c>
      <c r="T1242" s="1">
        <v>20.6</v>
      </c>
      <c r="U1242" s="1">
        <v>6.04</v>
      </c>
      <c r="V1242" s="1">
        <v>20.6</v>
      </c>
      <c r="W1242" s="9"/>
      <c r="X1242" s="10"/>
      <c r="Y1242" s="1" t="s">
        <v>30</v>
      </c>
      <c r="Z1242" s="2" t="s">
        <v>321</v>
      </c>
      <c r="AA1242" s="2" t="str" cm="1">
        <f t="array" ref="AA1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242" s="2" t="str">
        <f>IF(OR(Tabela1[[#This Row],[CON - Material]]="Alvenaria de Tijolo",Tabela1[[#This Row],[CON - Material]]="Alvenaria de Pedra"),"Alvenaria",Tabela1[[#This Row],[CON - Material]])</f>
        <v>Aço</v>
      </c>
      <c r="AF124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243" spans="1:32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1" t="str" cm="1">
        <f t="array" ref="O12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3" s="2" t="s">
        <v>32</v>
      </c>
      <c r="Q1243" s="2" t="str" cm="1">
        <f t="array" ref="Q1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43" s="2" t="str">
        <f>IF(Tabela1[[#This Row],[TEC - Tipo de Estrutura 2]]="Pórtico","Vãos Multiplos",Tabela1[[#This Row],[TEC - Tipo de Estrutura 2]])</f>
        <v>Vãos Multiplos</v>
      </c>
      <c r="S1243" s="1">
        <v>3</v>
      </c>
      <c r="T1243" s="1">
        <v>37</v>
      </c>
      <c r="U1243" s="1">
        <v>13.8</v>
      </c>
      <c r="V1243" s="1">
        <v>18</v>
      </c>
      <c r="W1243" s="1">
        <v>4.2</v>
      </c>
      <c r="X1243" s="10"/>
      <c r="Y1243" s="1" t="s">
        <v>30</v>
      </c>
      <c r="Z1243" s="2" t="s">
        <v>24</v>
      </c>
      <c r="AA1243" s="2" t="str" cm="1">
        <f t="array" ref="AA1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3" s="2" t="str">
        <f>IF(OR(Tabela1[[#This Row],[CON - Material]]="Alvenaria de Tijolo",Tabela1[[#This Row],[CON - Material]]="Alvenaria de Pedra"),"Alvenaria",Tabela1[[#This Row],[CON - Material]])</f>
        <v>Betão Armado</v>
      </c>
      <c r="AF1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4" spans="1:32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1" t="str" cm="1">
        <f t="array" ref="O12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4" s="2" t="s">
        <v>32</v>
      </c>
      <c r="Q1244" s="2" t="str" cm="1">
        <f t="array" ref="Q1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44" s="2" t="str">
        <f>IF(Tabela1[[#This Row],[TEC - Tipo de Estrutura 2]]="Pórtico","Vãos Multiplos",Tabela1[[#This Row],[TEC - Tipo de Estrutura 2]])</f>
        <v>Vãos Multiplos</v>
      </c>
      <c r="S1244" s="1">
        <v>3</v>
      </c>
      <c r="T1244" s="1">
        <v>55.05</v>
      </c>
      <c r="U1244" s="1">
        <v>10.91</v>
      </c>
      <c r="V1244" s="1">
        <v>30.54</v>
      </c>
      <c r="W1244" s="1">
        <v>7.9</v>
      </c>
      <c r="X1244" s="10"/>
      <c r="Y1244" s="1" t="s">
        <v>46</v>
      </c>
      <c r="Z1244" s="2" t="s">
        <v>38</v>
      </c>
      <c r="AA1244" s="2" t="str" cm="1">
        <f t="array" ref="AA1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4" s="2" t="str">
        <f>IF(OR(Tabela1[[#This Row],[CON - Material]]="Alvenaria de Tijolo",Tabela1[[#This Row],[CON - Material]]="Alvenaria de Pedra"),"Alvenaria",Tabela1[[#This Row],[CON - Material]])</f>
        <v>Betão Armado</v>
      </c>
      <c r="AF1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5" spans="1:32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1" t="str" cm="1">
        <f t="array" ref="O12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5" s="2" t="s">
        <v>32</v>
      </c>
      <c r="Q1245" s="2" t="str" cm="1">
        <f t="array" ref="Q1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45" s="2" t="str">
        <f>IF(Tabela1[[#This Row],[TEC - Tipo de Estrutura 2]]="Pórtico","Vãos Multiplos",Tabela1[[#This Row],[TEC - Tipo de Estrutura 2]])</f>
        <v>Vãos Multiplos</v>
      </c>
      <c r="S1245" s="1">
        <v>3</v>
      </c>
      <c r="T1245" s="1">
        <v>37.46</v>
      </c>
      <c r="U1245" s="1">
        <v>10.73</v>
      </c>
      <c r="V1245" s="1">
        <v>17.43</v>
      </c>
      <c r="W1245" s="1">
        <v>7.9</v>
      </c>
      <c r="X1245" s="10"/>
      <c r="Y1245" s="1" t="s">
        <v>46</v>
      </c>
      <c r="Z1245" s="2" t="s">
        <v>38</v>
      </c>
      <c r="AA1245" s="2" t="str" cm="1">
        <f t="array" ref="AA1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5" s="2" t="str">
        <f>IF(OR(Tabela1[[#This Row],[CON - Material]]="Alvenaria de Tijolo",Tabela1[[#This Row],[CON - Material]]="Alvenaria de Pedra"),"Alvenaria",Tabela1[[#This Row],[CON - Material]])</f>
        <v>Betão Armado</v>
      </c>
      <c r="AF1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6" spans="1:32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1" t="str" cm="1">
        <f t="array" ref="O12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6" s="2" t="s">
        <v>65</v>
      </c>
      <c r="Q1246" s="2" t="str" cm="1">
        <f t="array" ref="Q1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46" s="2" t="str">
        <f>IF(Tabela1[[#This Row],[TEC - Tipo de Estrutura 2]]="Pórtico","Vãos Multiplos",Tabela1[[#This Row],[TEC - Tipo de Estrutura 2]])</f>
        <v>Vãos Multiplos</v>
      </c>
      <c r="S1246" s="1">
        <v>1</v>
      </c>
      <c r="T1246" s="1">
        <v>11</v>
      </c>
      <c r="U1246" s="1">
        <v>17.489999999999998</v>
      </c>
      <c r="V1246" s="1">
        <v>11</v>
      </c>
      <c r="W1246" s="9"/>
      <c r="X1246" s="10"/>
      <c r="Y1246" s="1" t="s">
        <v>46</v>
      </c>
      <c r="Z1246" s="2" t="s">
        <v>24</v>
      </c>
      <c r="AA1246" s="2" t="str" cm="1">
        <f t="array" ref="AA1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6" s="2" t="str">
        <f>IF(OR(Tabela1[[#This Row],[CON - Material]]="Alvenaria de Tijolo",Tabela1[[#This Row],[CON - Material]]="Alvenaria de Pedra"),"Alvenaria",Tabela1[[#This Row],[CON - Material]])</f>
        <v>Betão Armado</v>
      </c>
      <c r="AF1246" s="2" t="str">
        <f>Tabela1[[#This Row],[TEC - Tipo de Estrutura 2]] &amp; "|" &amp; Tabela1[[#This Row],[Intervalo de Anos]] &amp; "|" &amp; Tabela1[[#This Row],[CON - Material]]</f>
        <v>Pórtico|1983-2010|Betão Armado</v>
      </c>
    </row>
    <row r="1247" spans="1:32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1" t="str" cm="1">
        <f t="array" ref="O12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7" s="2" t="s">
        <v>32</v>
      </c>
      <c r="Q1247" s="2" t="str" cm="1">
        <f t="array" ref="Q1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47" s="2" t="str">
        <f>IF(Tabela1[[#This Row],[TEC - Tipo de Estrutura 2]]="Pórtico","Vãos Multiplos",Tabela1[[#This Row],[TEC - Tipo de Estrutura 2]])</f>
        <v>Vãos Multiplos</v>
      </c>
      <c r="S1247" s="1">
        <v>3</v>
      </c>
      <c r="T1247" s="1">
        <v>55</v>
      </c>
      <c r="U1247" s="1">
        <v>11.04</v>
      </c>
      <c r="V1247" s="1">
        <v>27</v>
      </c>
      <c r="W1247" s="1">
        <v>7.13</v>
      </c>
      <c r="X1247" s="10"/>
      <c r="Y1247" s="1" t="s">
        <v>46</v>
      </c>
      <c r="Z1247" s="2" t="s">
        <v>24</v>
      </c>
      <c r="AA1247" s="2" t="str" cm="1">
        <f t="array" ref="AA1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7" s="2" t="str">
        <f>IF(OR(Tabela1[[#This Row],[CON - Material]]="Alvenaria de Tijolo",Tabela1[[#This Row],[CON - Material]]="Alvenaria de Pedra"),"Alvenaria",Tabela1[[#This Row],[CON - Material]])</f>
        <v>Betão Armado</v>
      </c>
      <c r="AF1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8" spans="1:32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1" t="str" cm="1">
        <f t="array" ref="O12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8" s="2" t="s">
        <v>22</v>
      </c>
      <c r="Q1248" s="2" t="str" cm="1">
        <f t="array" ref="Q1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48" s="2" t="str">
        <f>IF(Tabela1[[#This Row],[TEC - Tipo de Estrutura 2]]="Pórtico","Vãos Multiplos",Tabela1[[#This Row],[TEC - Tipo de Estrutura 2]])</f>
        <v>Tabuleiro simples/apoiado</v>
      </c>
      <c r="S1248" s="1">
        <v>1</v>
      </c>
      <c r="T1248" s="1">
        <v>27.85</v>
      </c>
      <c r="U1248" s="1">
        <v>13.03</v>
      </c>
      <c r="V1248" s="1">
        <v>27.85</v>
      </c>
      <c r="W1248" s="9"/>
      <c r="X1248" s="10"/>
      <c r="Y1248" s="1" t="s">
        <v>46</v>
      </c>
      <c r="Z1248" s="2" t="s">
        <v>38</v>
      </c>
      <c r="AA1248" s="2" t="str" cm="1">
        <f t="array" ref="AA1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8" s="2" t="str">
        <f>IF(OR(Tabela1[[#This Row],[CON - Material]]="Alvenaria de Tijolo",Tabela1[[#This Row],[CON - Material]]="Alvenaria de Pedra"),"Alvenaria",Tabela1[[#This Row],[CON - Material]])</f>
        <v>Betão Armado</v>
      </c>
      <c r="AF12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49" spans="1:32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1" t="str" cm="1">
        <f t="array" ref="O12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49" s="2" t="s">
        <v>228</v>
      </c>
      <c r="Q1249" s="2" t="str" cm="1">
        <f t="array" ref="Q1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49" s="2" t="str">
        <f>IF(Tabela1[[#This Row],[TEC - Tipo de Estrutura 2]]="Pórtico","Vãos Multiplos",Tabela1[[#This Row],[TEC - Tipo de Estrutura 2]])</f>
        <v>Arco</v>
      </c>
      <c r="S1249" s="1">
        <v>1</v>
      </c>
      <c r="T1249" s="1">
        <v>4.7</v>
      </c>
      <c r="U1249" s="1">
        <v>25.3</v>
      </c>
      <c r="V1249" s="1">
        <v>4.7</v>
      </c>
      <c r="W1249" s="9"/>
      <c r="X1249" s="10"/>
      <c r="Y1249" s="1" t="s">
        <v>46</v>
      </c>
      <c r="Z1249" s="2" t="s">
        <v>24</v>
      </c>
      <c r="AA1249" s="2" t="str" cm="1">
        <f t="array" ref="AA1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49" s="2" t="str">
        <f>IF(OR(Tabela1[[#This Row],[CON - Material]]="Alvenaria de Tijolo",Tabela1[[#This Row],[CON - Material]]="Alvenaria de Pedra"),"Alvenaria",Tabela1[[#This Row],[CON - Material]])</f>
        <v>Betão Armado</v>
      </c>
      <c r="AF1249" s="2" t="str">
        <f>Tabela1[[#This Row],[TEC - Tipo de Estrutura 2]] &amp; "|" &amp; Tabela1[[#This Row],[Intervalo de Anos]] &amp; "|" &amp; Tabela1[[#This Row],[CON - Material]]</f>
        <v>Arco|1983-2010|Betão Armado</v>
      </c>
    </row>
    <row r="1250" spans="1:32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1" t="str" cm="1">
        <f t="array" ref="O12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50" s="2" t="s">
        <v>65</v>
      </c>
      <c r="Q1250" s="2" t="str" cm="1">
        <f t="array" ref="Q1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50" s="2" t="str">
        <f>IF(Tabela1[[#This Row],[TEC - Tipo de Estrutura 2]]="Pórtico","Vãos Multiplos",Tabela1[[#This Row],[TEC - Tipo de Estrutura 2]])</f>
        <v>Vãos Multiplos</v>
      </c>
      <c r="S1250" s="1">
        <v>1</v>
      </c>
      <c r="T1250" s="1">
        <v>11</v>
      </c>
      <c r="U1250" s="1">
        <v>17.5</v>
      </c>
      <c r="V1250" s="1">
        <v>11</v>
      </c>
      <c r="W1250" s="9"/>
      <c r="X1250" s="10"/>
      <c r="Y1250" s="1" t="s">
        <v>46</v>
      </c>
      <c r="Z1250" s="2" t="s">
        <v>24</v>
      </c>
      <c r="AA1250" s="2" t="str" cm="1">
        <f t="array" ref="AA1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0" s="2" t="str">
        <f>IF(OR(Tabela1[[#This Row],[CON - Material]]="Alvenaria de Tijolo",Tabela1[[#This Row],[CON - Material]]="Alvenaria de Pedra"),"Alvenaria",Tabela1[[#This Row],[CON - Material]])</f>
        <v>Betão Armado</v>
      </c>
      <c r="AF1250" s="2" t="str">
        <f>Tabela1[[#This Row],[TEC - Tipo de Estrutura 2]] &amp; "|" &amp; Tabela1[[#This Row],[Intervalo de Anos]] &amp; "|" &amp; Tabela1[[#This Row],[CON - Material]]</f>
        <v>Pórtico|1983-2010|Betão Armado</v>
      </c>
    </row>
    <row r="1251" spans="1:32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1" t="str" cm="1">
        <f t="array" ref="O12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51" s="2" t="s">
        <v>65</v>
      </c>
      <c r="Q1251" s="2" t="str" cm="1">
        <f t="array" ref="Q1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51" s="2" t="str">
        <f>IF(Tabela1[[#This Row],[TEC - Tipo de Estrutura 2]]="Pórtico","Vãos Multiplos",Tabela1[[#This Row],[TEC - Tipo de Estrutura 2]])</f>
        <v>Vãos Multiplos</v>
      </c>
      <c r="S1251" s="1">
        <v>1</v>
      </c>
      <c r="T1251" s="1">
        <v>4.3</v>
      </c>
      <c r="U1251" s="1">
        <v>21.1</v>
      </c>
      <c r="V1251" s="1">
        <v>4.3</v>
      </c>
      <c r="W1251" s="9"/>
      <c r="X1251" s="10"/>
      <c r="Y1251" s="1" t="s">
        <v>46</v>
      </c>
      <c r="Z1251" s="2" t="s">
        <v>24</v>
      </c>
      <c r="AA1251" s="2" t="str" cm="1">
        <f t="array" ref="AA1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1" s="2" t="str">
        <f>IF(OR(Tabela1[[#This Row],[CON - Material]]="Alvenaria de Tijolo",Tabela1[[#This Row],[CON - Material]]="Alvenaria de Pedra"),"Alvenaria",Tabela1[[#This Row],[CON - Material]])</f>
        <v>Betão Armado</v>
      </c>
      <c r="AF1251" s="2" t="str">
        <f>Tabela1[[#This Row],[TEC - Tipo de Estrutura 2]] &amp; "|" &amp; Tabela1[[#This Row],[Intervalo de Anos]] &amp; "|" &amp; Tabela1[[#This Row],[CON - Material]]</f>
        <v>Pórtico|1983-2010|Betão Armado</v>
      </c>
    </row>
    <row r="1252" spans="1:32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1" t="str" cm="1">
        <f t="array" ref="O12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52" s="2" t="s">
        <v>32</v>
      </c>
      <c r="Q1252" s="2" t="str" cm="1">
        <f t="array" ref="Q1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52" s="2" t="str">
        <f>IF(Tabela1[[#This Row],[TEC - Tipo de Estrutura 2]]="Pórtico","Vãos Multiplos",Tabela1[[#This Row],[TEC - Tipo de Estrutura 2]])</f>
        <v>Vãos Multiplos</v>
      </c>
      <c r="S1252" s="1">
        <v>3</v>
      </c>
      <c r="T1252" s="1">
        <v>28.35</v>
      </c>
      <c r="U1252" s="1">
        <v>26.05</v>
      </c>
      <c r="V1252" s="1">
        <v>13.1</v>
      </c>
      <c r="W1252" s="1">
        <v>7.15</v>
      </c>
      <c r="X1252" s="10"/>
      <c r="Y1252" s="1" t="s">
        <v>46</v>
      </c>
      <c r="Z1252" s="2" t="s">
        <v>24</v>
      </c>
      <c r="AA1252" s="2" t="str" cm="1">
        <f t="array" ref="AA1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2" s="2" t="str">
        <f>IF(OR(Tabela1[[#This Row],[CON - Material]]="Alvenaria de Tijolo",Tabela1[[#This Row],[CON - Material]]="Alvenaria de Pedra"),"Alvenaria",Tabela1[[#This Row],[CON - Material]])</f>
        <v>Betão Armado</v>
      </c>
      <c r="AF12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3" spans="1:32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1" t="str" cm="1">
        <f t="array" ref="O12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53" s="2" t="s">
        <v>32</v>
      </c>
      <c r="Q1253" s="2" t="str" cm="1">
        <f t="array" ref="Q1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53" s="2" t="str">
        <f>IF(Tabela1[[#This Row],[TEC - Tipo de Estrutura 2]]="Pórtico","Vãos Multiplos",Tabela1[[#This Row],[TEC - Tipo de Estrutura 2]])</f>
        <v>Vãos Multiplos</v>
      </c>
      <c r="S1253" s="1">
        <v>3</v>
      </c>
      <c r="T1253" s="1">
        <v>27.12</v>
      </c>
      <c r="U1253" s="1">
        <v>10.4</v>
      </c>
      <c r="V1253" s="1">
        <v>9.0399999999999991</v>
      </c>
      <c r="W1253" s="1">
        <v>3.77</v>
      </c>
      <c r="X1253" s="10"/>
      <c r="Y1253" s="1" t="s">
        <v>30</v>
      </c>
      <c r="Z1253" s="2" t="s">
        <v>24</v>
      </c>
      <c r="AA1253" s="2" t="str" cm="1">
        <f t="array" ref="AA1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3" s="2" t="str">
        <f>IF(OR(Tabela1[[#This Row],[CON - Material]]="Alvenaria de Tijolo",Tabela1[[#This Row],[CON - Material]]="Alvenaria de Pedra"),"Alvenaria",Tabela1[[#This Row],[CON - Material]])</f>
        <v>Betão Armado</v>
      </c>
      <c r="AF12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4" spans="1:32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1" t="str" cm="1">
        <f t="array" ref="O12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54" s="2" t="s">
        <v>22</v>
      </c>
      <c r="Q1254" s="2" t="str" cm="1">
        <f t="array" ref="Q1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54" s="2" t="str">
        <f>IF(Tabela1[[#This Row],[TEC - Tipo de Estrutura 2]]="Pórtico","Vãos Multiplos",Tabela1[[#This Row],[TEC - Tipo de Estrutura 2]])</f>
        <v>Tabuleiro simples/apoiado</v>
      </c>
      <c r="S1254" s="1">
        <v>1</v>
      </c>
      <c r="T1254" s="1">
        <v>14.68</v>
      </c>
      <c r="U1254" s="1">
        <v>11.6</v>
      </c>
      <c r="V1254" s="1">
        <v>14.68</v>
      </c>
      <c r="W1254" s="9"/>
      <c r="X1254" s="10"/>
      <c r="Y1254" s="1" t="s">
        <v>30</v>
      </c>
      <c r="Z1254" s="2" t="s">
        <v>24</v>
      </c>
      <c r="AA1254" s="2" t="str" cm="1">
        <f t="array" ref="AA1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4" s="2" t="str">
        <f>IF(OR(Tabela1[[#This Row],[CON - Material]]="Alvenaria de Tijolo",Tabela1[[#This Row],[CON - Material]]="Alvenaria de Pedra"),"Alvenaria",Tabela1[[#This Row],[CON - Material]])</f>
        <v>Betão Armado</v>
      </c>
      <c r="AF125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5" spans="1:32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1" t="str" cm="1">
        <f t="array" ref="O12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55" s="2" t="s">
        <v>32</v>
      </c>
      <c r="Q1255" s="2" t="str" cm="1">
        <f t="array" ref="Q1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55" s="2" t="str">
        <f>IF(Tabela1[[#This Row],[TEC - Tipo de Estrutura 2]]="Pórtico","Vãos Multiplos",Tabela1[[#This Row],[TEC - Tipo de Estrutura 2]])</f>
        <v>Vãos Multiplos</v>
      </c>
      <c r="S1255" s="1">
        <v>3</v>
      </c>
      <c r="T1255" s="1">
        <v>43.05</v>
      </c>
      <c r="U1255" s="1">
        <v>13.4</v>
      </c>
      <c r="V1255" s="1">
        <v>16.95</v>
      </c>
      <c r="W1255" s="1">
        <v>5.6</v>
      </c>
      <c r="X1255" s="10"/>
      <c r="Y1255" s="1" t="s">
        <v>46</v>
      </c>
      <c r="Z1255" s="2" t="s">
        <v>24</v>
      </c>
      <c r="AA1255" s="2" t="str" cm="1">
        <f t="array" ref="AA1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5" s="2" t="str">
        <f>IF(OR(Tabela1[[#This Row],[CON - Material]]="Alvenaria de Tijolo",Tabela1[[#This Row],[CON - Material]]="Alvenaria de Pedra"),"Alvenaria",Tabela1[[#This Row],[CON - Material]])</f>
        <v>Betão Armado</v>
      </c>
      <c r="AF1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6" spans="1:32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1" t="str" cm="1">
        <f t="array" ref="O12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56" s="2" t="s">
        <v>29</v>
      </c>
      <c r="Q1256" s="2" t="str" cm="1">
        <f t="array" ref="Q1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56" s="2" t="str">
        <f>IF(Tabela1[[#This Row],[TEC - Tipo de Estrutura 2]]="Pórtico","Vãos Multiplos",Tabela1[[#This Row],[TEC - Tipo de Estrutura 2]])</f>
        <v>Arco</v>
      </c>
      <c r="S1256" s="1">
        <v>1</v>
      </c>
      <c r="T1256" s="1">
        <v>175.5</v>
      </c>
      <c r="U1256" s="1">
        <v>8.6999999999999993</v>
      </c>
      <c r="V1256" s="1">
        <v>175.5</v>
      </c>
      <c r="W1256" s="9"/>
      <c r="X1256" s="10"/>
      <c r="Y1256" s="1" t="s">
        <v>41</v>
      </c>
      <c r="Z1256" s="2" t="s">
        <v>321</v>
      </c>
      <c r="AA1256" s="2" t="str" cm="1">
        <f t="array" ref="AA1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256" s="2" t="str">
        <f>IF(OR(Tabela1[[#This Row],[CON - Material]]="Alvenaria de Tijolo",Tabela1[[#This Row],[CON - Material]]="Alvenaria de Pedra"),"Alvenaria",Tabela1[[#This Row],[CON - Material]])</f>
        <v>Aço</v>
      </c>
      <c r="AC1256" s="2" t="s">
        <v>51</v>
      </c>
      <c r="AF1256" s="2" t="str">
        <f>Tabela1[[#This Row],[TEC - Tipo de Estrutura 2]] &amp; "|" &amp; Tabela1[[#This Row],[Intervalo de Anos]] &amp; "|" &amp; Tabela1[[#This Row],[CON - Material]]</f>
        <v>Arco|Antes de 1960|Aço</v>
      </c>
    </row>
    <row r="1257" spans="1:32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1" t="str" cm="1">
        <f t="array" ref="O12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57" s="2" t="s">
        <v>22</v>
      </c>
      <c r="Q1257" s="2" t="str" cm="1">
        <f t="array" ref="Q1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57" s="2" t="str">
        <f>IF(Tabela1[[#This Row],[TEC - Tipo de Estrutura 2]]="Pórtico","Vãos Multiplos",Tabela1[[#This Row],[TEC - Tipo de Estrutura 2]])</f>
        <v>Tabuleiro simples/apoiado</v>
      </c>
      <c r="S1257" s="1">
        <v>1</v>
      </c>
      <c r="T1257" s="1">
        <v>11.9</v>
      </c>
      <c r="U1257" s="1">
        <v>11.5</v>
      </c>
      <c r="V1257" s="1">
        <v>11.9</v>
      </c>
      <c r="W1257" s="9"/>
      <c r="X1257" s="10"/>
      <c r="Y1257" s="1" t="s">
        <v>30</v>
      </c>
      <c r="Z1257" s="2" t="s">
        <v>24</v>
      </c>
      <c r="AA1257" s="2" t="str" cm="1">
        <f t="array" ref="AA1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7" s="2" t="str">
        <f>IF(OR(Tabela1[[#This Row],[CON - Material]]="Alvenaria de Tijolo",Tabela1[[#This Row],[CON - Material]]="Alvenaria de Pedra"),"Alvenaria",Tabela1[[#This Row],[CON - Material]])</f>
        <v>Betão Armado</v>
      </c>
      <c r="AF12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8" spans="1:32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1" t="str" cm="1">
        <f t="array" ref="O12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58" s="2" t="s">
        <v>32</v>
      </c>
      <c r="Q1258" s="2" t="str" cm="1">
        <f t="array" ref="Q1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58" s="2" t="str">
        <f>IF(Tabela1[[#This Row],[TEC - Tipo de Estrutura 2]]="Pórtico","Vãos Multiplos",Tabela1[[#This Row],[TEC - Tipo de Estrutura 2]])</f>
        <v>Vãos Multiplos</v>
      </c>
      <c r="S1258" s="1">
        <v>3</v>
      </c>
      <c r="T1258" s="1">
        <v>39.200000000000003</v>
      </c>
      <c r="U1258" s="1">
        <v>11.75</v>
      </c>
      <c r="V1258" s="1">
        <v>18.600000000000001</v>
      </c>
      <c r="W1258" s="1">
        <v>7.5</v>
      </c>
      <c r="X1258" s="10"/>
      <c r="Y1258" s="1" t="s">
        <v>46</v>
      </c>
      <c r="Z1258" s="2" t="s">
        <v>24</v>
      </c>
      <c r="AA1258" s="2" t="str" cm="1">
        <f t="array" ref="AA1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8" s="2" t="str">
        <f>IF(OR(Tabela1[[#This Row],[CON - Material]]="Alvenaria de Tijolo",Tabela1[[#This Row],[CON - Material]]="Alvenaria de Pedra"),"Alvenaria",Tabela1[[#This Row],[CON - Material]])</f>
        <v>Betão Armado</v>
      </c>
      <c r="AF1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9" spans="1:32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1" t="str" cm="1">
        <f t="array" ref="O12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59" s="2" t="s">
        <v>32</v>
      </c>
      <c r="Q1259" s="2" t="str" cm="1">
        <f t="array" ref="Q1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59" s="2" t="str">
        <f>IF(Tabela1[[#This Row],[TEC - Tipo de Estrutura 2]]="Pórtico","Vãos Multiplos",Tabela1[[#This Row],[TEC - Tipo de Estrutura 2]])</f>
        <v>Vãos Multiplos</v>
      </c>
      <c r="S1259" s="1">
        <v>5</v>
      </c>
      <c r="T1259" s="1">
        <v>82.4</v>
      </c>
      <c r="U1259" s="1">
        <v>10.35</v>
      </c>
      <c r="V1259" s="1">
        <v>18.100000000000001</v>
      </c>
      <c r="W1259" s="1">
        <v>6.73</v>
      </c>
      <c r="X1259" s="10"/>
      <c r="Y1259" s="1" t="s">
        <v>30</v>
      </c>
      <c r="Z1259" s="2" t="s">
        <v>24</v>
      </c>
      <c r="AA1259" s="2" t="str" cm="1">
        <f t="array" ref="AA1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59" s="2" t="str">
        <f>IF(OR(Tabela1[[#This Row],[CON - Material]]="Alvenaria de Tijolo",Tabela1[[#This Row],[CON - Material]]="Alvenaria de Pedra"),"Alvenaria",Tabela1[[#This Row],[CON - Material]])</f>
        <v>Betão Armado</v>
      </c>
      <c r="AF12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60" spans="1:32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1" t="str" cm="1">
        <f t="array" ref="O12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60" s="2" t="s">
        <v>333</v>
      </c>
      <c r="Q1260" s="2" t="str" cm="1">
        <f t="array" ref="Q1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60" s="2" t="str">
        <f>IF(Tabela1[[#This Row],[TEC - Tipo de Estrutura 2]]="Pórtico","Vãos Multiplos",Tabela1[[#This Row],[TEC - Tipo de Estrutura 2]])</f>
        <v>Vãos Multiplos</v>
      </c>
      <c r="S1260" s="1">
        <v>5</v>
      </c>
      <c r="T1260" s="1">
        <v>46.43</v>
      </c>
      <c r="U1260" s="1">
        <v>10.220000000000001</v>
      </c>
      <c r="V1260" s="1">
        <v>11.14</v>
      </c>
      <c r="W1260" s="1">
        <v>6.23</v>
      </c>
      <c r="X1260" s="10"/>
      <c r="Y1260" s="1" t="s">
        <v>30</v>
      </c>
      <c r="Z1260" s="2" t="s">
        <v>24</v>
      </c>
      <c r="AA1260" s="2" t="str" cm="1">
        <f t="array" ref="AA1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0" s="2" t="str">
        <f>IF(OR(Tabela1[[#This Row],[CON - Material]]="Alvenaria de Tijolo",Tabela1[[#This Row],[CON - Material]]="Alvenaria de Pedra"),"Alvenaria",Tabela1[[#This Row],[CON - Material]])</f>
        <v>Betão Armado</v>
      </c>
      <c r="AF126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61" spans="1:32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1" t="str" cm="1">
        <f t="array" ref="O12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61" s="2" t="s">
        <v>77</v>
      </c>
      <c r="Q1261" s="2" t="str" cm="1">
        <f t="array" ref="Q1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61" s="2" t="str">
        <f>IF(Tabela1[[#This Row],[TEC - Tipo de Estrutura 2]]="Pórtico","Vãos Multiplos",Tabela1[[#This Row],[TEC - Tipo de Estrutura 2]])</f>
        <v>Arco</v>
      </c>
      <c r="S1261" s="1">
        <v>2</v>
      </c>
      <c r="T1261" s="1">
        <v>13.3</v>
      </c>
      <c r="U1261" s="1">
        <v>13.15</v>
      </c>
      <c r="V1261" s="1">
        <v>6.65</v>
      </c>
      <c r="W1261" s="1">
        <v>2.15</v>
      </c>
      <c r="X1261" s="10"/>
      <c r="Y1261" s="1" t="s">
        <v>46</v>
      </c>
      <c r="Z1261" s="2" t="s">
        <v>35</v>
      </c>
      <c r="AA1261" s="2" t="str" cm="1">
        <f t="array" ref="AA1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61" s="2" t="str">
        <f>IF(OR(Tabela1[[#This Row],[CON - Material]]="Alvenaria de Tijolo",Tabela1[[#This Row],[CON - Material]]="Alvenaria de Pedra"),"Alvenaria",Tabela1[[#This Row],[CON - Material]])</f>
        <v>Alvenaria</v>
      </c>
      <c r="AC1261" s="2" t="s">
        <v>24</v>
      </c>
      <c r="AF1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62" spans="1:32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1" t="str" cm="1">
        <f t="array" ref="O12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62" s="2" t="s">
        <v>29</v>
      </c>
      <c r="Q1262" s="2" t="str" cm="1">
        <f t="array" ref="Q1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62" s="2" t="str">
        <f>IF(Tabela1[[#This Row],[TEC - Tipo de Estrutura 2]]="Pórtico","Vãos Multiplos",Tabela1[[#This Row],[TEC - Tipo de Estrutura 2]])</f>
        <v>Arco</v>
      </c>
      <c r="S1262" s="1">
        <v>2</v>
      </c>
      <c r="T1262" s="1">
        <v>65.599999999999994</v>
      </c>
      <c r="U1262" s="1">
        <v>10</v>
      </c>
      <c r="V1262" s="1">
        <v>32.799999999999997</v>
      </c>
      <c r="W1262" s="1">
        <v>6.65</v>
      </c>
      <c r="X1262" s="10"/>
      <c r="Y1262" s="1" t="s">
        <v>30</v>
      </c>
      <c r="Z1262" s="2" t="s">
        <v>24</v>
      </c>
      <c r="AA1262" s="2" t="str" cm="1">
        <f t="array" ref="AA1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2" s="2" t="str">
        <f>IF(OR(Tabela1[[#This Row],[CON - Material]]="Alvenaria de Tijolo",Tabela1[[#This Row],[CON - Material]]="Alvenaria de Pedra"),"Alvenaria",Tabela1[[#This Row],[CON - Material]])</f>
        <v>Betão Armado</v>
      </c>
      <c r="AF1262" s="2" t="str">
        <f>Tabela1[[#This Row],[TEC - Tipo de Estrutura 2]] &amp; "|" &amp; Tabela1[[#This Row],[Intervalo de Anos]] &amp; "|" &amp; Tabela1[[#This Row],[CON - Material]]</f>
        <v>Arco|Antes de 1960|Betão Armado</v>
      </c>
    </row>
    <row r="1263" spans="1:32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1" t="str" cm="1">
        <f t="array" ref="O12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63" s="2" t="s">
        <v>65</v>
      </c>
      <c r="Q1263" s="2" t="str" cm="1">
        <f t="array" ref="Q1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63" s="2" t="str">
        <f>IF(Tabela1[[#This Row],[TEC - Tipo de Estrutura 2]]="Pórtico","Vãos Multiplos",Tabela1[[#This Row],[TEC - Tipo de Estrutura 2]])</f>
        <v>Vãos Multiplos</v>
      </c>
      <c r="S1263" s="1">
        <v>1</v>
      </c>
      <c r="T1263" s="1">
        <v>5.7</v>
      </c>
      <c r="U1263" s="1">
        <v>16.850000000000001</v>
      </c>
      <c r="V1263" s="1">
        <v>5.7</v>
      </c>
      <c r="W1263" s="9"/>
      <c r="X1263" s="10"/>
      <c r="Y1263" s="1" t="s">
        <v>46</v>
      </c>
      <c r="Z1263" s="2" t="s">
        <v>24</v>
      </c>
      <c r="AA1263" s="2" t="str" cm="1">
        <f t="array" ref="AA1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3" s="2" t="str">
        <f>IF(OR(Tabela1[[#This Row],[CON - Material]]="Alvenaria de Tijolo",Tabela1[[#This Row],[CON - Material]]="Alvenaria de Pedra"),"Alvenaria",Tabela1[[#This Row],[CON - Material]])</f>
        <v>Betão Armado</v>
      </c>
      <c r="AF1263" s="2" t="str">
        <f>Tabela1[[#This Row],[TEC - Tipo de Estrutura 2]] &amp; "|" &amp; Tabela1[[#This Row],[Intervalo de Anos]] &amp; "|" &amp; Tabela1[[#This Row],[CON - Material]]</f>
        <v>Pórtico|1983-2010|Betão Armado</v>
      </c>
    </row>
    <row r="1264" spans="1:32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1" t="str" cm="1">
        <f t="array" ref="O12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64" s="2" t="s">
        <v>65</v>
      </c>
      <c r="Q1264" s="2" t="str" cm="1">
        <f t="array" ref="Q1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64" s="2" t="str">
        <f>IF(Tabela1[[#This Row],[TEC - Tipo de Estrutura 2]]="Pórtico","Vãos Multiplos",Tabela1[[#This Row],[TEC - Tipo de Estrutura 2]])</f>
        <v>Vãos Multiplos</v>
      </c>
      <c r="S1264" s="1">
        <v>1</v>
      </c>
      <c r="T1264" s="1">
        <v>11</v>
      </c>
      <c r="U1264" s="1">
        <v>24.3</v>
      </c>
      <c r="V1264" s="1">
        <v>11</v>
      </c>
      <c r="W1264" s="9"/>
      <c r="X1264" s="10"/>
      <c r="Y1264" s="1" t="s">
        <v>46</v>
      </c>
      <c r="Z1264" s="2" t="s">
        <v>24</v>
      </c>
      <c r="AA1264" s="2" t="str" cm="1">
        <f t="array" ref="AA1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4" s="2" t="str">
        <f>IF(OR(Tabela1[[#This Row],[CON - Material]]="Alvenaria de Tijolo",Tabela1[[#This Row],[CON - Material]]="Alvenaria de Pedra"),"Alvenaria",Tabela1[[#This Row],[CON - Material]])</f>
        <v>Betão Armado</v>
      </c>
      <c r="AF1264" s="2" t="str">
        <f>Tabela1[[#This Row],[TEC - Tipo de Estrutura 2]] &amp; "|" &amp; Tabela1[[#This Row],[Intervalo de Anos]] &amp; "|" &amp; Tabela1[[#This Row],[CON - Material]]</f>
        <v>Pórtico|1983-2010|Betão Armado</v>
      </c>
    </row>
    <row r="1265" spans="1:32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1" t="str" cm="1">
        <f t="array" ref="O12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65" s="2" t="s">
        <v>32</v>
      </c>
      <c r="Q1265" s="2" t="str" cm="1">
        <f t="array" ref="Q1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65" s="2" t="str">
        <f>IF(Tabela1[[#This Row],[TEC - Tipo de Estrutura 2]]="Pórtico","Vãos Multiplos",Tabela1[[#This Row],[TEC - Tipo de Estrutura 2]])</f>
        <v>Vãos Multiplos</v>
      </c>
      <c r="S1265" s="1">
        <v>3</v>
      </c>
      <c r="T1265" s="1">
        <v>27.94</v>
      </c>
      <c r="U1265" s="1">
        <v>15.51</v>
      </c>
      <c r="V1265" s="1">
        <v>13.04</v>
      </c>
      <c r="W1265" s="1">
        <v>7.53</v>
      </c>
      <c r="X1265" s="10"/>
      <c r="Y1265" s="1" t="s">
        <v>46</v>
      </c>
      <c r="Z1265" s="2" t="s">
        <v>24</v>
      </c>
      <c r="AA1265" s="2" t="str" cm="1">
        <f t="array" ref="AA1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5" s="2" t="str">
        <f>IF(OR(Tabela1[[#This Row],[CON - Material]]="Alvenaria de Tijolo",Tabela1[[#This Row],[CON - Material]]="Alvenaria de Pedra"),"Alvenaria",Tabela1[[#This Row],[CON - Material]])</f>
        <v>Betão Armado</v>
      </c>
      <c r="AF12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6" spans="1:32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1" t="str" cm="1">
        <f t="array" ref="O12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66" s="2" t="s">
        <v>65</v>
      </c>
      <c r="Q1266" s="2" t="str" cm="1">
        <f t="array" ref="Q1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66" s="2" t="str">
        <f>IF(Tabela1[[#This Row],[TEC - Tipo de Estrutura 2]]="Pórtico","Vãos Multiplos",Tabela1[[#This Row],[TEC - Tipo de Estrutura 2]])</f>
        <v>Vãos Multiplos</v>
      </c>
      <c r="S1266" s="1">
        <v>1</v>
      </c>
      <c r="T1266" s="1">
        <v>5.25</v>
      </c>
      <c r="U1266" s="1">
        <v>25.2</v>
      </c>
      <c r="V1266" s="1">
        <v>5.25</v>
      </c>
      <c r="W1266" s="9"/>
      <c r="X1266" s="10"/>
      <c r="Y1266" s="1" t="s">
        <v>46</v>
      </c>
      <c r="Z1266" s="2" t="s">
        <v>24</v>
      </c>
      <c r="AA1266" s="2" t="str" cm="1">
        <f t="array" ref="AA1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6" s="2" t="str">
        <f>IF(OR(Tabela1[[#This Row],[CON - Material]]="Alvenaria de Tijolo",Tabela1[[#This Row],[CON - Material]]="Alvenaria de Pedra"),"Alvenaria",Tabela1[[#This Row],[CON - Material]])</f>
        <v>Betão Armado</v>
      </c>
      <c r="AF1266" s="2" t="str">
        <f>Tabela1[[#This Row],[TEC - Tipo de Estrutura 2]] &amp; "|" &amp; Tabela1[[#This Row],[Intervalo de Anos]] &amp; "|" &amp; Tabela1[[#This Row],[CON - Material]]</f>
        <v>Pórtico|1983-2010|Betão Armado</v>
      </c>
    </row>
    <row r="1267" spans="1:32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1" t="str" cm="1">
        <f t="array" ref="O12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67" s="2" t="s">
        <v>32</v>
      </c>
      <c r="Q1267" s="2" t="str" cm="1">
        <f t="array" ref="Q1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67" s="2" t="str">
        <f>IF(Tabela1[[#This Row],[TEC - Tipo de Estrutura 2]]="Pórtico","Vãos Multiplos",Tabela1[[#This Row],[TEC - Tipo de Estrutura 2]])</f>
        <v>Vãos Multiplos</v>
      </c>
      <c r="S1267" s="1">
        <v>3</v>
      </c>
      <c r="T1267" s="1">
        <v>52.5</v>
      </c>
      <c r="U1267" s="1">
        <v>10.3</v>
      </c>
      <c r="V1267" s="1">
        <v>25.5</v>
      </c>
      <c r="W1267" s="1">
        <v>7.7</v>
      </c>
      <c r="X1267" s="10"/>
      <c r="Y1267" s="1" t="s">
        <v>46</v>
      </c>
      <c r="Z1267" s="2" t="s">
        <v>24</v>
      </c>
      <c r="AA1267" s="2" t="str" cm="1">
        <f t="array" ref="AA1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7" s="2" t="str">
        <f>IF(OR(Tabela1[[#This Row],[CON - Material]]="Alvenaria de Tijolo",Tabela1[[#This Row],[CON - Material]]="Alvenaria de Pedra"),"Alvenaria",Tabela1[[#This Row],[CON - Material]])</f>
        <v>Betão Armado</v>
      </c>
      <c r="AF12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8" spans="1:32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1" t="str" cm="1">
        <f t="array" ref="O12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68" s="2" t="s">
        <v>22</v>
      </c>
      <c r="Q1268" s="2" t="str" cm="1">
        <f t="array" ref="Q1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68" s="2" t="str">
        <f>IF(Tabela1[[#This Row],[TEC - Tipo de Estrutura 2]]="Pórtico","Vãos Multiplos",Tabela1[[#This Row],[TEC - Tipo de Estrutura 2]])</f>
        <v>Tabuleiro simples/apoiado</v>
      </c>
      <c r="S1268" s="1">
        <v>1</v>
      </c>
      <c r="T1268" s="1">
        <v>11.1</v>
      </c>
      <c r="U1268" s="1">
        <v>26.5</v>
      </c>
      <c r="V1268" s="1">
        <v>11.1</v>
      </c>
      <c r="W1268" s="9"/>
      <c r="X1268" s="10"/>
      <c r="Y1268" s="1" t="s">
        <v>46</v>
      </c>
      <c r="Z1268" s="2" t="s">
        <v>24</v>
      </c>
      <c r="AA1268" s="2" t="str" cm="1">
        <f t="array" ref="AA1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68" s="2" t="str">
        <f>IF(OR(Tabela1[[#This Row],[CON - Material]]="Alvenaria de Tijolo",Tabela1[[#This Row],[CON - Material]]="Alvenaria de Pedra"),"Alvenaria",Tabela1[[#This Row],[CON - Material]])</f>
        <v>Betão Armado</v>
      </c>
      <c r="AF12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9" spans="1:32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1" t="str" cm="1">
        <f t="array" ref="O12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69" s="2" t="s">
        <v>29</v>
      </c>
      <c r="Q1269" s="2" t="str" cm="1">
        <f t="array" ref="Q1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69" s="2" t="str">
        <f>IF(Tabela1[[#This Row],[TEC - Tipo de Estrutura 2]]="Pórtico","Vãos Multiplos",Tabela1[[#This Row],[TEC - Tipo de Estrutura 2]])</f>
        <v>Arco</v>
      </c>
      <c r="S1269" s="1">
        <v>1</v>
      </c>
      <c r="T1269" s="1">
        <v>18</v>
      </c>
      <c r="U1269" s="1">
        <v>6.66</v>
      </c>
      <c r="V1269" s="1">
        <v>18</v>
      </c>
      <c r="W1269" s="9"/>
      <c r="X1269" s="10"/>
      <c r="Y1269" s="1" t="s">
        <v>41</v>
      </c>
      <c r="Z1269" s="2" t="s">
        <v>35</v>
      </c>
      <c r="AA1269" s="2" t="str" cm="1">
        <f t="array" ref="AA1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69" s="2" t="str">
        <f>IF(OR(Tabela1[[#This Row],[CON - Material]]="Alvenaria de Tijolo",Tabela1[[#This Row],[CON - Material]]="Alvenaria de Pedra"),"Alvenaria",Tabela1[[#This Row],[CON - Material]])</f>
        <v>Alvenaria</v>
      </c>
      <c r="AF12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0" spans="1:32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1" t="str" cm="1">
        <f t="array" ref="O12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70" s="2" t="s">
        <v>32</v>
      </c>
      <c r="Q1270" s="2" t="str" cm="1">
        <f t="array" ref="Q1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0" s="2" t="str">
        <f>IF(Tabela1[[#This Row],[TEC - Tipo de Estrutura 2]]="Pórtico","Vãos Multiplos",Tabela1[[#This Row],[TEC - Tipo de Estrutura 2]])</f>
        <v>Vãos Multiplos</v>
      </c>
      <c r="S1270" s="1">
        <v>7</v>
      </c>
      <c r="T1270" s="1">
        <v>261</v>
      </c>
      <c r="U1270" s="1">
        <v>14.7</v>
      </c>
      <c r="V1270" s="1">
        <v>40.65</v>
      </c>
      <c r="W1270" s="1">
        <v>20.82</v>
      </c>
      <c r="X1270" s="10"/>
      <c r="Y1270" s="1" t="s">
        <v>46</v>
      </c>
      <c r="Z1270" s="2" t="s">
        <v>38</v>
      </c>
      <c r="AA1270" s="2" t="str" cm="1">
        <f t="array" ref="AA1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0" s="2" t="str">
        <f>IF(OR(Tabela1[[#This Row],[CON - Material]]="Alvenaria de Tijolo",Tabela1[[#This Row],[CON - Material]]="Alvenaria de Pedra"),"Alvenaria",Tabela1[[#This Row],[CON - Material]])</f>
        <v>Betão Armado</v>
      </c>
      <c r="AF1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1" spans="1:32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1" t="str" cm="1">
        <f t="array" ref="O12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71" s="2" t="s">
        <v>32</v>
      </c>
      <c r="Q1271" s="2" t="str" cm="1">
        <f t="array" ref="Q1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1" s="2" t="str">
        <f>IF(Tabela1[[#This Row],[TEC - Tipo de Estrutura 2]]="Pórtico","Vãos Multiplos",Tabela1[[#This Row],[TEC - Tipo de Estrutura 2]])</f>
        <v>Vãos Multiplos</v>
      </c>
      <c r="S1271" s="1">
        <v>3</v>
      </c>
      <c r="T1271" s="1">
        <v>49.8</v>
      </c>
      <c r="U1271" s="1">
        <v>10.8</v>
      </c>
      <c r="V1271" s="1">
        <v>25.2</v>
      </c>
      <c r="W1271" s="1">
        <v>5.7</v>
      </c>
      <c r="X1271" s="10"/>
      <c r="Y1271" s="1" t="s">
        <v>46</v>
      </c>
      <c r="Z1271" s="2" t="s">
        <v>38</v>
      </c>
      <c r="AA1271" s="2" t="str" cm="1">
        <f t="array" ref="AA1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1" s="2" t="str">
        <f>IF(OR(Tabela1[[#This Row],[CON - Material]]="Alvenaria de Tijolo",Tabela1[[#This Row],[CON - Material]]="Alvenaria de Pedra"),"Alvenaria",Tabela1[[#This Row],[CON - Material]])</f>
        <v>Betão Armado</v>
      </c>
      <c r="AF12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2" spans="1:32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1" t="str" cm="1">
        <f t="array" ref="O12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72" s="2" t="s">
        <v>29</v>
      </c>
      <c r="Q1272" s="2" t="str" cm="1">
        <f t="array" ref="Q1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72" s="2" t="str">
        <f>IF(Tabela1[[#This Row],[TEC - Tipo de Estrutura 2]]="Pórtico","Vãos Multiplos",Tabela1[[#This Row],[TEC - Tipo de Estrutura 2]])</f>
        <v>Arco</v>
      </c>
      <c r="S1272" s="1">
        <v>4</v>
      </c>
      <c r="T1272" s="1">
        <v>54.6</v>
      </c>
      <c r="U1272" s="1">
        <v>5</v>
      </c>
      <c r="V1272" s="1">
        <v>24.67</v>
      </c>
      <c r="W1272" s="1">
        <v>7.62</v>
      </c>
      <c r="X1272" s="10"/>
      <c r="Y1272" s="1" t="s">
        <v>46</v>
      </c>
      <c r="Z1272" s="2" t="s">
        <v>35</v>
      </c>
      <c r="AA1272" s="2" t="str" cm="1">
        <f t="array" ref="AA1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72" s="2" t="str">
        <f>IF(OR(Tabela1[[#This Row],[CON - Material]]="Alvenaria de Tijolo",Tabela1[[#This Row],[CON - Material]]="Alvenaria de Pedra"),"Alvenaria",Tabela1[[#This Row],[CON - Material]])</f>
        <v>Alvenaria</v>
      </c>
      <c r="AF127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3" spans="1:32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1" t="str" cm="1">
        <f t="array" ref="O12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73" s="2" t="s">
        <v>32</v>
      </c>
      <c r="Q1273" s="2" t="str" cm="1">
        <f t="array" ref="Q1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3" s="2" t="str">
        <f>IF(Tabela1[[#This Row],[TEC - Tipo de Estrutura 2]]="Pórtico","Vãos Multiplos",Tabela1[[#This Row],[TEC - Tipo de Estrutura 2]])</f>
        <v>Vãos Multiplos</v>
      </c>
      <c r="S1273" s="1">
        <v>3</v>
      </c>
      <c r="T1273" s="1">
        <v>117</v>
      </c>
      <c r="U1273" s="1">
        <v>12.06</v>
      </c>
      <c r="V1273" s="1">
        <v>45</v>
      </c>
      <c r="W1273" s="1">
        <v>22.15</v>
      </c>
      <c r="X1273" s="10"/>
      <c r="Y1273" s="1" t="s">
        <v>46</v>
      </c>
      <c r="Z1273" s="2" t="s">
        <v>38</v>
      </c>
      <c r="AA1273" s="2" t="str" cm="1">
        <f t="array" ref="AA1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3" s="2" t="str">
        <f>IF(OR(Tabela1[[#This Row],[CON - Material]]="Alvenaria de Tijolo",Tabela1[[#This Row],[CON - Material]]="Alvenaria de Pedra"),"Alvenaria",Tabela1[[#This Row],[CON - Material]])</f>
        <v>Betão Armado</v>
      </c>
      <c r="AF12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4" spans="1:32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1" t="str" cm="1">
        <f t="array" ref="O12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74" s="2" t="s">
        <v>29</v>
      </c>
      <c r="Q1274" s="2" t="str" cm="1">
        <f t="array" ref="Q1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74" s="2" t="str">
        <f>IF(Tabela1[[#This Row],[TEC - Tipo de Estrutura 2]]="Pórtico","Vãos Multiplos",Tabela1[[#This Row],[TEC - Tipo de Estrutura 2]])</f>
        <v>Arco</v>
      </c>
      <c r="S1274" s="1">
        <v>3</v>
      </c>
      <c r="T1274" s="1">
        <v>40</v>
      </c>
      <c r="U1274" s="1">
        <v>5.4</v>
      </c>
      <c r="V1274" s="1">
        <v>14</v>
      </c>
      <c r="W1274" s="1">
        <v>6.3</v>
      </c>
      <c r="X1274" s="10"/>
      <c r="Y1274" s="1" t="s">
        <v>46</v>
      </c>
      <c r="Z1274" s="2" t="s">
        <v>35</v>
      </c>
      <c r="AA1274" s="2" t="str" cm="1">
        <f t="array" ref="AA1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74" s="2" t="str">
        <f>IF(OR(Tabela1[[#This Row],[CON - Material]]="Alvenaria de Tijolo",Tabela1[[#This Row],[CON - Material]]="Alvenaria de Pedra"),"Alvenaria",Tabela1[[#This Row],[CON - Material]])</f>
        <v>Alvenaria</v>
      </c>
      <c r="AF1274" s="2" t="str">
        <f>Tabela1[[#This Row],[TEC - Tipo de Estrutura 2]] &amp; "|" &amp; Tabela1[[#This Row],[Intervalo de Anos]] &amp; "|" &amp; Tabela1[[#This Row],[CON - Material]]</f>
        <v>Arco|1960-1983|Alvenaria de Pedra</v>
      </c>
    </row>
    <row r="1275" spans="1:32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1" t="str" cm="1">
        <f t="array" ref="O12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75" s="2" t="s">
        <v>32</v>
      </c>
      <c r="Q1275" s="2" t="str" cm="1">
        <f t="array" ref="Q1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5" s="2" t="str">
        <f>IF(Tabela1[[#This Row],[TEC - Tipo de Estrutura 2]]="Pórtico","Vãos Multiplos",Tabela1[[#This Row],[TEC - Tipo de Estrutura 2]])</f>
        <v>Vãos Multiplos</v>
      </c>
      <c r="S1275" s="1">
        <v>3</v>
      </c>
      <c r="T1275" s="1">
        <v>61.6</v>
      </c>
      <c r="U1275" s="1">
        <v>11.8</v>
      </c>
      <c r="V1275" s="1">
        <v>24.8</v>
      </c>
      <c r="W1275" s="1">
        <v>8.4</v>
      </c>
      <c r="X1275" s="10"/>
      <c r="Y1275" s="1" t="s">
        <v>46</v>
      </c>
      <c r="Z1275" s="2" t="s">
        <v>38</v>
      </c>
      <c r="AA1275" s="2" t="str" cm="1">
        <f t="array" ref="AA1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5" s="2" t="str">
        <f>IF(OR(Tabela1[[#This Row],[CON - Material]]="Alvenaria de Tijolo",Tabela1[[#This Row],[CON - Material]]="Alvenaria de Pedra"),"Alvenaria",Tabela1[[#This Row],[CON - Material]])</f>
        <v>Betão Armado</v>
      </c>
      <c r="AF12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6" spans="1:32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1" t="str" cm="1">
        <f t="array" ref="O12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76" s="2" t="s">
        <v>29</v>
      </c>
      <c r="Q1276" s="2" t="str" cm="1">
        <f t="array" ref="Q1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76" s="2" t="str">
        <f>IF(Tabela1[[#This Row],[TEC - Tipo de Estrutura 2]]="Pórtico","Vãos Multiplos",Tabela1[[#This Row],[TEC - Tipo de Estrutura 2]])</f>
        <v>Arco</v>
      </c>
      <c r="S1276" s="1">
        <v>1</v>
      </c>
      <c r="T1276" s="1">
        <v>6.61</v>
      </c>
      <c r="U1276" s="1">
        <v>20.079999999999998</v>
      </c>
      <c r="V1276" s="1">
        <v>6.61</v>
      </c>
      <c r="W1276" s="9"/>
      <c r="X1276" s="10"/>
      <c r="Y1276" s="1" t="s">
        <v>46</v>
      </c>
      <c r="Z1276" s="2" t="s">
        <v>35</v>
      </c>
      <c r="AA1276" s="2" t="str" cm="1">
        <f t="array" ref="AA1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276" s="2" t="str">
        <f>IF(OR(Tabela1[[#This Row],[CON - Material]]="Alvenaria de Tijolo",Tabela1[[#This Row],[CON - Material]]="Alvenaria de Pedra"),"Alvenaria",Tabela1[[#This Row],[CON - Material]])</f>
        <v>Alvenaria</v>
      </c>
      <c r="AC1276" s="2" t="s">
        <v>24</v>
      </c>
      <c r="AF127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7" spans="1:32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1" t="str" cm="1">
        <f t="array" ref="O12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77" s="2" t="s">
        <v>32</v>
      </c>
      <c r="Q1277" s="2" t="str" cm="1">
        <f t="array" ref="Q1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7" s="2" t="str">
        <f>IF(Tabela1[[#This Row],[TEC - Tipo de Estrutura 2]]="Pórtico","Vãos Multiplos",Tabela1[[#This Row],[TEC - Tipo de Estrutura 2]])</f>
        <v>Vãos Multiplos</v>
      </c>
      <c r="S1277" s="1">
        <v>4</v>
      </c>
      <c r="T1277" s="1">
        <v>62.1</v>
      </c>
      <c r="U1277" s="1">
        <v>11.2</v>
      </c>
      <c r="V1277" s="1">
        <v>21.1</v>
      </c>
      <c r="W1277" s="1">
        <v>7.75</v>
      </c>
      <c r="X1277" s="10"/>
      <c r="Y1277" s="1" t="s">
        <v>46</v>
      </c>
      <c r="Z1277" s="2" t="s">
        <v>38</v>
      </c>
      <c r="AA1277" s="2" t="str" cm="1">
        <f t="array" ref="AA1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7" s="2" t="str">
        <f>IF(OR(Tabela1[[#This Row],[CON - Material]]="Alvenaria de Tijolo",Tabela1[[#This Row],[CON - Material]]="Alvenaria de Pedra"),"Alvenaria",Tabela1[[#This Row],[CON - Material]])</f>
        <v>Betão Armado</v>
      </c>
      <c r="AF1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8" spans="1:32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1" t="str" cm="1">
        <f t="array" ref="O12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78" s="2" t="s">
        <v>333</v>
      </c>
      <c r="Q1278" s="2" t="str" cm="1">
        <f t="array" ref="Q1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8" s="2" t="str">
        <f>IF(Tabela1[[#This Row],[TEC - Tipo de Estrutura 2]]="Pórtico","Vãos Multiplos",Tabela1[[#This Row],[TEC - Tipo de Estrutura 2]])</f>
        <v>Vãos Multiplos</v>
      </c>
      <c r="S1278" s="1">
        <v>7</v>
      </c>
      <c r="T1278" s="1">
        <v>119.53</v>
      </c>
      <c r="U1278" s="1">
        <v>12.6</v>
      </c>
      <c r="V1278" s="1">
        <v>26.54</v>
      </c>
      <c r="W1278" s="1">
        <v>15.45</v>
      </c>
      <c r="X1278" s="10"/>
      <c r="Y1278" s="1" t="s">
        <v>46</v>
      </c>
      <c r="Z1278" s="2" t="s">
        <v>24</v>
      </c>
      <c r="AA1278" s="2" t="str" cm="1">
        <f t="array" ref="AA1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8" s="2" t="str">
        <f>IF(OR(Tabela1[[#This Row],[CON - Material]]="Alvenaria de Tijolo",Tabela1[[#This Row],[CON - Material]]="Alvenaria de Pedra"),"Alvenaria",Tabela1[[#This Row],[CON - Material]])</f>
        <v>Betão Armado</v>
      </c>
      <c r="AF12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9" spans="1:32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1" t="str" cm="1">
        <f t="array" ref="O12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79" s="2" t="s">
        <v>333</v>
      </c>
      <c r="Q1279" s="2" t="str" cm="1">
        <f t="array" ref="Q1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79" s="2" t="str">
        <f>IF(Tabela1[[#This Row],[TEC - Tipo de Estrutura 2]]="Pórtico","Vãos Multiplos",Tabela1[[#This Row],[TEC - Tipo de Estrutura 2]])</f>
        <v>Vãos Multiplos</v>
      </c>
      <c r="S1279" s="1">
        <v>7</v>
      </c>
      <c r="T1279" s="1">
        <v>123.01</v>
      </c>
      <c r="U1279" s="1">
        <v>12.6</v>
      </c>
      <c r="V1279" s="1">
        <v>27.45</v>
      </c>
      <c r="W1279" s="1">
        <v>20.5</v>
      </c>
      <c r="X1279" s="10"/>
      <c r="Y1279" s="1" t="s">
        <v>46</v>
      </c>
      <c r="Z1279" s="2" t="s">
        <v>24</v>
      </c>
      <c r="AA1279" s="2" t="str" cm="1">
        <f t="array" ref="AA1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79" s="2" t="str">
        <f>IF(OR(Tabela1[[#This Row],[CON - Material]]="Alvenaria de Tijolo",Tabela1[[#This Row],[CON - Material]]="Alvenaria de Pedra"),"Alvenaria",Tabela1[[#This Row],[CON - Material]])</f>
        <v>Betão Armado</v>
      </c>
      <c r="AF127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80" spans="1:32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1" t="str" cm="1">
        <f t="array" ref="O12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0" s="2" t="s">
        <v>32</v>
      </c>
      <c r="Q1280" s="2" t="str" cm="1">
        <f t="array" ref="Q1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80" s="2" t="str">
        <f>IF(Tabela1[[#This Row],[TEC - Tipo de Estrutura 2]]="Pórtico","Vãos Multiplos",Tabela1[[#This Row],[TEC - Tipo de Estrutura 2]])</f>
        <v>Vãos Multiplos</v>
      </c>
      <c r="S1280" s="1">
        <v>3</v>
      </c>
      <c r="T1280" s="1">
        <v>45</v>
      </c>
      <c r="U1280" s="1">
        <v>12.5</v>
      </c>
      <c r="V1280" s="1">
        <v>25</v>
      </c>
      <c r="W1280" s="1">
        <v>5.51</v>
      </c>
      <c r="X1280" s="10"/>
      <c r="Y1280" s="1" t="s">
        <v>46</v>
      </c>
      <c r="Z1280" s="2" t="s">
        <v>24</v>
      </c>
      <c r="AA1280" s="2" t="str" cm="1">
        <f t="array" ref="AA1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0" s="2" t="str">
        <f>IF(OR(Tabela1[[#This Row],[CON - Material]]="Alvenaria de Tijolo",Tabela1[[#This Row],[CON - Material]]="Alvenaria de Pedra"),"Alvenaria",Tabela1[[#This Row],[CON - Material]])</f>
        <v>Betão Armado</v>
      </c>
      <c r="AF1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1" spans="1:32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1" t="str" cm="1">
        <f t="array" ref="O12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1" s="2" t="s">
        <v>228</v>
      </c>
      <c r="Q1281" s="2" t="str" cm="1">
        <f t="array" ref="Q1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281" s="2" t="str">
        <f>IF(Tabela1[[#This Row],[TEC - Tipo de Estrutura 2]]="Pórtico","Vãos Multiplos",Tabela1[[#This Row],[TEC - Tipo de Estrutura 2]])</f>
        <v>Arco</v>
      </c>
      <c r="S1281" s="1">
        <v>1</v>
      </c>
      <c r="T1281" s="1">
        <v>9.25</v>
      </c>
      <c r="U1281" s="1">
        <v>22.5</v>
      </c>
      <c r="V1281" s="1">
        <v>9.25</v>
      </c>
      <c r="W1281" s="9"/>
      <c r="X1281" s="10"/>
      <c r="Y1281" s="1" t="s">
        <v>46</v>
      </c>
      <c r="Z1281" s="2" t="s">
        <v>24</v>
      </c>
      <c r="AA1281" s="2" t="str" cm="1">
        <f t="array" ref="AA1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1" s="2" t="str">
        <f>IF(OR(Tabela1[[#This Row],[CON - Material]]="Alvenaria de Tijolo",Tabela1[[#This Row],[CON - Material]]="Alvenaria de Pedra"),"Alvenaria",Tabela1[[#This Row],[CON - Material]])</f>
        <v>Betão Armado</v>
      </c>
      <c r="AF1281" s="2" t="str">
        <f>Tabela1[[#This Row],[TEC - Tipo de Estrutura 2]] &amp; "|" &amp; Tabela1[[#This Row],[Intervalo de Anos]] &amp; "|" &amp; Tabela1[[#This Row],[CON - Material]]</f>
        <v>Arco|1983-2010|Betão Armado</v>
      </c>
    </row>
    <row r="1282" spans="1:32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1" t="str" cm="1">
        <f t="array" ref="O12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2" s="2" t="s">
        <v>22</v>
      </c>
      <c r="Q1282" s="2" t="str" cm="1">
        <f t="array" ref="Q1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82" s="2" t="str">
        <f>IF(Tabela1[[#This Row],[TEC - Tipo de Estrutura 2]]="Pórtico","Vãos Multiplos",Tabela1[[#This Row],[TEC - Tipo de Estrutura 2]])</f>
        <v>Tabuleiro simples/apoiado</v>
      </c>
      <c r="S1282" s="1">
        <v>1</v>
      </c>
      <c r="T1282" s="1">
        <v>14.7</v>
      </c>
      <c r="U1282" s="1">
        <v>12.6</v>
      </c>
      <c r="V1282" s="1">
        <v>14.7</v>
      </c>
      <c r="W1282" s="9"/>
      <c r="X1282" s="10"/>
      <c r="Y1282" s="1" t="s">
        <v>46</v>
      </c>
      <c r="Z1282" s="2" t="s">
        <v>38</v>
      </c>
      <c r="AA1282" s="2" t="str" cm="1">
        <f t="array" ref="AA1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2" s="2" t="str">
        <f>IF(OR(Tabela1[[#This Row],[CON - Material]]="Alvenaria de Tijolo",Tabela1[[#This Row],[CON - Material]]="Alvenaria de Pedra"),"Alvenaria",Tabela1[[#This Row],[CON - Material]])</f>
        <v>Betão Armado</v>
      </c>
      <c r="AF128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3" spans="1:32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1" t="str" cm="1">
        <f t="array" ref="O12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3" s="2" t="s">
        <v>22</v>
      </c>
      <c r="Q1283" s="2" t="str" cm="1">
        <f t="array" ref="Q1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83" s="2" t="str">
        <f>IF(Tabela1[[#This Row],[TEC - Tipo de Estrutura 2]]="Pórtico","Vãos Multiplos",Tabela1[[#This Row],[TEC - Tipo de Estrutura 2]])</f>
        <v>Tabuleiro simples/apoiado</v>
      </c>
      <c r="S1283" s="1">
        <v>1</v>
      </c>
      <c r="T1283" s="1">
        <v>16.73</v>
      </c>
      <c r="U1283" s="1">
        <v>17.14</v>
      </c>
      <c r="V1283" s="1">
        <v>16.73</v>
      </c>
      <c r="W1283" s="9"/>
      <c r="X1283" s="10"/>
      <c r="Y1283" s="1" t="s">
        <v>46</v>
      </c>
      <c r="Z1283" s="2" t="s">
        <v>38</v>
      </c>
      <c r="AA1283" s="2" t="str" cm="1">
        <f t="array" ref="AA1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3" s="2" t="str">
        <f>IF(OR(Tabela1[[#This Row],[CON - Material]]="Alvenaria de Tijolo",Tabela1[[#This Row],[CON - Material]]="Alvenaria de Pedra"),"Alvenaria",Tabela1[[#This Row],[CON - Material]])</f>
        <v>Betão Armado</v>
      </c>
      <c r="AF12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4" spans="1:32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1" t="str" cm="1">
        <f t="array" ref="O12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4" s="2" t="s">
        <v>32</v>
      </c>
      <c r="Q1284" s="2" t="str" cm="1">
        <f t="array" ref="Q1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84" s="2" t="str">
        <f>IF(Tabela1[[#This Row],[TEC - Tipo de Estrutura 2]]="Pórtico","Vãos Multiplos",Tabela1[[#This Row],[TEC - Tipo de Estrutura 2]])</f>
        <v>Vãos Multiplos</v>
      </c>
      <c r="S1284" s="1">
        <v>3</v>
      </c>
      <c r="T1284" s="1">
        <v>40.25</v>
      </c>
      <c r="U1284" s="1">
        <v>17.649999999999999</v>
      </c>
      <c r="V1284" s="1">
        <v>20.75</v>
      </c>
      <c r="W1284" s="1">
        <v>5.5</v>
      </c>
      <c r="X1284" s="10"/>
      <c r="Y1284" s="1" t="s">
        <v>41</v>
      </c>
      <c r="Z1284" s="2" t="s">
        <v>38</v>
      </c>
      <c r="AA1284" s="2" t="str" cm="1">
        <f t="array" ref="AA1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4" s="2" t="str">
        <f>IF(OR(Tabela1[[#This Row],[CON - Material]]="Alvenaria de Tijolo",Tabela1[[#This Row],[CON - Material]]="Alvenaria de Pedra"),"Alvenaria",Tabela1[[#This Row],[CON - Material]])</f>
        <v>Betão Armado</v>
      </c>
      <c r="AF1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5" spans="1:32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1" t="str" cm="1">
        <f t="array" ref="O12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5" s="2" t="s">
        <v>133</v>
      </c>
      <c r="Q1285" s="2" t="str" cm="1">
        <f t="array" ref="Q1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85" s="2" t="str">
        <f>IF(Tabela1[[#This Row],[TEC - Tipo de Estrutura 2]]="Pórtico","Vãos Multiplos",Tabela1[[#This Row],[TEC - Tipo de Estrutura 2]])</f>
        <v>Vãos Multiplos</v>
      </c>
      <c r="S1285" s="1">
        <v>1</v>
      </c>
      <c r="T1285" s="1">
        <v>4.25</v>
      </c>
      <c r="U1285" s="1">
        <v>15.08</v>
      </c>
      <c r="V1285" s="1">
        <v>4.25</v>
      </c>
      <c r="W1285" s="9"/>
      <c r="X1285" s="10"/>
      <c r="Y1285" s="1" t="s">
        <v>46</v>
      </c>
      <c r="Z1285" s="2" t="s">
        <v>24</v>
      </c>
      <c r="AA1285" s="2" t="str" cm="1">
        <f t="array" ref="AA1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5" s="2" t="str">
        <f>IF(OR(Tabela1[[#This Row],[CON - Material]]="Alvenaria de Tijolo",Tabela1[[#This Row],[CON - Material]]="Alvenaria de Pedra"),"Alvenaria",Tabela1[[#This Row],[CON - Material]])</f>
        <v>Betão Armado</v>
      </c>
      <c r="AF1285" s="2" t="str">
        <f>Tabela1[[#This Row],[TEC - Tipo de Estrutura 2]] &amp; "|" &amp; Tabela1[[#This Row],[Intervalo de Anos]] &amp; "|" &amp; Tabela1[[#This Row],[CON - Material]]</f>
        <v>Pórtico|1983-2010|Betão Armado</v>
      </c>
    </row>
    <row r="1286" spans="1:32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1" t="str" cm="1">
        <f t="array" ref="O12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6" s="2" t="s">
        <v>22</v>
      </c>
      <c r="Q1286" s="2" t="str" cm="1">
        <f t="array" ref="Q1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286" s="2" t="str">
        <f>IF(Tabela1[[#This Row],[TEC - Tipo de Estrutura 2]]="Pórtico","Vãos Multiplos",Tabela1[[#This Row],[TEC - Tipo de Estrutura 2]])</f>
        <v>Tabuleiro simples/apoiado</v>
      </c>
      <c r="S1286" s="1">
        <v>1</v>
      </c>
      <c r="T1286" s="1">
        <v>19.5</v>
      </c>
      <c r="U1286" s="1">
        <v>22.5</v>
      </c>
      <c r="V1286" s="1">
        <v>19.5</v>
      </c>
      <c r="W1286" s="9"/>
      <c r="X1286" s="10"/>
      <c r="Y1286" s="1" t="s">
        <v>46</v>
      </c>
      <c r="Z1286" s="2" t="s">
        <v>38</v>
      </c>
      <c r="AA1286" s="2" t="str" cm="1">
        <f t="array" ref="AA1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6" s="2" t="str">
        <f>IF(OR(Tabela1[[#This Row],[CON - Material]]="Alvenaria de Tijolo",Tabela1[[#This Row],[CON - Material]]="Alvenaria de Pedra"),"Alvenaria",Tabela1[[#This Row],[CON - Material]])</f>
        <v>Betão Armado</v>
      </c>
      <c r="AF12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7" spans="1:32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1" t="str" cm="1">
        <f t="array" ref="O12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7" s="2" t="s">
        <v>32</v>
      </c>
      <c r="Q1287" s="2" t="str" cm="1">
        <f t="array" ref="Q1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87" s="2" t="str">
        <f>IF(Tabela1[[#This Row],[TEC - Tipo de Estrutura 2]]="Pórtico","Vãos Multiplos",Tabela1[[#This Row],[TEC - Tipo de Estrutura 2]])</f>
        <v>Vãos Multiplos</v>
      </c>
      <c r="S1287" s="1">
        <v>3</v>
      </c>
      <c r="T1287" s="1">
        <v>28.93</v>
      </c>
      <c r="U1287" s="1">
        <v>8</v>
      </c>
      <c r="V1287" s="1">
        <v>14.4</v>
      </c>
      <c r="W1287" s="1">
        <v>6.25</v>
      </c>
      <c r="X1287" s="10"/>
      <c r="Y1287" s="1" t="s">
        <v>46</v>
      </c>
      <c r="Z1287" s="2" t="s">
        <v>24</v>
      </c>
      <c r="AA1287" s="2" t="str" cm="1">
        <f t="array" ref="AA1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7" s="2" t="str">
        <f>IF(OR(Tabela1[[#This Row],[CON - Material]]="Alvenaria de Tijolo",Tabela1[[#This Row],[CON - Material]]="Alvenaria de Pedra"),"Alvenaria",Tabela1[[#This Row],[CON - Material]])</f>
        <v>Betão Armado</v>
      </c>
      <c r="AF12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8" spans="1:32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1" t="str" cm="1">
        <f t="array" ref="O12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8" s="2" t="s">
        <v>32</v>
      </c>
      <c r="Q1288" s="2" t="str" cm="1">
        <f t="array" ref="Q1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88" s="2" t="str">
        <f>IF(Tabela1[[#This Row],[TEC - Tipo de Estrutura 2]]="Pórtico","Vãos Multiplos",Tabela1[[#This Row],[TEC - Tipo de Estrutura 2]])</f>
        <v>Vãos Multiplos</v>
      </c>
      <c r="S1288" s="1">
        <v>3</v>
      </c>
      <c r="T1288" s="1">
        <v>57</v>
      </c>
      <c r="U1288" s="1">
        <v>10.4</v>
      </c>
      <c r="V1288" s="1">
        <v>30</v>
      </c>
      <c r="W1288" s="1">
        <v>4.75</v>
      </c>
      <c r="X1288" s="10"/>
      <c r="Y1288" s="1" t="s">
        <v>46</v>
      </c>
      <c r="Z1288" s="2" t="s">
        <v>24</v>
      </c>
      <c r="AA1288" s="2" t="str" cm="1">
        <f t="array" ref="AA1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8" s="2" t="str">
        <f>IF(OR(Tabela1[[#This Row],[CON - Material]]="Alvenaria de Tijolo",Tabela1[[#This Row],[CON - Material]]="Alvenaria de Pedra"),"Alvenaria",Tabela1[[#This Row],[CON - Material]])</f>
        <v>Betão Armado</v>
      </c>
      <c r="AF12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9" spans="1:32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1" t="str" cm="1">
        <f t="array" ref="O12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89" s="2" t="s">
        <v>65</v>
      </c>
      <c r="Q1289" s="2" t="str" cm="1">
        <f t="array" ref="Q1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89" s="2" t="str">
        <f>IF(Tabela1[[#This Row],[TEC - Tipo de Estrutura 2]]="Pórtico","Vãos Multiplos",Tabela1[[#This Row],[TEC - Tipo de Estrutura 2]])</f>
        <v>Vãos Multiplos</v>
      </c>
      <c r="S1289" s="1">
        <v>1</v>
      </c>
      <c r="T1289" s="1">
        <v>4.4000000000000004</v>
      </c>
      <c r="U1289" s="1">
        <v>15.9</v>
      </c>
      <c r="V1289" s="1">
        <v>4.4000000000000004</v>
      </c>
      <c r="W1289" s="9"/>
      <c r="X1289" s="10"/>
      <c r="Y1289" s="1" t="s">
        <v>46</v>
      </c>
      <c r="Z1289" s="2" t="s">
        <v>24</v>
      </c>
      <c r="AA1289" s="2" t="str" cm="1">
        <f t="array" ref="AA1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89" s="2" t="str">
        <f>IF(OR(Tabela1[[#This Row],[CON - Material]]="Alvenaria de Tijolo",Tabela1[[#This Row],[CON - Material]]="Alvenaria de Pedra"),"Alvenaria",Tabela1[[#This Row],[CON - Material]])</f>
        <v>Betão Armado</v>
      </c>
      <c r="AF1289" s="2" t="str">
        <f>Tabela1[[#This Row],[TEC - Tipo de Estrutura 2]] &amp; "|" &amp; Tabela1[[#This Row],[Intervalo de Anos]] &amp; "|" &amp; Tabela1[[#This Row],[CON - Material]]</f>
        <v>Pórtico|1983-2010|Betão Armado</v>
      </c>
    </row>
    <row r="1290" spans="1:32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1" t="str" cm="1">
        <f t="array" ref="O12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0" s="2" t="s">
        <v>32</v>
      </c>
      <c r="Q1290" s="2" t="str" cm="1">
        <f t="array" ref="Q1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0" s="2" t="str">
        <f>IF(Tabela1[[#This Row],[TEC - Tipo de Estrutura 2]]="Pórtico","Vãos Multiplos",Tabela1[[#This Row],[TEC - Tipo de Estrutura 2]])</f>
        <v>Vãos Multiplos</v>
      </c>
      <c r="S1290" s="1">
        <v>3</v>
      </c>
      <c r="T1290" s="1">
        <v>53.66</v>
      </c>
      <c r="U1290" s="1">
        <v>12.4</v>
      </c>
      <c r="V1290" s="1">
        <v>30</v>
      </c>
      <c r="W1290" s="1">
        <v>5.93</v>
      </c>
      <c r="X1290" s="10"/>
      <c r="Y1290" s="1" t="s">
        <v>46</v>
      </c>
      <c r="Z1290" s="2" t="s">
        <v>24</v>
      </c>
      <c r="AA1290" s="2" t="str" cm="1">
        <f t="array" ref="AA1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0" s="2" t="str">
        <f>IF(OR(Tabela1[[#This Row],[CON - Material]]="Alvenaria de Tijolo",Tabela1[[#This Row],[CON - Material]]="Alvenaria de Pedra"),"Alvenaria",Tabela1[[#This Row],[CON - Material]])</f>
        <v>Betão Armado</v>
      </c>
      <c r="AF1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1" spans="1:32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1" t="str" cm="1">
        <f t="array" ref="O12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91" s="2" t="s">
        <v>32</v>
      </c>
      <c r="Q1291" s="2" t="str" cm="1">
        <f t="array" ref="Q1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1" s="2" t="str">
        <f>IF(Tabela1[[#This Row],[TEC - Tipo de Estrutura 2]]="Pórtico","Vãos Multiplos",Tabela1[[#This Row],[TEC - Tipo de Estrutura 2]])</f>
        <v>Vãos Multiplos</v>
      </c>
      <c r="S1291" s="1">
        <v>3</v>
      </c>
      <c r="T1291" s="1">
        <v>32.71</v>
      </c>
      <c r="U1291" s="1">
        <v>14.46</v>
      </c>
      <c r="V1291" s="1">
        <v>12.07</v>
      </c>
      <c r="W1291" s="1">
        <v>5.35</v>
      </c>
      <c r="X1291" s="10"/>
      <c r="Y1291" s="1" t="s">
        <v>46</v>
      </c>
      <c r="Z1291" s="2" t="s">
        <v>24</v>
      </c>
      <c r="AA1291" s="2" t="str" cm="1">
        <f t="array" ref="AA1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1" s="2" t="str">
        <f>IF(OR(Tabela1[[#This Row],[CON - Material]]="Alvenaria de Tijolo",Tabela1[[#This Row],[CON - Material]]="Alvenaria de Pedra"),"Alvenaria",Tabela1[[#This Row],[CON - Material]])</f>
        <v>Betão Armado</v>
      </c>
      <c r="AF129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2" spans="1:32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1" t="str" cm="1">
        <f t="array" ref="O12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2" s="2" t="s">
        <v>65</v>
      </c>
      <c r="Q1292" s="2" t="str" cm="1">
        <f t="array" ref="Q1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92" s="2" t="str">
        <f>IF(Tabela1[[#This Row],[TEC - Tipo de Estrutura 2]]="Pórtico","Vãos Multiplos",Tabela1[[#This Row],[TEC - Tipo de Estrutura 2]])</f>
        <v>Vãos Multiplos</v>
      </c>
      <c r="S1292" s="1">
        <v>1</v>
      </c>
      <c r="T1292" s="1">
        <v>18.2</v>
      </c>
      <c r="U1292" s="1">
        <v>24.4</v>
      </c>
      <c r="V1292" s="1">
        <v>18.2</v>
      </c>
      <c r="W1292" s="9"/>
      <c r="X1292" s="10"/>
      <c r="Y1292" s="1" t="s">
        <v>41</v>
      </c>
      <c r="Z1292" s="2" t="s">
        <v>24</v>
      </c>
      <c r="AA1292" s="2" t="str" cm="1">
        <f t="array" ref="AA1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2" s="2" t="str">
        <f>IF(OR(Tabela1[[#This Row],[CON - Material]]="Alvenaria de Tijolo",Tabela1[[#This Row],[CON - Material]]="Alvenaria de Pedra"),"Alvenaria",Tabela1[[#This Row],[CON - Material]])</f>
        <v>Betão Armado</v>
      </c>
      <c r="AF1292" s="2" t="str">
        <f>Tabela1[[#This Row],[TEC - Tipo de Estrutura 2]] &amp; "|" &amp; Tabela1[[#This Row],[Intervalo de Anos]] &amp; "|" &amp; Tabela1[[#This Row],[CON - Material]]</f>
        <v>Pórtico|1983-2010|Betão Armado</v>
      </c>
    </row>
    <row r="1293" spans="1:32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1" t="str" cm="1">
        <f t="array" ref="O12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3" s="2" t="s">
        <v>32</v>
      </c>
      <c r="Q1293" s="2" t="str" cm="1">
        <f t="array" ref="Q1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3" s="2" t="str">
        <f>IF(Tabela1[[#This Row],[TEC - Tipo de Estrutura 2]]="Pórtico","Vãos Multiplos",Tabela1[[#This Row],[TEC - Tipo de Estrutura 2]])</f>
        <v>Vãos Multiplos</v>
      </c>
      <c r="S1293" s="1">
        <v>3</v>
      </c>
      <c r="T1293" s="1">
        <v>38</v>
      </c>
      <c r="U1293" s="1">
        <v>11.3</v>
      </c>
      <c r="V1293" s="1">
        <v>18.399999999999999</v>
      </c>
      <c r="W1293" s="1">
        <v>4.8</v>
      </c>
      <c r="X1293" s="10"/>
      <c r="Y1293" s="1" t="s">
        <v>41</v>
      </c>
      <c r="Z1293" s="2" t="s">
        <v>38</v>
      </c>
      <c r="AA1293" s="2" t="str" cm="1">
        <f t="array" ref="AA1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3" s="2" t="str">
        <f>IF(OR(Tabela1[[#This Row],[CON - Material]]="Alvenaria de Tijolo",Tabela1[[#This Row],[CON - Material]]="Alvenaria de Pedra"),"Alvenaria",Tabela1[[#This Row],[CON - Material]])</f>
        <v>Betão Armado</v>
      </c>
      <c r="AF1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4" spans="1:32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1" t="str" cm="1">
        <f t="array" ref="O12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4" s="2" t="s">
        <v>65</v>
      </c>
      <c r="Q1294" s="2" t="str" cm="1">
        <f t="array" ref="Q1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94" s="2" t="str">
        <f>IF(Tabela1[[#This Row],[TEC - Tipo de Estrutura 2]]="Pórtico","Vãos Multiplos",Tabela1[[#This Row],[TEC - Tipo de Estrutura 2]])</f>
        <v>Vãos Multiplos</v>
      </c>
      <c r="S1294" s="1">
        <v>1</v>
      </c>
      <c r="T1294" s="1">
        <v>12.2</v>
      </c>
      <c r="U1294" s="1">
        <v>15.35</v>
      </c>
      <c r="V1294" s="1">
        <v>12.2</v>
      </c>
      <c r="W1294" s="9"/>
      <c r="X1294" s="10"/>
      <c r="Y1294" s="1" t="s">
        <v>41</v>
      </c>
      <c r="Z1294" s="2" t="s">
        <v>24</v>
      </c>
      <c r="AA1294" s="2" t="str" cm="1">
        <f t="array" ref="AA1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4" s="2" t="str">
        <f>IF(OR(Tabela1[[#This Row],[CON - Material]]="Alvenaria de Tijolo",Tabela1[[#This Row],[CON - Material]]="Alvenaria de Pedra"),"Alvenaria",Tabela1[[#This Row],[CON - Material]])</f>
        <v>Betão Armado</v>
      </c>
      <c r="AF1294" s="2" t="str">
        <f>Tabela1[[#This Row],[TEC - Tipo de Estrutura 2]] &amp; "|" &amp; Tabela1[[#This Row],[Intervalo de Anos]] &amp; "|" &amp; Tabela1[[#This Row],[CON - Material]]</f>
        <v>Pórtico|1983-2010|Betão Armado</v>
      </c>
    </row>
    <row r="1295" spans="1:32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1" t="str" cm="1">
        <f t="array" ref="O12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95" s="2" t="s">
        <v>65</v>
      </c>
      <c r="Q1295" s="2" t="str" cm="1">
        <f t="array" ref="Q1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295" s="2" t="str">
        <f>IF(Tabela1[[#This Row],[TEC - Tipo de Estrutura 2]]="Pórtico","Vãos Multiplos",Tabela1[[#This Row],[TEC - Tipo de Estrutura 2]])</f>
        <v>Vãos Multiplos</v>
      </c>
      <c r="S1295" s="1">
        <v>1</v>
      </c>
      <c r="T1295" s="1">
        <v>5.4</v>
      </c>
      <c r="U1295" s="1">
        <v>13.34</v>
      </c>
      <c r="V1295" s="1">
        <v>5.4</v>
      </c>
      <c r="W1295" s="9"/>
      <c r="X1295" s="10"/>
      <c r="Y1295" s="1" t="s">
        <v>46</v>
      </c>
      <c r="Z1295" s="2" t="s">
        <v>24</v>
      </c>
      <c r="AA1295" s="2" t="str" cm="1">
        <f t="array" ref="AA1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5" s="2" t="str">
        <f>IF(OR(Tabela1[[#This Row],[CON - Material]]="Alvenaria de Tijolo",Tabela1[[#This Row],[CON - Material]]="Alvenaria de Pedra"),"Alvenaria",Tabela1[[#This Row],[CON - Material]])</f>
        <v>Betão Armado</v>
      </c>
      <c r="AF1295" s="2" t="str">
        <f>Tabela1[[#This Row],[TEC - Tipo de Estrutura 2]] &amp; "|" &amp; Tabela1[[#This Row],[Intervalo de Anos]] &amp; "|" &amp; Tabela1[[#This Row],[CON - Material]]</f>
        <v>Pórtico|1960-1983|Betão Armado</v>
      </c>
    </row>
    <row r="1296" spans="1:32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1" t="str" cm="1">
        <f t="array" ref="O12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6" s="2" t="s">
        <v>32</v>
      </c>
      <c r="Q1296" s="2" t="str" cm="1">
        <f t="array" ref="Q1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6" s="2" t="str">
        <f>IF(Tabela1[[#This Row],[TEC - Tipo de Estrutura 2]]="Pórtico","Vãos Multiplos",Tabela1[[#This Row],[TEC - Tipo de Estrutura 2]])</f>
        <v>Vãos Multiplos</v>
      </c>
      <c r="S1296" s="1">
        <v>3</v>
      </c>
      <c r="T1296" s="1">
        <v>38.549999999999997</v>
      </c>
      <c r="U1296" s="1">
        <v>8.25</v>
      </c>
      <c r="V1296" s="1">
        <v>19.5</v>
      </c>
      <c r="W1296" s="1">
        <v>4.9800000000000004</v>
      </c>
      <c r="X1296" s="10"/>
      <c r="Y1296" s="1" t="s">
        <v>41</v>
      </c>
      <c r="Z1296" s="2" t="s">
        <v>38</v>
      </c>
      <c r="AA1296" s="2" t="str" cm="1">
        <f t="array" ref="AA1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6" s="2" t="str">
        <f>IF(OR(Tabela1[[#This Row],[CON - Material]]="Alvenaria de Tijolo",Tabela1[[#This Row],[CON - Material]]="Alvenaria de Pedra"),"Alvenaria",Tabela1[[#This Row],[CON - Material]])</f>
        <v>Betão Armado</v>
      </c>
      <c r="AF12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7" spans="1:32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1" t="str" cm="1">
        <f t="array" ref="O12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97" s="2" t="s">
        <v>32</v>
      </c>
      <c r="Q1297" s="2" t="str" cm="1">
        <f t="array" ref="Q1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7" s="2" t="str">
        <f>IF(Tabela1[[#This Row],[TEC - Tipo de Estrutura 2]]="Pórtico","Vãos Multiplos",Tabela1[[#This Row],[TEC - Tipo de Estrutura 2]])</f>
        <v>Vãos Multiplos</v>
      </c>
      <c r="S1297" s="1">
        <v>3</v>
      </c>
      <c r="T1297" s="1">
        <v>51.25</v>
      </c>
      <c r="U1297" s="1">
        <v>20.8</v>
      </c>
      <c r="V1297" s="1">
        <v>19.95</v>
      </c>
      <c r="W1297" s="1">
        <v>5.6</v>
      </c>
      <c r="X1297" s="10"/>
      <c r="Y1297" s="1" t="s">
        <v>46</v>
      </c>
      <c r="Z1297" s="2" t="s">
        <v>24</v>
      </c>
      <c r="AA1297" s="2" t="str" cm="1">
        <f t="array" ref="AA1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7" s="2" t="str">
        <f>IF(OR(Tabela1[[#This Row],[CON - Material]]="Alvenaria de Tijolo",Tabela1[[#This Row],[CON - Material]]="Alvenaria de Pedra"),"Alvenaria",Tabela1[[#This Row],[CON - Material]])</f>
        <v>Betão Armado</v>
      </c>
      <c r="AF12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8" spans="1:32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1" t="str" cm="1">
        <f t="array" ref="O12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298" s="2" t="s">
        <v>526</v>
      </c>
      <c r="Q1298" s="2" t="str" cm="1">
        <f t="array" ref="Q1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298" s="2" t="str">
        <f>IF(Tabela1[[#This Row],[TEC - Tipo de Estrutura 2]]="Pórtico","Vãos Multiplos",Tabela1[[#This Row],[TEC - Tipo de Estrutura 2]])</f>
        <v>Outro</v>
      </c>
      <c r="S1298" s="1">
        <v>3</v>
      </c>
      <c r="T1298" s="1">
        <v>405</v>
      </c>
      <c r="U1298" s="1">
        <v>22.9</v>
      </c>
      <c r="V1298" s="1">
        <v>225</v>
      </c>
      <c r="W1298" s="1">
        <v>85</v>
      </c>
      <c r="X1298" s="10"/>
      <c r="Y1298" s="1" t="s">
        <v>46</v>
      </c>
      <c r="Z1298" s="2" t="s">
        <v>321</v>
      </c>
      <c r="AA1298" s="2" t="str" cm="1">
        <f t="array" ref="AA1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298" s="2" t="str">
        <f>IF(OR(Tabela1[[#This Row],[CON - Material]]="Alvenaria de Tijolo",Tabela1[[#This Row],[CON - Material]]="Alvenaria de Pedra"),"Alvenaria",Tabela1[[#This Row],[CON - Material]])</f>
        <v>Aço</v>
      </c>
      <c r="AC1298" s="2" t="s">
        <v>24</v>
      </c>
      <c r="AD1298" s="2" t="s">
        <v>38</v>
      </c>
      <c r="AE1298" s="2" t="s">
        <v>85</v>
      </c>
      <c r="AF1298" s="2" t="str">
        <f>Tabela1[[#This Row],[TEC - Tipo de Estrutura 2]] &amp; "|" &amp; Tabela1[[#This Row],[Intervalo de Anos]] &amp; "|" &amp; Tabela1[[#This Row],[CON - Material]]</f>
        <v>Outro|1960-1983|Aço</v>
      </c>
    </row>
    <row r="1299" spans="1:32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1" t="str" cm="1">
        <f t="array" ref="O12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299" s="2" t="s">
        <v>32</v>
      </c>
      <c r="Q1299" s="2" t="str" cm="1">
        <f t="array" ref="Q1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299" s="2" t="str">
        <f>IF(Tabela1[[#This Row],[TEC - Tipo de Estrutura 2]]="Pórtico","Vãos Multiplos",Tabela1[[#This Row],[TEC - Tipo de Estrutura 2]])</f>
        <v>Vãos Multiplos</v>
      </c>
      <c r="S1299" s="1">
        <v>3</v>
      </c>
      <c r="T1299" s="1">
        <v>53</v>
      </c>
      <c r="U1299" s="1">
        <v>21.78</v>
      </c>
      <c r="V1299" s="1">
        <v>26</v>
      </c>
      <c r="W1299" s="1">
        <v>5.5</v>
      </c>
      <c r="X1299" s="10"/>
      <c r="Y1299" s="1" t="s">
        <v>46</v>
      </c>
      <c r="Z1299" s="2" t="s">
        <v>38</v>
      </c>
      <c r="AA1299" s="2" t="str" cm="1">
        <f t="array" ref="AA1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299" s="2" t="str">
        <f>IF(OR(Tabela1[[#This Row],[CON - Material]]="Alvenaria de Tijolo",Tabela1[[#This Row],[CON - Material]]="Alvenaria de Pedra"),"Alvenaria",Tabela1[[#This Row],[CON - Material]])</f>
        <v>Betão Armado</v>
      </c>
      <c r="AF1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0" spans="1:32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1" t="str" cm="1">
        <f t="array" ref="O13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0" s="2" t="s">
        <v>32</v>
      </c>
      <c r="Q1300" s="2" t="str" cm="1">
        <f t="array" ref="Q1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0" s="2" t="str">
        <f>IF(Tabela1[[#This Row],[TEC - Tipo de Estrutura 2]]="Pórtico","Vãos Multiplos",Tabela1[[#This Row],[TEC - Tipo de Estrutura 2]])</f>
        <v>Vãos Multiplos</v>
      </c>
      <c r="S1300" s="1">
        <v>3</v>
      </c>
      <c r="T1300" s="1">
        <v>40.450000000000003</v>
      </c>
      <c r="U1300" s="1">
        <v>15.06</v>
      </c>
      <c r="W1300" s="1">
        <v>5.6</v>
      </c>
      <c r="X1300" s="10"/>
      <c r="Y1300" s="1" t="s">
        <v>30</v>
      </c>
      <c r="Z1300" s="2" t="s">
        <v>38</v>
      </c>
      <c r="AA1300" s="2" t="str" cm="1">
        <f t="array" ref="AA1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0" s="2" t="str">
        <f>IF(OR(Tabela1[[#This Row],[CON - Material]]="Alvenaria de Tijolo",Tabela1[[#This Row],[CON - Material]]="Alvenaria de Pedra"),"Alvenaria",Tabela1[[#This Row],[CON - Material]])</f>
        <v>Betão Armado</v>
      </c>
      <c r="AF1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1" spans="1:32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1" t="str" cm="1">
        <f t="array" ref="O13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01" s="2" t="s">
        <v>77</v>
      </c>
      <c r="Q1301" s="2" t="str" cm="1">
        <f t="array" ref="Q1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01" s="2" t="str">
        <f>IF(Tabela1[[#This Row],[TEC - Tipo de Estrutura 2]]="Pórtico","Vãos Multiplos",Tabela1[[#This Row],[TEC - Tipo de Estrutura 2]])</f>
        <v>Arco</v>
      </c>
      <c r="S1301" s="1">
        <v>2</v>
      </c>
      <c r="T1301" s="1">
        <v>10.3</v>
      </c>
      <c r="U1301" s="1">
        <v>11.6</v>
      </c>
      <c r="V1301" s="1">
        <v>5.15</v>
      </c>
      <c r="W1301" s="1">
        <v>2.67</v>
      </c>
      <c r="X1301" s="10"/>
      <c r="Y1301" s="1" t="s">
        <v>46</v>
      </c>
      <c r="Z1301" s="2" t="s">
        <v>35</v>
      </c>
      <c r="AA1301" s="2" t="str" cm="1">
        <f t="array" ref="AA1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301" s="2" t="str">
        <f>IF(OR(Tabela1[[#This Row],[CON - Material]]="Alvenaria de Tijolo",Tabela1[[#This Row],[CON - Material]]="Alvenaria de Pedra"),"Alvenaria",Tabela1[[#This Row],[CON - Material]])</f>
        <v>Alvenaria</v>
      </c>
      <c r="AC1301" s="2" t="s">
        <v>24</v>
      </c>
      <c r="AF13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02" spans="1:32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1" t="str" cm="1">
        <f t="array" ref="O13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2" s="2" t="s">
        <v>65</v>
      </c>
      <c r="Q1302" s="2" t="str" cm="1">
        <f t="array" ref="Q1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02" s="2" t="str">
        <f>IF(Tabela1[[#This Row],[TEC - Tipo de Estrutura 2]]="Pórtico","Vãos Multiplos",Tabela1[[#This Row],[TEC - Tipo de Estrutura 2]])</f>
        <v>Vãos Multiplos</v>
      </c>
      <c r="S1302" s="1">
        <v>1</v>
      </c>
      <c r="T1302" s="1">
        <v>16</v>
      </c>
      <c r="U1302" s="1">
        <v>12.22</v>
      </c>
      <c r="V1302" s="1">
        <v>16</v>
      </c>
      <c r="W1302" s="9"/>
      <c r="X1302" s="10"/>
      <c r="Y1302" s="1" t="s">
        <v>30</v>
      </c>
      <c r="Z1302" s="2" t="s">
        <v>24</v>
      </c>
      <c r="AA1302" s="2" t="str" cm="1">
        <f t="array" ref="AA1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2" s="2" t="str">
        <f>IF(OR(Tabela1[[#This Row],[CON - Material]]="Alvenaria de Tijolo",Tabela1[[#This Row],[CON - Material]]="Alvenaria de Pedra"),"Alvenaria",Tabela1[[#This Row],[CON - Material]])</f>
        <v>Betão Armado</v>
      </c>
      <c r="AF1302" s="2" t="str">
        <f>Tabela1[[#This Row],[TEC - Tipo de Estrutura 2]] &amp; "|" &amp; Tabela1[[#This Row],[Intervalo de Anos]] &amp; "|" &amp; Tabela1[[#This Row],[CON - Material]]</f>
        <v>Pórtico|1983-2010|Betão Armado</v>
      </c>
    </row>
    <row r="1303" spans="1:32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1" t="str" cm="1">
        <f t="array" ref="O13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3" s="2" t="s">
        <v>32</v>
      </c>
      <c r="Q1303" s="2" t="str" cm="1">
        <f t="array" ref="Q1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3" s="2" t="str">
        <f>IF(Tabela1[[#This Row],[TEC - Tipo de Estrutura 2]]="Pórtico","Vãos Multiplos",Tabela1[[#This Row],[TEC - Tipo de Estrutura 2]])</f>
        <v>Vãos Multiplos</v>
      </c>
      <c r="S1303" s="1">
        <v>5</v>
      </c>
      <c r="T1303" s="1">
        <v>150.47999999999999</v>
      </c>
      <c r="U1303" s="1">
        <v>11.5</v>
      </c>
      <c r="V1303" s="1">
        <v>34.130000000000003</v>
      </c>
      <c r="W1303" s="1">
        <v>14.52</v>
      </c>
      <c r="X1303" s="10"/>
      <c r="Y1303" s="1" t="s">
        <v>46</v>
      </c>
      <c r="Z1303" s="2" t="s">
        <v>24</v>
      </c>
      <c r="AA1303" s="2" t="str" cm="1">
        <f t="array" ref="AA1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3" s="2" t="str">
        <f>IF(OR(Tabela1[[#This Row],[CON - Material]]="Alvenaria de Tijolo",Tabela1[[#This Row],[CON - Material]]="Alvenaria de Pedra"),"Alvenaria",Tabela1[[#This Row],[CON - Material]])</f>
        <v>Betão Armado</v>
      </c>
      <c r="AF1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4" spans="1:32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1" t="str" cm="1">
        <f t="array" ref="O13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4" s="2" t="s">
        <v>32</v>
      </c>
      <c r="Q1304" s="2" t="str" cm="1">
        <f t="array" ref="Q1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4" s="2" t="str">
        <f>IF(Tabela1[[#This Row],[TEC - Tipo de Estrutura 2]]="Pórtico","Vãos Multiplos",Tabela1[[#This Row],[TEC - Tipo de Estrutura 2]])</f>
        <v>Vãos Multiplos</v>
      </c>
      <c r="S1304" s="1">
        <v>3</v>
      </c>
      <c r="T1304" s="1">
        <v>35.770000000000003</v>
      </c>
      <c r="U1304" s="1">
        <v>11.3</v>
      </c>
      <c r="V1304" s="1">
        <v>19.899999999999999</v>
      </c>
      <c r="W1304" s="1">
        <v>7.7</v>
      </c>
      <c r="X1304" s="10"/>
      <c r="Y1304" s="1" t="s">
        <v>46</v>
      </c>
      <c r="Z1304" s="2" t="s">
        <v>24</v>
      </c>
      <c r="AA1304" s="2" t="str" cm="1">
        <f t="array" ref="AA1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4" s="2" t="str">
        <f>IF(OR(Tabela1[[#This Row],[CON - Material]]="Alvenaria de Tijolo",Tabela1[[#This Row],[CON - Material]]="Alvenaria de Pedra"),"Alvenaria",Tabela1[[#This Row],[CON - Material]])</f>
        <v>Betão Armado</v>
      </c>
      <c r="AF13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5" spans="1:32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1" t="str" cm="1">
        <f t="array" ref="O13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5" s="2" t="s">
        <v>32</v>
      </c>
      <c r="Q1305" s="2" t="str" cm="1">
        <f t="array" ref="Q1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5" s="2" t="str">
        <f>IF(Tabela1[[#This Row],[TEC - Tipo de Estrutura 2]]="Pórtico","Vãos Multiplos",Tabela1[[#This Row],[TEC - Tipo de Estrutura 2]])</f>
        <v>Vãos Multiplos</v>
      </c>
      <c r="S1305" s="1">
        <v>3</v>
      </c>
      <c r="T1305" s="1">
        <v>52.8</v>
      </c>
      <c r="U1305" s="1">
        <v>11.7</v>
      </c>
      <c r="V1305" s="1">
        <v>24</v>
      </c>
      <c r="W1305" s="1">
        <v>10</v>
      </c>
      <c r="X1305" s="10"/>
      <c r="Y1305" s="1" t="s">
        <v>46</v>
      </c>
      <c r="Z1305" s="2" t="s">
        <v>38</v>
      </c>
      <c r="AA1305" s="2" t="str" cm="1">
        <f t="array" ref="AA1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5" s="2" t="str">
        <f>IF(OR(Tabela1[[#This Row],[CON - Material]]="Alvenaria de Tijolo",Tabela1[[#This Row],[CON - Material]]="Alvenaria de Pedra"),"Alvenaria",Tabela1[[#This Row],[CON - Material]])</f>
        <v>Betão Armado</v>
      </c>
      <c r="AF1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6" spans="1:32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1" t="str" cm="1">
        <f t="array" ref="O13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6" s="2" t="s">
        <v>32</v>
      </c>
      <c r="Q1306" s="2" t="str" cm="1">
        <f t="array" ref="Q1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6" s="2" t="str">
        <f>IF(Tabela1[[#This Row],[TEC - Tipo de Estrutura 2]]="Pórtico","Vãos Multiplos",Tabela1[[#This Row],[TEC - Tipo de Estrutura 2]])</f>
        <v>Vãos Multiplos</v>
      </c>
      <c r="S1306" s="1">
        <v>3</v>
      </c>
      <c r="T1306" s="1">
        <v>45.1</v>
      </c>
      <c r="U1306" s="1">
        <v>19.45</v>
      </c>
      <c r="V1306" s="1">
        <v>24</v>
      </c>
      <c r="W1306" s="1">
        <v>6.61</v>
      </c>
      <c r="X1306" s="10"/>
      <c r="Y1306" s="1" t="s">
        <v>46</v>
      </c>
      <c r="Z1306" s="2" t="s">
        <v>24</v>
      </c>
      <c r="AA1306" s="2" t="str" cm="1">
        <f t="array" ref="AA1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6" s="2" t="str">
        <f>IF(OR(Tabela1[[#This Row],[CON - Material]]="Alvenaria de Tijolo",Tabela1[[#This Row],[CON - Material]]="Alvenaria de Pedra"),"Alvenaria",Tabela1[[#This Row],[CON - Material]])</f>
        <v>Betão Armado</v>
      </c>
      <c r="AF1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7" spans="1:32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1" t="str" cm="1">
        <f t="array" ref="O13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7" s="2" t="s">
        <v>32</v>
      </c>
      <c r="Q1307" s="2" t="str" cm="1">
        <f t="array" ref="Q1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7" s="2" t="str">
        <f>IF(Tabela1[[#This Row],[TEC - Tipo de Estrutura 2]]="Pórtico","Vãos Multiplos",Tabela1[[#This Row],[TEC - Tipo de Estrutura 2]])</f>
        <v>Vãos Multiplos</v>
      </c>
      <c r="S1307" s="1">
        <v>3</v>
      </c>
      <c r="T1307" s="1">
        <v>42.9</v>
      </c>
      <c r="U1307" s="1">
        <v>9.3699999999999992</v>
      </c>
      <c r="V1307" s="1">
        <v>22</v>
      </c>
      <c r="W1307" s="1">
        <v>4.83</v>
      </c>
      <c r="X1307" s="10"/>
      <c r="Y1307" s="1" t="s">
        <v>46</v>
      </c>
      <c r="Z1307" s="2" t="s">
        <v>24</v>
      </c>
      <c r="AA1307" s="2" t="str" cm="1">
        <f t="array" ref="AA1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7" s="2" t="str">
        <f>IF(OR(Tabela1[[#This Row],[CON - Material]]="Alvenaria de Tijolo",Tabela1[[#This Row],[CON - Material]]="Alvenaria de Pedra"),"Alvenaria",Tabela1[[#This Row],[CON - Material]])</f>
        <v>Betão Armado</v>
      </c>
      <c r="AF13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8" spans="1:32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1" t="str" cm="1">
        <f t="array" ref="O13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8" s="2" t="s">
        <v>22</v>
      </c>
      <c r="Q1308" s="2" t="str" cm="1">
        <f t="array" ref="Q1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08" s="2" t="str">
        <f>IF(Tabela1[[#This Row],[TEC - Tipo de Estrutura 2]]="Pórtico","Vãos Multiplos",Tabela1[[#This Row],[TEC - Tipo de Estrutura 2]])</f>
        <v>Tabuleiro simples/apoiado</v>
      </c>
      <c r="S1308" s="1">
        <v>1</v>
      </c>
      <c r="T1308" s="1">
        <v>13</v>
      </c>
      <c r="U1308" s="1">
        <v>33.299999999999997</v>
      </c>
      <c r="V1308" s="1">
        <v>13</v>
      </c>
      <c r="W1308" s="9"/>
      <c r="X1308" s="10"/>
      <c r="Y1308" s="1" t="s">
        <v>46</v>
      </c>
      <c r="Z1308" s="2" t="s">
        <v>24</v>
      </c>
      <c r="AA1308" s="2" t="str" cm="1">
        <f t="array" ref="AA1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8" s="2" t="str">
        <f>IF(OR(Tabela1[[#This Row],[CON - Material]]="Alvenaria de Tijolo",Tabela1[[#This Row],[CON - Material]]="Alvenaria de Pedra"),"Alvenaria",Tabela1[[#This Row],[CON - Material]])</f>
        <v>Betão Armado</v>
      </c>
      <c r="AF1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09" spans="1:32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1" t="str" cm="1">
        <f t="array" ref="O13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09" s="2" t="s">
        <v>32</v>
      </c>
      <c r="Q1309" s="2" t="str" cm="1">
        <f t="array" ref="Q1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09" s="2" t="str">
        <f>IF(Tabela1[[#This Row],[TEC - Tipo de Estrutura 2]]="Pórtico","Vãos Multiplos",Tabela1[[#This Row],[TEC - Tipo de Estrutura 2]])</f>
        <v>Vãos Multiplos</v>
      </c>
      <c r="S1309" s="1">
        <v>4</v>
      </c>
      <c r="T1309" s="1">
        <v>50.7</v>
      </c>
      <c r="U1309" s="1">
        <v>21.5</v>
      </c>
      <c r="V1309" s="1">
        <v>17</v>
      </c>
      <c r="W1309" s="1">
        <v>5.98</v>
      </c>
      <c r="X1309" s="10"/>
      <c r="Y1309" s="1" t="s">
        <v>46</v>
      </c>
      <c r="Z1309" s="2" t="s">
        <v>24</v>
      </c>
      <c r="AA1309" s="2" t="str" cm="1">
        <f t="array" ref="AA1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09" s="2" t="str">
        <f>IF(OR(Tabela1[[#This Row],[CON - Material]]="Alvenaria de Tijolo",Tabela1[[#This Row],[CON - Material]]="Alvenaria de Pedra"),"Alvenaria",Tabela1[[#This Row],[CON - Material]])</f>
        <v>Betão Armado</v>
      </c>
      <c r="AF1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0" spans="1:32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1" t="str" cm="1">
        <f t="array" ref="O13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10" s="2" t="s">
        <v>65</v>
      </c>
      <c r="Q1310" s="2" t="str" cm="1">
        <f t="array" ref="Q1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10" s="2" t="str">
        <f>IF(Tabela1[[#This Row],[TEC - Tipo de Estrutura 2]]="Pórtico","Vãos Multiplos",Tabela1[[#This Row],[TEC - Tipo de Estrutura 2]])</f>
        <v>Vãos Multiplos</v>
      </c>
      <c r="S1310" s="1">
        <v>1</v>
      </c>
      <c r="T1310" s="1">
        <v>6.37</v>
      </c>
      <c r="U1310" s="1">
        <v>28.9</v>
      </c>
      <c r="V1310" s="1">
        <v>6.37</v>
      </c>
      <c r="W1310" s="9"/>
      <c r="X1310" s="10"/>
      <c r="Y1310" s="1" t="s">
        <v>46</v>
      </c>
      <c r="Z1310" s="2" t="s">
        <v>24</v>
      </c>
      <c r="AA1310" s="2" t="str" cm="1">
        <f t="array" ref="AA1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0" s="2" t="str">
        <f>IF(OR(Tabela1[[#This Row],[CON - Material]]="Alvenaria de Tijolo",Tabela1[[#This Row],[CON - Material]]="Alvenaria de Pedra"),"Alvenaria",Tabela1[[#This Row],[CON - Material]])</f>
        <v>Betão Armado</v>
      </c>
      <c r="AF1310" s="2" t="str">
        <f>Tabela1[[#This Row],[TEC - Tipo de Estrutura 2]] &amp; "|" &amp; Tabela1[[#This Row],[Intervalo de Anos]] &amp; "|" &amp; Tabela1[[#This Row],[CON - Material]]</f>
        <v>Pórtico|1960-1983|Betão Armado</v>
      </c>
    </row>
    <row r="1311" spans="1:32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1" t="str" cm="1">
        <f t="array" ref="O13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1" s="2" t="s">
        <v>228</v>
      </c>
      <c r="Q1311" s="2" t="str" cm="1">
        <f t="array" ref="Q1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11" s="2" t="str">
        <f>IF(Tabela1[[#This Row],[TEC - Tipo de Estrutura 2]]="Pórtico","Vãos Multiplos",Tabela1[[#This Row],[TEC - Tipo de Estrutura 2]])</f>
        <v>Arco</v>
      </c>
      <c r="S1311" s="1">
        <v>1</v>
      </c>
      <c r="T1311" s="1">
        <v>13.15</v>
      </c>
      <c r="U1311" s="1">
        <v>17.5</v>
      </c>
      <c r="V1311" s="1">
        <v>13.15</v>
      </c>
      <c r="W1311" s="9"/>
      <c r="X1311" s="10"/>
      <c r="Y1311" s="1" t="s">
        <v>46</v>
      </c>
      <c r="Z1311" s="2" t="s">
        <v>24</v>
      </c>
      <c r="AA1311" s="2" t="str" cm="1">
        <f t="array" ref="AA1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1" s="2" t="str">
        <f>IF(OR(Tabela1[[#This Row],[CON - Material]]="Alvenaria de Tijolo",Tabela1[[#This Row],[CON - Material]]="Alvenaria de Pedra"),"Alvenaria",Tabela1[[#This Row],[CON - Material]])</f>
        <v>Betão Armado</v>
      </c>
      <c r="AF1311" s="2" t="str">
        <f>Tabela1[[#This Row],[TEC - Tipo de Estrutura 2]] &amp; "|" &amp; Tabela1[[#This Row],[Intervalo de Anos]] &amp; "|" &amp; Tabela1[[#This Row],[CON - Material]]</f>
        <v>Arco|1983-2010|Betão Armado</v>
      </c>
    </row>
    <row r="1312" spans="1:32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1" t="str" cm="1">
        <f t="array" ref="O13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12" s="2" t="s">
        <v>32</v>
      </c>
      <c r="Q1312" s="2" t="str" cm="1">
        <f t="array" ref="Q1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12" s="2" t="str">
        <f>IF(Tabela1[[#This Row],[TEC - Tipo de Estrutura 2]]="Pórtico","Vãos Multiplos",Tabela1[[#This Row],[TEC - Tipo de Estrutura 2]])</f>
        <v>Vãos Multiplos</v>
      </c>
      <c r="S1312" s="1">
        <v>3</v>
      </c>
      <c r="T1312" s="1">
        <v>31.7</v>
      </c>
      <c r="U1312" s="1">
        <v>43</v>
      </c>
      <c r="V1312" s="1">
        <v>12.5</v>
      </c>
      <c r="W1312" s="1">
        <v>6.15</v>
      </c>
      <c r="X1312" s="10"/>
      <c r="Y1312" s="1" t="s">
        <v>46</v>
      </c>
      <c r="Z1312" s="2" t="s">
        <v>24</v>
      </c>
      <c r="AA1312" s="2" t="str" cm="1">
        <f t="array" ref="AA1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2" s="2" t="str">
        <f>IF(OR(Tabela1[[#This Row],[CON - Material]]="Alvenaria de Tijolo",Tabela1[[#This Row],[CON - Material]]="Alvenaria de Pedra"),"Alvenaria",Tabela1[[#This Row],[CON - Material]])</f>
        <v>Betão Armado</v>
      </c>
      <c r="AF131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3" spans="1:32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1" t="str" cm="1">
        <f t="array" ref="O13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3" s="2" t="s">
        <v>32</v>
      </c>
      <c r="Q1313" s="2" t="str" cm="1">
        <f t="array" ref="Q1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13" s="2" t="str">
        <f>IF(Tabela1[[#This Row],[TEC - Tipo de Estrutura 2]]="Pórtico","Vãos Multiplos",Tabela1[[#This Row],[TEC - Tipo de Estrutura 2]])</f>
        <v>Vãos Multiplos</v>
      </c>
      <c r="S1313" s="1">
        <v>3</v>
      </c>
      <c r="T1313" s="1">
        <v>34.950000000000003</v>
      </c>
      <c r="U1313" s="1">
        <v>7</v>
      </c>
      <c r="V1313" s="1">
        <v>15.95</v>
      </c>
      <c r="W1313" s="1">
        <v>6.15</v>
      </c>
      <c r="X1313" s="10"/>
      <c r="Y1313" s="1" t="s">
        <v>46</v>
      </c>
      <c r="Z1313" s="2" t="s">
        <v>24</v>
      </c>
      <c r="AA1313" s="2" t="str" cm="1">
        <f t="array" ref="AA1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3" s="2" t="str">
        <f>IF(OR(Tabela1[[#This Row],[CON - Material]]="Alvenaria de Tijolo",Tabela1[[#This Row],[CON - Material]]="Alvenaria de Pedra"),"Alvenaria",Tabela1[[#This Row],[CON - Material]])</f>
        <v>Betão Armado</v>
      </c>
      <c r="AF1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4" spans="1:32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1" t="str" cm="1">
        <f t="array" ref="O13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4" s="2" t="s">
        <v>65</v>
      </c>
      <c r="Q1314" s="2" t="str" cm="1">
        <f t="array" ref="Q1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14" s="2" t="str">
        <f>IF(Tabela1[[#This Row],[TEC - Tipo de Estrutura 2]]="Pórtico","Vãos Multiplos",Tabela1[[#This Row],[TEC - Tipo de Estrutura 2]])</f>
        <v>Vãos Multiplos</v>
      </c>
      <c r="S1314" s="1">
        <v>1</v>
      </c>
      <c r="T1314" s="1">
        <v>16</v>
      </c>
      <c r="U1314" s="1">
        <v>12.22</v>
      </c>
      <c r="V1314" s="1">
        <v>16</v>
      </c>
      <c r="W1314" s="9"/>
      <c r="X1314" s="10"/>
      <c r="Y1314" s="1" t="s">
        <v>30</v>
      </c>
      <c r="Z1314" s="2" t="s">
        <v>24</v>
      </c>
      <c r="AA1314" s="2" t="str" cm="1">
        <f t="array" ref="AA1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4" s="2" t="str">
        <f>IF(OR(Tabela1[[#This Row],[CON - Material]]="Alvenaria de Tijolo",Tabela1[[#This Row],[CON - Material]]="Alvenaria de Pedra"),"Alvenaria",Tabela1[[#This Row],[CON - Material]])</f>
        <v>Betão Armado</v>
      </c>
      <c r="AF1314" s="2" t="str">
        <f>Tabela1[[#This Row],[TEC - Tipo de Estrutura 2]] &amp; "|" &amp; Tabela1[[#This Row],[Intervalo de Anos]] &amp; "|" &amp; Tabela1[[#This Row],[CON - Material]]</f>
        <v>Pórtico|1983-2010|Betão Armado</v>
      </c>
    </row>
    <row r="1315" spans="1:32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1" t="str" cm="1">
        <f t="array" ref="O13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5" s="2" t="s">
        <v>22</v>
      </c>
      <c r="Q1315" s="2" t="str" cm="1">
        <f t="array" ref="Q1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15" s="2" t="str">
        <f>IF(Tabela1[[#This Row],[TEC - Tipo de Estrutura 2]]="Pórtico","Vãos Multiplos",Tabela1[[#This Row],[TEC - Tipo de Estrutura 2]])</f>
        <v>Tabuleiro simples/apoiado</v>
      </c>
      <c r="S1315" s="1">
        <v>1</v>
      </c>
      <c r="T1315" s="1">
        <v>22.5</v>
      </c>
      <c r="U1315" s="1">
        <v>11.67</v>
      </c>
      <c r="V1315" s="1">
        <v>22.5</v>
      </c>
      <c r="W1315" s="9"/>
      <c r="X1315" s="10"/>
      <c r="Y1315" s="1" t="s">
        <v>30</v>
      </c>
      <c r="Z1315" s="2" t="s">
        <v>38</v>
      </c>
      <c r="AA1315" s="2" t="str" cm="1">
        <f t="array" ref="AA1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5" s="2" t="str">
        <f>IF(OR(Tabela1[[#This Row],[CON - Material]]="Alvenaria de Tijolo",Tabela1[[#This Row],[CON - Material]]="Alvenaria de Pedra"),"Alvenaria",Tabela1[[#This Row],[CON - Material]])</f>
        <v>Betão Armado</v>
      </c>
      <c r="AF13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16" spans="1:32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1" t="str" cm="1">
        <f t="array" ref="O13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16" s="2" t="s">
        <v>32</v>
      </c>
      <c r="Q1316" s="2" t="str" cm="1">
        <f t="array" ref="Q1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16" s="2" t="str">
        <f>IF(Tabela1[[#This Row],[TEC - Tipo de Estrutura 2]]="Pórtico","Vãos Multiplos",Tabela1[[#This Row],[TEC - Tipo de Estrutura 2]])</f>
        <v>Vãos Multiplos</v>
      </c>
      <c r="S1316" s="1">
        <v>9</v>
      </c>
      <c r="T1316" s="1">
        <v>226.2</v>
      </c>
      <c r="U1316" s="1">
        <v>7.5</v>
      </c>
      <c r="V1316" s="1">
        <v>25.4</v>
      </c>
      <c r="W1316" s="1">
        <v>9.16</v>
      </c>
      <c r="X1316" s="10"/>
      <c r="Y1316" s="1" t="s">
        <v>46</v>
      </c>
      <c r="Z1316" s="2" t="s">
        <v>38</v>
      </c>
      <c r="AA1316" s="2" t="str" cm="1">
        <f t="array" ref="AA1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6" s="2" t="str">
        <f>IF(OR(Tabela1[[#This Row],[CON - Material]]="Alvenaria de Tijolo",Tabela1[[#This Row],[CON - Material]]="Alvenaria de Pedra"),"Alvenaria",Tabela1[[#This Row],[CON - Material]])</f>
        <v>Betão Armado</v>
      </c>
      <c r="AF13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7" spans="1:32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1" t="str" cm="1">
        <f t="array" ref="O13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7" s="2" t="s">
        <v>32</v>
      </c>
      <c r="Q1317" s="2" t="str" cm="1">
        <f t="array" ref="Q1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17" s="2" t="str">
        <f>IF(Tabela1[[#This Row],[TEC - Tipo de Estrutura 2]]="Pórtico","Vãos Multiplos",Tabela1[[#This Row],[TEC - Tipo de Estrutura 2]])</f>
        <v>Vãos Multiplos</v>
      </c>
      <c r="S1317" s="1">
        <v>3</v>
      </c>
      <c r="T1317" s="1">
        <v>11.77</v>
      </c>
      <c r="U1317" s="1">
        <v>57.79</v>
      </c>
      <c r="V1317" s="1">
        <v>6.01</v>
      </c>
      <c r="W1317" s="1">
        <v>1.73</v>
      </c>
      <c r="X1317" s="10"/>
      <c r="Y1317" s="1" t="s">
        <v>30</v>
      </c>
      <c r="Z1317" s="2" t="s">
        <v>24</v>
      </c>
      <c r="AA1317" s="2" t="str" cm="1">
        <f t="array" ref="AA1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7" s="2" t="str">
        <f>IF(OR(Tabela1[[#This Row],[CON - Material]]="Alvenaria de Tijolo",Tabela1[[#This Row],[CON - Material]]="Alvenaria de Pedra"),"Alvenaria",Tabela1[[#This Row],[CON - Material]])</f>
        <v>Betão Armado</v>
      </c>
      <c r="AF1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8" spans="1:32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1" t="str" cm="1">
        <f t="array" ref="O13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18" s="2" t="s">
        <v>29</v>
      </c>
      <c r="Q1318" s="2" t="str" cm="1">
        <f t="array" ref="Q1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18" s="2" t="str">
        <f>IF(Tabela1[[#This Row],[TEC - Tipo de Estrutura 2]]="Pórtico","Vãos Multiplos",Tabela1[[#This Row],[TEC - Tipo de Estrutura 2]])</f>
        <v>Arco</v>
      </c>
      <c r="S1318" s="1">
        <v>4</v>
      </c>
      <c r="T1318" s="1">
        <v>70.849999999999994</v>
      </c>
      <c r="U1318" s="1">
        <v>6.6</v>
      </c>
      <c r="V1318" s="1">
        <v>28.6</v>
      </c>
      <c r="W1318" s="1">
        <v>2</v>
      </c>
      <c r="X1318" s="10"/>
      <c r="Y1318" s="1" t="s">
        <v>46</v>
      </c>
      <c r="Z1318" s="2" t="s">
        <v>35</v>
      </c>
      <c r="AA1318" s="2" t="str" cm="1">
        <f t="array" ref="AA1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318" s="2" t="str">
        <f>IF(OR(Tabela1[[#This Row],[CON - Material]]="Alvenaria de Tijolo",Tabela1[[#This Row],[CON - Material]]="Alvenaria de Pedra"),"Alvenaria",Tabela1[[#This Row],[CON - Material]])</f>
        <v>Alvenaria</v>
      </c>
      <c r="AF13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19" spans="1:32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1" t="str" cm="1">
        <f t="array" ref="O13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19" s="2" t="s">
        <v>32</v>
      </c>
      <c r="Q1319" s="2" t="str" cm="1">
        <f t="array" ref="Q1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19" s="2" t="str">
        <f>IF(Tabela1[[#This Row],[TEC - Tipo de Estrutura 2]]="Pórtico","Vãos Multiplos",Tabela1[[#This Row],[TEC - Tipo de Estrutura 2]])</f>
        <v>Vãos Multiplos</v>
      </c>
      <c r="S1319" s="1">
        <v>4</v>
      </c>
      <c r="T1319" s="1">
        <v>240</v>
      </c>
      <c r="U1319" s="1">
        <v>28.2</v>
      </c>
      <c r="V1319" s="1">
        <v>60</v>
      </c>
      <c r="W1319" s="1">
        <v>9.42</v>
      </c>
      <c r="X1319" s="10"/>
      <c r="Y1319" s="1" t="s">
        <v>46</v>
      </c>
      <c r="Z1319" s="2" t="s">
        <v>38</v>
      </c>
      <c r="AA1319" s="2" t="str" cm="1">
        <f t="array" ref="AA1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19" s="2" t="str">
        <f>IF(OR(Tabela1[[#This Row],[CON - Material]]="Alvenaria de Tijolo",Tabela1[[#This Row],[CON - Material]]="Alvenaria de Pedra"),"Alvenaria",Tabela1[[#This Row],[CON - Material]])</f>
        <v>Betão Armado</v>
      </c>
      <c r="AF1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0" spans="1:32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1" t="str" cm="1">
        <f t="array" ref="O13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20" s="2" t="s">
        <v>32</v>
      </c>
      <c r="Q1320" s="2" t="str" cm="1">
        <f t="array" ref="Q1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0" s="2" t="str">
        <f>IF(Tabela1[[#This Row],[TEC - Tipo de Estrutura 2]]="Pórtico","Vãos Multiplos",Tabela1[[#This Row],[TEC - Tipo de Estrutura 2]])</f>
        <v>Vãos Multiplos</v>
      </c>
      <c r="S1320" s="1">
        <v>3</v>
      </c>
      <c r="T1320" s="1">
        <v>31.2</v>
      </c>
      <c r="U1320" s="1">
        <v>24.9</v>
      </c>
      <c r="V1320" s="1">
        <v>12.05</v>
      </c>
      <c r="W1320" s="1">
        <v>5.73</v>
      </c>
      <c r="X1320" s="10"/>
      <c r="Y1320" s="1" t="s">
        <v>46</v>
      </c>
      <c r="Z1320" s="2" t="s">
        <v>24</v>
      </c>
      <c r="AA1320" s="2" t="str" cm="1">
        <f t="array" ref="AA1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0" s="2" t="str">
        <f>IF(OR(Tabela1[[#This Row],[CON - Material]]="Alvenaria de Tijolo",Tabela1[[#This Row],[CON - Material]]="Alvenaria de Pedra"),"Alvenaria",Tabela1[[#This Row],[CON - Material]])</f>
        <v>Betão Armado</v>
      </c>
      <c r="AF1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1" spans="1:32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1" t="str" cm="1">
        <f t="array" ref="O13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21" s="2" t="s">
        <v>32</v>
      </c>
      <c r="Q1321" s="2" t="str" cm="1">
        <f t="array" ref="Q1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1" s="2" t="str">
        <f>IF(Tabela1[[#This Row],[TEC - Tipo de Estrutura 2]]="Pórtico","Vãos Multiplos",Tabela1[[#This Row],[TEC - Tipo de Estrutura 2]])</f>
        <v>Vãos Multiplos</v>
      </c>
      <c r="S1321" s="1">
        <v>3</v>
      </c>
      <c r="T1321" s="1">
        <v>29.97</v>
      </c>
      <c r="U1321" s="1">
        <v>25.4</v>
      </c>
      <c r="V1321" s="1">
        <v>12</v>
      </c>
      <c r="W1321" s="1">
        <v>5.53</v>
      </c>
      <c r="X1321" s="10"/>
      <c r="Y1321" s="1" t="s">
        <v>46</v>
      </c>
      <c r="Z1321" s="2" t="s">
        <v>24</v>
      </c>
      <c r="AA1321" s="2" t="str" cm="1">
        <f t="array" ref="AA1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1" s="2" t="str">
        <f>IF(OR(Tabela1[[#This Row],[CON - Material]]="Alvenaria de Tijolo",Tabela1[[#This Row],[CON - Material]]="Alvenaria de Pedra"),"Alvenaria",Tabela1[[#This Row],[CON - Material]])</f>
        <v>Betão Armado</v>
      </c>
      <c r="AF1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2" spans="1:32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1" t="str" cm="1">
        <f t="array" ref="O13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22" s="2" t="s">
        <v>32</v>
      </c>
      <c r="Q1322" s="2" t="str" cm="1">
        <f t="array" ref="Q1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2" s="2" t="str">
        <f>IF(Tabela1[[#This Row],[TEC - Tipo de Estrutura 2]]="Pórtico","Vãos Multiplos",Tabela1[[#This Row],[TEC - Tipo de Estrutura 2]])</f>
        <v>Vãos Multiplos</v>
      </c>
      <c r="S1322" s="1">
        <v>3</v>
      </c>
      <c r="T1322" s="1">
        <v>34.979999999999997</v>
      </c>
      <c r="U1322" s="1">
        <v>7</v>
      </c>
      <c r="V1322" s="1">
        <v>15.95</v>
      </c>
      <c r="W1322" s="1">
        <v>6.33</v>
      </c>
      <c r="X1322" s="10"/>
      <c r="Y1322" s="1" t="s">
        <v>46</v>
      </c>
      <c r="Z1322" s="2" t="s">
        <v>24</v>
      </c>
      <c r="AA1322" s="2" t="str" cm="1">
        <f t="array" ref="AA1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2" s="2" t="str">
        <f>IF(OR(Tabela1[[#This Row],[CON - Material]]="Alvenaria de Tijolo",Tabela1[[#This Row],[CON - Material]]="Alvenaria de Pedra"),"Alvenaria",Tabela1[[#This Row],[CON - Material]])</f>
        <v>Betão Armado</v>
      </c>
      <c r="AF1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3" spans="1:32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1" t="str" cm="1">
        <f t="array" ref="O13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23" s="2" t="s">
        <v>65</v>
      </c>
      <c r="Q1323" s="2" t="str" cm="1">
        <f t="array" ref="Q1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23" s="2" t="str">
        <f>IF(Tabela1[[#This Row],[TEC - Tipo de Estrutura 2]]="Pórtico","Vãos Multiplos",Tabela1[[#This Row],[TEC - Tipo de Estrutura 2]])</f>
        <v>Vãos Multiplos</v>
      </c>
      <c r="S1323" s="1">
        <v>1</v>
      </c>
      <c r="T1323" s="1">
        <v>18.86</v>
      </c>
      <c r="U1323" s="1">
        <v>14.72</v>
      </c>
      <c r="V1323" s="1">
        <v>18.86</v>
      </c>
      <c r="W1323" s="9"/>
      <c r="X1323" s="10"/>
      <c r="Y1323" s="1" t="s">
        <v>30</v>
      </c>
      <c r="Z1323" s="2" t="s">
        <v>24</v>
      </c>
      <c r="AA1323" s="2" t="str" cm="1">
        <f t="array" ref="AA1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3" s="2" t="str">
        <f>IF(OR(Tabela1[[#This Row],[CON - Material]]="Alvenaria de Tijolo",Tabela1[[#This Row],[CON - Material]]="Alvenaria de Pedra"),"Alvenaria",Tabela1[[#This Row],[CON - Material]])</f>
        <v>Betão Armado</v>
      </c>
      <c r="AF1323" s="2" t="str">
        <f>Tabela1[[#This Row],[TEC - Tipo de Estrutura 2]] &amp; "|" &amp; Tabela1[[#This Row],[Intervalo de Anos]] &amp; "|" &amp; Tabela1[[#This Row],[CON - Material]]</f>
        <v>Pórtico|1983-2010|Betão Armado</v>
      </c>
    </row>
    <row r="1324" spans="1:32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1" t="str" cm="1">
        <f t="array" ref="O13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24" s="2" t="s">
        <v>29</v>
      </c>
      <c r="Q1324" s="2" t="str" cm="1">
        <f t="array" ref="Q1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24" s="2" t="str">
        <f>IF(Tabela1[[#This Row],[TEC - Tipo de Estrutura 2]]="Pórtico","Vãos Multiplos",Tabela1[[#This Row],[TEC - Tipo de Estrutura 2]])</f>
        <v>Arco</v>
      </c>
      <c r="S1324" s="1">
        <v>2</v>
      </c>
      <c r="T1324" s="1">
        <v>17.36</v>
      </c>
      <c r="U1324" s="1">
        <v>6</v>
      </c>
      <c r="V1324" s="1">
        <v>8.68</v>
      </c>
      <c r="W1324" s="1">
        <v>2.35</v>
      </c>
      <c r="X1324" s="10"/>
      <c r="Y1324" s="1" t="s">
        <v>46</v>
      </c>
      <c r="Z1324" s="2" t="s">
        <v>35</v>
      </c>
      <c r="AA1324" s="2" t="str" cm="1">
        <f t="array" ref="AA1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324" s="2" t="str">
        <f>IF(OR(Tabela1[[#This Row],[CON - Material]]="Alvenaria de Tijolo",Tabela1[[#This Row],[CON - Material]]="Alvenaria de Pedra"),"Alvenaria",Tabela1[[#This Row],[CON - Material]])</f>
        <v>Alvenaria</v>
      </c>
      <c r="AF13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25" spans="1:32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1" t="str" cm="1">
        <f t="array" ref="O13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25" s="2" t="s">
        <v>65</v>
      </c>
      <c r="Q1325" s="2" t="str" cm="1">
        <f t="array" ref="Q1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25" s="2" t="str">
        <f>IF(Tabela1[[#This Row],[TEC - Tipo de Estrutura 2]]="Pórtico","Vãos Multiplos",Tabela1[[#This Row],[TEC - Tipo de Estrutura 2]])</f>
        <v>Vãos Multiplos</v>
      </c>
      <c r="S1325" s="1">
        <v>1</v>
      </c>
      <c r="T1325" s="1">
        <v>3.75</v>
      </c>
      <c r="U1325" s="1">
        <v>32.6</v>
      </c>
      <c r="V1325" s="1">
        <v>3.75</v>
      </c>
      <c r="W1325" s="9"/>
      <c r="X1325" s="10"/>
      <c r="Y1325" s="1" t="s">
        <v>46</v>
      </c>
      <c r="Z1325" s="2" t="s">
        <v>24</v>
      </c>
      <c r="AA1325" s="2" t="str" cm="1">
        <f t="array" ref="AA1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5" s="2" t="str">
        <f>IF(OR(Tabela1[[#This Row],[CON - Material]]="Alvenaria de Tijolo",Tabela1[[#This Row],[CON - Material]]="Alvenaria de Pedra"),"Alvenaria",Tabela1[[#This Row],[CON - Material]])</f>
        <v>Betão Armado</v>
      </c>
      <c r="AF1325" s="2" t="str">
        <f>Tabela1[[#This Row],[TEC - Tipo de Estrutura 2]] &amp; "|" &amp; Tabela1[[#This Row],[Intervalo de Anos]] &amp; "|" &amp; Tabela1[[#This Row],[CON - Material]]</f>
        <v>Pórtico|1960-1983|Betão Armado</v>
      </c>
    </row>
    <row r="1326" spans="1:32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1" t="str" cm="1">
        <f t="array" ref="O13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26" s="2" t="s">
        <v>32</v>
      </c>
      <c r="Q1326" s="2" t="str" cm="1">
        <f t="array" ref="Q1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6" s="2" t="str">
        <f>IF(Tabela1[[#This Row],[TEC - Tipo de Estrutura 2]]="Pórtico","Vãos Multiplos",Tabela1[[#This Row],[TEC - Tipo de Estrutura 2]])</f>
        <v>Vãos Multiplos</v>
      </c>
      <c r="S1326" s="1">
        <v>3</v>
      </c>
      <c r="T1326" s="1">
        <v>30.55</v>
      </c>
      <c r="U1326" s="1">
        <v>32</v>
      </c>
      <c r="V1326" s="1">
        <v>12.45</v>
      </c>
      <c r="W1326" s="1">
        <v>5.0599999999999996</v>
      </c>
      <c r="X1326" s="10"/>
      <c r="Y1326" s="1" t="s">
        <v>46</v>
      </c>
      <c r="Z1326" s="2" t="s">
        <v>24</v>
      </c>
      <c r="AA1326" s="2" t="str" cm="1">
        <f t="array" ref="AA1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6" s="2" t="str">
        <f>IF(OR(Tabela1[[#This Row],[CON - Material]]="Alvenaria de Tijolo",Tabela1[[#This Row],[CON - Material]]="Alvenaria de Pedra"),"Alvenaria",Tabela1[[#This Row],[CON - Material]])</f>
        <v>Betão Armado</v>
      </c>
      <c r="AF13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27" spans="1:32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1" t="str" cm="1">
        <f t="array" ref="O13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27" s="2" t="s">
        <v>32</v>
      </c>
      <c r="Q1327" s="2" t="str" cm="1">
        <f t="array" ref="Q1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7" s="2" t="str">
        <f>IF(Tabela1[[#This Row],[TEC - Tipo de Estrutura 2]]="Pórtico","Vãos Multiplos",Tabela1[[#This Row],[TEC - Tipo de Estrutura 2]])</f>
        <v>Vãos Multiplos</v>
      </c>
      <c r="S1327" s="1">
        <v>3</v>
      </c>
      <c r="T1327" s="1">
        <v>22.1</v>
      </c>
      <c r="U1327" s="1">
        <v>13.2</v>
      </c>
      <c r="V1327" s="1">
        <v>8.3000000000000007</v>
      </c>
      <c r="W1327" s="1">
        <v>4.5</v>
      </c>
      <c r="X1327" s="10"/>
      <c r="Y1327" s="1" t="s">
        <v>46</v>
      </c>
      <c r="Z1327" s="2" t="s">
        <v>24</v>
      </c>
      <c r="AA1327" s="2" t="str" cm="1">
        <f t="array" ref="AA1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7" s="2" t="str">
        <f>IF(OR(Tabela1[[#This Row],[CON - Material]]="Alvenaria de Tijolo",Tabela1[[#This Row],[CON - Material]]="Alvenaria de Pedra"),"Alvenaria",Tabela1[[#This Row],[CON - Material]])</f>
        <v>Betão Armado</v>
      </c>
      <c r="AF132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28" spans="1:32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1" t="str" cm="1">
        <f t="array" ref="O13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28" s="2" t="s">
        <v>65</v>
      </c>
      <c r="Q1328" s="2" t="str" cm="1">
        <f t="array" ref="Q1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28" s="2" t="str">
        <f>IF(Tabela1[[#This Row],[TEC - Tipo de Estrutura 2]]="Pórtico","Vãos Multiplos",Tabela1[[#This Row],[TEC - Tipo de Estrutura 2]])</f>
        <v>Vãos Multiplos</v>
      </c>
      <c r="S1328" s="1">
        <v>1</v>
      </c>
      <c r="T1328" s="1">
        <v>12.36</v>
      </c>
      <c r="U1328" s="1">
        <v>22.44</v>
      </c>
      <c r="V1328" s="1">
        <v>12.36</v>
      </c>
      <c r="W1328" s="9"/>
      <c r="X1328" s="10"/>
      <c r="Y1328" s="1" t="s">
        <v>46</v>
      </c>
      <c r="Z1328" s="2" t="s">
        <v>24</v>
      </c>
      <c r="AA1328" s="2" t="str" cm="1">
        <f t="array" ref="AA1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8" s="2" t="str">
        <f>IF(OR(Tabela1[[#This Row],[CON - Material]]="Alvenaria de Tijolo",Tabela1[[#This Row],[CON - Material]]="Alvenaria de Pedra"),"Alvenaria",Tabela1[[#This Row],[CON - Material]])</f>
        <v>Betão Armado</v>
      </c>
      <c r="AF1328" s="2" t="str">
        <f>Tabela1[[#This Row],[TEC - Tipo de Estrutura 2]] &amp; "|" &amp; Tabela1[[#This Row],[Intervalo de Anos]] &amp; "|" &amp; Tabela1[[#This Row],[CON - Material]]</f>
        <v>Pórtico|1983-2010|Betão Armado</v>
      </c>
    </row>
    <row r="1329" spans="1:32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1" t="str" cm="1">
        <f t="array" ref="O13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29" s="2" t="s">
        <v>32</v>
      </c>
      <c r="Q1329" s="2" t="str" cm="1">
        <f t="array" ref="Q1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29" s="2" t="str">
        <f>IF(Tabela1[[#This Row],[TEC - Tipo de Estrutura 2]]="Pórtico","Vãos Multiplos",Tabela1[[#This Row],[TEC - Tipo de Estrutura 2]])</f>
        <v>Vãos Multiplos</v>
      </c>
      <c r="S1329" s="1">
        <v>3</v>
      </c>
      <c r="T1329" s="1">
        <v>37.5</v>
      </c>
      <c r="U1329" s="1">
        <v>10.8</v>
      </c>
      <c r="V1329" s="1">
        <v>20.2</v>
      </c>
      <c r="W1329" s="1">
        <v>5.19</v>
      </c>
      <c r="X1329" s="10"/>
      <c r="Y1329" s="1" t="s">
        <v>46</v>
      </c>
      <c r="Z1329" s="2" t="s">
        <v>38</v>
      </c>
      <c r="AA1329" s="2" t="str" cm="1">
        <f t="array" ref="AA1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29" s="2" t="str">
        <f>IF(OR(Tabela1[[#This Row],[CON - Material]]="Alvenaria de Tijolo",Tabela1[[#This Row],[CON - Material]]="Alvenaria de Pedra"),"Alvenaria",Tabela1[[#This Row],[CON - Material]])</f>
        <v>Betão Armado</v>
      </c>
      <c r="AF1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0" spans="1:32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1" t="str" cm="1">
        <f t="array" ref="O13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0" s="2" t="s">
        <v>22</v>
      </c>
      <c r="Q1330" s="2" t="str" cm="1">
        <f t="array" ref="Q1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30" s="2" t="str">
        <f>IF(Tabela1[[#This Row],[TEC - Tipo de Estrutura 2]]="Pórtico","Vãos Multiplos",Tabela1[[#This Row],[TEC - Tipo de Estrutura 2]])</f>
        <v>Tabuleiro simples/apoiado</v>
      </c>
      <c r="S1330" s="1">
        <v>1</v>
      </c>
      <c r="T1330" s="1">
        <v>18.3</v>
      </c>
      <c r="U1330" s="1">
        <v>11.85</v>
      </c>
      <c r="V1330" s="1">
        <v>18.3</v>
      </c>
      <c r="W1330" s="9"/>
      <c r="X1330" s="10"/>
      <c r="Y1330" s="1" t="s">
        <v>46</v>
      </c>
      <c r="Z1330" s="2" t="s">
        <v>24</v>
      </c>
      <c r="AA1330" s="2" t="str" cm="1">
        <f t="array" ref="AA1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0" s="2" t="str">
        <f>IF(OR(Tabela1[[#This Row],[CON - Material]]="Alvenaria de Tijolo",Tabela1[[#This Row],[CON - Material]]="Alvenaria de Pedra"),"Alvenaria",Tabela1[[#This Row],[CON - Material]])</f>
        <v>Betão Armado</v>
      </c>
      <c r="AF1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31" spans="1:32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1" t="str" cm="1">
        <f t="array" ref="O13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1" s="2" t="s">
        <v>32</v>
      </c>
      <c r="Q1331" s="2" t="str" cm="1">
        <f t="array" ref="Q1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31" s="2" t="str">
        <f>IF(Tabela1[[#This Row],[TEC - Tipo de Estrutura 2]]="Pórtico","Vãos Multiplos",Tabela1[[#This Row],[TEC - Tipo de Estrutura 2]])</f>
        <v>Vãos Multiplos</v>
      </c>
      <c r="S1331" s="1">
        <v>3</v>
      </c>
      <c r="T1331" s="1">
        <v>38.5</v>
      </c>
      <c r="U1331" s="1">
        <v>10.15</v>
      </c>
      <c r="V1331" s="1">
        <v>19.09</v>
      </c>
      <c r="W1331" s="1">
        <v>5.15</v>
      </c>
      <c r="X1331" s="10"/>
      <c r="Y1331" s="1" t="s">
        <v>46</v>
      </c>
      <c r="Z1331" s="2" t="s">
        <v>24</v>
      </c>
      <c r="AA1331" s="2" t="str" cm="1">
        <f t="array" ref="AA1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1" s="2" t="str">
        <f>IF(OR(Tabela1[[#This Row],[CON - Material]]="Alvenaria de Tijolo",Tabela1[[#This Row],[CON - Material]]="Alvenaria de Pedra"),"Alvenaria",Tabela1[[#This Row],[CON - Material]])</f>
        <v>Betão Armado</v>
      </c>
      <c r="AF1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2" spans="1:32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1" t="str" cm="1">
        <f t="array" ref="O13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32" s="2" t="s">
        <v>32</v>
      </c>
      <c r="Q1332" s="2" t="str" cm="1">
        <f t="array" ref="Q1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32" s="2" t="str">
        <f>IF(Tabela1[[#This Row],[TEC - Tipo de Estrutura 2]]="Pórtico","Vãos Multiplos",Tabela1[[#This Row],[TEC - Tipo de Estrutura 2]])</f>
        <v>Vãos Multiplos</v>
      </c>
      <c r="S1332" s="1">
        <v>3</v>
      </c>
      <c r="T1332" s="1">
        <v>52.9</v>
      </c>
      <c r="U1332" s="1">
        <v>12.2</v>
      </c>
      <c r="V1332" s="1">
        <v>29.9</v>
      </c>
      <c r="W1332" s="1">
        <v>5.87</v>
      </c>
      <c r="X1332" s="10"/>
      <c r="Y1332" s="1" t="s">
        <v>46</v>
      </c>
      <c r="Z1332" s="2" t="s">
        <v>24</v>
      </c>
      <c r="AA1332" s="2" t="str" cm="1">
        <f t="array" ref="AA1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2" s="2" t="str">
        <f>IF(OR(Tabela1[[#This Row],[CON - Material]]="Alvenaria de Tijolo",Tabela1[[#This Row],[CON - Material]]="Alvenaria de Pedra"),"Alvenaria",Tabela1[[#This Row],[CON - Material]])</f>
        <v>Betão Armado</v>
      </c>
      <c r="AF13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3" spans="1:32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1" t="str" cm="1">
        <f t="array" ref="O13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3" s="2" t="s">
        <v>77</v>
      </c>
      <c r="Q1333" s="2" t="str" cm="1">
        <f t="array" ref="Q1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33" s="2" t="str">
        <f>IF(Tabela1[[#This Row],[TEC - Tipo de Estrutura 2]]="Pórtico","Vãos Multiplos",Tabela1[[#This Row],[TEC - Tipo de Estrutura 2]])</f>
        <v>Arco</v>
      </c>
      <c r="S1333" s="1">
        <v>2</v>
      </c>
      <c r="T1333" s="1">
        <v>11</v>
      </c>
      <c r="U1333" s="1">
        <v>11.5</v>
      </c>
      <c r="V1333" s="1">
        <v>5.5</v>
      </c>
      <c r="W1333" s="1">
        <v>0.2</v>
      </c>
      <c r="X1333" s="10"/>
      <c r="Y1333" s="1" t="s">
        <v>46</v>
      </c>
      <c r="Z1333" s="2" t="s">
        <v>35</v>
      </c>
      <c r="AA1333" s="2" t="str" cm="1">
        <f t="array" ref="AA1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333" s="2" t="str">
        <f>IF(OR(Tabela1[[#This Row],[CON - Material]]="Alvenaria de Tijolo",Tabela1[[#This Row],[CON - Material]]="Alvenaria de Pedra"),"Alvenaria",Tabela1[[#This Row],[CON - Material]])</f>
        <v>Alvenaria</v>
      </c>
      <c r="AC1333" s="2" t="s">
        <v>24</v>
      </c>
      <c r="AF1333" s="2" t="str">
        <f>Tabela1[[#This Row],[TEC - Tipo de Estrutura 2]] &amp; "|" &amp; Tabela1[[#This Row],[Intervalo de Anos]] &amp; "|" &amp; Tabela1[[#This Row],[CON - Material]]</f>
        <v>Arco|1983-2010|Alvenaria de Pedra</v>
      </c>
    </row>
    <row r="1334" spans="1:32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1" t="str" cm="1">
        <f t="array" ref="O13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34" s="2" t="s">
        <v>65</v>
      </c>
      <c r="Q1334" s="2" t="str" cm="1">
        <f t="array" ref="Q1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34" s="2" t="str">
        <f>IF(Tabela1[[#This Row],[TEC - Tipo de Estrutura 2]]="Pórtico","Vãos Multiplos",Tabela1[[#This Row],[TEC - Tipo de Estrutura 2]])</f>
        <v>Vãos Multiplos</v>
      </c>
      <c r="S1334" s="1">
        <v>1</v>
      </c>
      <c r="T1334" s="1">
        <v>3.75</v>
      </c>
      <c r="U1334" s="1">
        <v>31.18</v>
      </c>
      <c r="V1334" s="1">
        <v>3.75</v>
      </c>
      <c r="W1334" s="9"/>
      <c r="X1334" s="10"/>
      <c r="Y1334" s="1" t="s">
        <v>46</v>
      </c>
      <c r="Z1334" s="2" t="s">
        <v>24</v>
      </c>
      <c r="AA1334" s="2" t="str" cm="1">
        <f t="array" ref="AA1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4" s="2" t="str">
        <f>IF(OR(Tabela1[[#This Row],[CON - Material]]="Alvenaria de Tijolo",Tabela1[[#This Row],[CON - Material]]="Alvenaria de Pedra"),"Alvenaria",Tabela1[[#This Row],[CON - Material]])</f>
        <v>Betão Armado</v>
      </c>
      <c r="AF1334" s="2" t="str">
        <f>Tabela1[[#This Row],[TEC - Tipo de Estrutura 2]] &amp; "|" &amp; Tabela1[[#This Row],[Intervalo de Anos]] &amp; "|" &amp; Tabela1[[#This Row],[CON - Material]]</f>
        <v>Pórtico|1960-1983|Betão Armado</v>
      </c>
    </row>
    <row r="1335" spans="1:32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1" t="str" cm="1">
        <f t="array" ref="O13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35" s="2" t="s">
        <v>22</v>
      </c>
      <c r="Q1335" s="2" t="str" cm="1">
        <f t="array" ref="Q1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35" s="2" t="str">
        <f>IF(Tabela1[[#This Row],[TEC - Tipo de Estrutura 2]]="Pórtico","Vãos Multiplos",Tabela1[[#This Row],[TEC - Tipo de Estrutura 2]])</f>
        <v>Tabuleiro simples/apoiado</v>
      </c>
      <c r="S1335" s="1">
        <v>5</v>
      </c>
      <c r="T1335" s="1">
        <v>272.8</v>
      </c>
      <c r="U1335" s="1">
        <v>7.14</v>
      </c>
      <c r="V1335" s="1">
        <v>79.2</v>
      </c>
      <c r="W1335" s="1">
        <v>26.2</v>
      </c>
      <c r="X1335" s="10"/>
      <c r="Y1335" s="1" t="s">
        <v>41</v>
      </c>
      <c r="Z1335" s="2" t="s">
        <v>654</v>
      </c>
      <c r="AA1335" s="2" t="str" cm="1">
        <f t="array" ref="AA1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35" s="2" t="str">
        <f>IF(OR(Tabela1[[#This Row],[CON - Material]]="Alvenaria de Tijolo",Tabela1[[#This Row],[CON - Material]]="Alvenaria de Pedra"),"Alvenaria",Tabela1[[#This Row],[CON - Material]])</f>
        <v>Aço</v>
      </c>
      <c r="AC1335" s="2" t="s">
        <v>1521</v>
      </c>
      <c r="AD1335" s="2" t="s">
        <v>740</v>
      </c>
      <c r="AF1335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336" spans="1:32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1" t="str" cm="1">
        <f t="array" ref="O13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6" s="2" t="s">
        <v>291</v>
      </c>
      <c r="Q1336" s="2" t="str" cm="1">
        <f t="array" ref="Q1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336" s="2" t="str">
        <f>IF(Tabela1[[#This Row],[TEC - Tipo de Estrutura 2]]="Pórtico","Vãos Multiplos",Tabela1[[#This Row],[TEC - Tipo de Estrutura 2]])</f>
        <v>Outro</v>
      </c>
      <c r="S1336" s="1">
        <v>1</v>
      </c>
      <c r="T1336" s="1">
        <v>3.68</v>
      </c>
      <c r="U1336" s="1">
        <v>19.75</v>
      </c>
      <c r="V1336" s="1">
        <v>3.68</v>
      </c>
      <c r="W1336" s="9"/>
      <c r="X1336" s="10"/>
      <c r="Y1336" s="1" t="s">
        <v>41</v>
      </c>
      <c r="Z1336" s="2" t="s">
        <v>321</v>
      </c>
      <c r="AA1336" s="2" t="str" cm="1">
        <f t="array" ref="AA1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36" s="2" t="str">
        <f>IF(OR(Tabela1[[#This Row],[CON - Material]]="Alvenaria de Tijolo",Tabela1[[#This Row],[CON - Material]]="Alvenaria de Pedra"),"Alvenaria",Tabela1[[#This Row],[CON - Material]])</f>
        <v>Aço</v>
      </c>
      <c r="AC1336" s="2" t="s">
        <v>292</v>
      </c>
      <c r="AF1336" s="2" t="str">
        <f>Tabela1[[#This Row],[TEC - Tipo de Estrutura 2]] &amp; "|" &amp; Tabela1[[#This Row],[Intervalo de Anos]] &amp; "|" &amp; Tabela1[[#This Row],[CON - Material]]</f>
        <v>Outro|1983-2010|Aço</v>
      </c>
    </row>
    <row r="1337" spans="1:32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1" t="str" cm="1">
        <f t="array" ref="O13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7" s="2" t="s">
        <v>32</v>
      </c>
      <c r="Q1337" s="2" t="str" cm="1">
        <f t="array" ref="Q1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37" s="2" t="str">
        <f>IF(Tabela1[[#This Row],[TEC - Tipo de Estrutura 2]]="Pórtico","Vãos Multiplos",Tabela1[[#This Row],[TEC - Tipo de Estrutura 2]])</f>
        <v>Vãos Multiplos</v>
      </c>
      <c r="S1337" s="1">
        <v>3</v>
      </c>
      <c r="T1337" s="1">
        <v>152.5</v>
      </c>
      <c r="U1337" s="1">
        <v>10</v>
      </c>
      <c r="V1337" s="1">
        <v>63.5</v>
      </c>
      <c r="W1337" s="1">
        <v>4.55</v>
      </c>
      <c r="X1337" s="10"/>
      <c r="Y1337" s="1" t="s">
        <v>46</v>
      </c>
      <c r="Z1337" s="2" t="s">
        <v>38</v>
      </c>
      <c r="AA1337" s="2" t="str" cm="1">
        <f t="array" ref="AA1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7" s="2" t="str">
        <f>IF(OR(Tabela1[[#This Row],[CON - Material]]="Alvenaria de Tijolo",Tabela1[[#This Row],[CON - Material]]="Alvenaria de Pedra"),"Alvenaria",Tabela1[[#This Row],[CON - Material]])</f>
        <v>Betão Armado</v>
      </c>
      <c r="AF1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8" spans="1:32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1" t="str" cm="1">
        <f t="array" ref="O13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8" s="2" t="s">
        <v>65</v>
      </c>
      <c r="Q1338" s="2" t="str" cm="1">
        <f t="array" ref="Q1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38" s="2" t="str">
        <f>IF(Tabela1[[#This Row],[TEC - Tipo de Estrutura 2]]="Pórtico","Vãos Multiplos",Tabela1[[#This Row],[TEC - Tipo de Estrutura 2]])</f>
        <v>Vãos Multiplos</v>
      </c>
      <c r="S1338" s="1">
        <v>1</v>
      </c>
      <c r="T1338" s="1">
        <v>15.9</v>
      </c>
      <c r="U1338" s="1">
        <v>18.5</v>
      </c>
      <c r="V1338" s="1">
        <v>15.9</v>
      </c>
      <c r="W1338" s="9"/>
      <c r="X1338" s="10"/>
      <c r="Y1338" s="1" t="s">
        <v>23</v>
      </c>
      <c r="Z1338" s="2" t="s">
        <v>24</v>
      </c>
      <c r="AA1338" s="2" t="str" cm="1">
        <f t="array" ref="AA1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8" s="2" t="str">
        <f>IF(OR(Tabela1[[#This Row],[CON - Material]]="Alvenaria de Tijolo",Tabela1[[#This Row],[CON - Material]]="Alvenaria de Pedra"),"Alvenaria",Tabela1[[#This Row],[CON - Material]])</f>
        <v>Betão Armado</v>
      </c>
      <c r="AF1338" s="2" t="str">
        <f>Tabela1[[#This Row],[TEC - Tipo de Estrutura 2]] &amp; "|" &amp; Tabela1[[#This Row],[Intervalo de Anos]] &amp; "|" &amp; Tabela1[[#This Row],[CON - Material]]</f>
        <v>Pórtico|1983-2010|Betão Armado</v>
      </c>
    </row>
    <row r="1339" spans="1:32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1" t="str" cm="1">
        <f t="array" ref="O13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39" s="2" t="s">
        <v>32</v>
      </c>
      <c r="Q1339" s="2" t="str" cm="1">
        <f t="array" ref="Q1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39" s="2" t="str">
        <f>IF(Tabela1[[#This Row],[TEC - Tipo de Estrutura 2]]="Pórtico","Vãos Multiplos",Tabela1[[#This Row],[TEC - Tipo de Estrutura 2]])</f>
        <v>Vãos Multiplos</v>
      </c>
      <c r="S1339" s="1">
        <v>3</v>
      </c>
      <c r="T1339" s="1">
        <v>54.05</v>
      </c>
      <c r="U1339" s="1">
        <v>16.600000000000001</v>
      </c>
      <c r="V1339" s="1">
        <v>23.65</v>
      </c>
      <c r="W1339" s="1">
        <v>7.3</v>
      </c>
      <c r="X1339" s="10"/>
      <c r="Y1339" s="1" t="s">
        <v>23</v>
      </c>
      <c r="Z1339" s="2" t="s">
        <v>38</v>
      </c>
      <c r="AA1339" s="2" t="str" cm="1">
        <f t="array" ref="AA1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39" s="2" t="str">
        <f>IF(OR(Tabela1[[#This Row],[CON - Material]]="Alvenaria de Tijolo",Tabela1[[#This Row],[CON - Material]]="Alvenaria de Pedra"),"Alvenaria",Tabela1[[#This Row],[CON - Material]])</f>
        <v>Betão Armado</v>
      </c>
      <c r="AF1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0" spans="1:32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1" t="str" cm="1">
        <f t="array" ref="O13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0" s="2" t="s">
        <v>65</v>
      </c>
      <c r="Q1340" s="2" t="str" cm="1">
        <f t="array" ref="Q1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40" s="2" t="str">
        <f>IF(Tabela1[[#This Row],[TEC - Tipo de Estrutura 2]]="Pórtico","Vãos Multiplos",Tabela1[[#This Row],[TEC - Tipo de Estrutura 2]])</f>
        <v>Vãos Multiplos</v>
      </c>
      <c r="S1340" s="1">
        <v>1</v>
      </c>
      <c r="T1340" s="1">
        <v>5.25</v>
      </c>
      <c r="U1340" s="1">
        <v>16</v>
      </c>
      <c r="V1340" s="1">
        <v>5.25</v>
      </c>
      <c r="W1340" s="9"/>
      <c r="X1340" s="10"/>
      <c r="Y1340" s="1" t="s">
        <v>46</v>
      </c>
      <c r="Z1340" s="2" t="s">
        <v>24</v>
      </c>
      <c r="AA1340" s="2" t="str" cm="1">
        <f t="array" ref="AA1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0" s="2" t="str">
        <f>IF(OR(Tabela1[[#This Row],[CON - Material]]="Alvenaria de Tijolo",Tabela1[[#This Row],[CON - Material]]="Alvenaria de Pedra"),"Alvenaria",Tabela1[[#This Row],[CON - Material]])</f>
        <v>Betão Armado</v>
      </c>
      <c r="AF1340" s="2" t="str">
        <f>Tabela1[[#This Row],[TEC - Tipo de Estrutura 2]] &amp; "|" &amp; Tabela1[[#This Row],[Intervalo de Anos]] &amp; "|" &amp; Tabela1[[#This Row],[CON - Material]]</f>
        <v>Pórtico|1983-2010|Betão Armado</v>
      </c>
    </row>
    <row r="1341" spans="1:32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1" t="str" cm="1">
        <f t="array" ref="O13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1" s="2" t="s">
        <v>32</v>
      </c>
      <c r="Q1341" s="2" t="str" cm="1">
        <f t="array" ref="Q1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1" s="2" t="str">
        <f>IF(Tabela1[[#This Row],[TEC - Tipo de Estrutura 2]]="Pórtico","Vãos Multiplos",Tabela1[[#This Row],[TEC - Tipo de Estrutura 2]])</f>
        <v>Vãos Multiplos</v>
      </c>
      <c r="S1341" s="1">
        <v>11</v>
      </c>
      <c r="T1341" s="1">
        <v>290.2</v>
      </c>
      <c r="U1341" s="1">
        <v>15</v>
      </c>
      <c r="V1341" s="1">
        <v>27.9</v>
      </c>
      <c r="W1341" s="1">
        <v>12.4</v>
      </c>
      <c r="X1341" s="10"/>
      <c r="Y1341" s="1" t="s">
        <v>23</v>
      </c>
      <c r="Z1341" s="2" t="s">
        <v>38</v>
      </c>
      <c r="AA1341" s="2" t="str" cm="1">
        <f t="array" ref="AA1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1" s="2" t="str">
        <f>IF(OR(Tabela1[[#This Row],[CON - Material]]="Alvenaria de Tijolo",Tabela1[[#This Row],[CON - Material]]="Alvenaria de Pedra"),"Alvenaria",Tabela1[[#This Row],[CON - Material]])</f>
        <v>Betão Armado</v>
      </c>
      <c r="AF1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2" spans="1:32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1" t="str" cm="1">
        <f t="array" ref="O13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2" s="2" t="s">
        <v>32</v>
      </c>
      <c r="Q1342" s="2" t="str" cm="1">
        <f t="array" ref="Q1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2" s="2" t="str">
        <f>IF(Tabela1[[#This Row],[TEC - Tipo de Estrutura 2]]="Pórtico","Vãos Multiplos",Tabela1[[#This Row],[TEC - Tipo de Estrutura 2]])</f>
        <v>Vãos Multiplos</v>
      </c>
      <c r="S1342" s="1">
        <v>3</v>
      </c>
      <c r="T1342" s="1">
        <v>39.1</v>
      </c>
      <c r="U1342" s="1">
        <v>10.7</v>
      </c>
      <c r="V1342" s="1">
        <v>17</v>
      </c>
      <c r="W1342" s="1">
        <v>8.9</v>
      </c>
      <c r="X1342" s="10"/>
      <c r="Y1342" s="1" t="s">
        <v>23</v>
      </c>
      <c r="Z1342" s="2" t="s">
        <v>38</v>
      </c>
      <c r="AA1342" s="2" t="str" cm="1">
        <f t="array" ref="AA1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2" s="2" t="str">
        <f>IF(OR(Tabela1[[#This Row],[CON - Material]]="Alvenaria de Tijolo",Tabela1[[#This Row],[CON - Material]]="Alvenaria de Pedra"),"Alvenaria",Tabela1[[#This Row],[CON - Material]])</f>
        <v>Betão Armado</v>
      </c>
      <c r="AF1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3" spans="1:32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1" t="str" cm="1">
        <f t="array" ref="O13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3" s="2" t="s">
        <v>65</v>
      </c>
      <c r="Q1343" s="2" t="str" cm="1">
        <f t="array" ref="Q1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43" s="2" t="str">
        <f>IF(Tabela1[[#This Row],[TEC - Tipo de Estrutura 2]]="Pórtico","Vãos Multiplos",Tabela1[[#This Row],[TEC - Tipo de Estrutura 2]])</f>
        <v>Vãos Multiplos</v>
      </c>
      <c r="S1343" s="1">
        <v>1</v>
      </c>
      <c r="T1343" s="1">
        <v>10.28</v>
      </c>
      <c r="U1343" s="1">
        <v>24.4</v>
      </c>
      <c r="V1343" s="1">
        <v>10.28</v>
      </c>
      <c r="W1343" s="9"/>
      <c r="X1343" s="10"/>
      <c r="Y1343" s="1" t="s">
        <v>46</v>
      </c>
      <c r="Z1343" s="2" t="s">
        <v>24</v>
      </c>
      <c r="AA1343" s="2" t="str" cm="1">
        <f t="array" ref="AA1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3" s="2" t="str">
        <f>IF(OR(Tabela1[[#This Row],[CON - Material]]="Alvenaria de Tijolo",Tabela1[[#This Row],[CON - Material]]="Alvenaria de Pedra"),"Alvenaria",Tabela1[[#This Row],[CON - Material]])</f>
        <v>Betão Armado</v>
      </c>
      <c r="AF1343" s="2" t="str">
        <f>Tabela1[[#This Row],[TEC - Tipo de Estrutura 2]] &amp; "|" &amp; Tabela1[[#This Row],[Intervalo de Anos]] &amp; "|" &amp; Tabela1[[#This Row],[CON - Material]]</f>
        <v>Pórtico|1983-2010|Betão Armado</v>
      </c>
    </row>
    <row r="1344" spans="1:32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1" t="str" cm="1">
        <f t="array" ref="O13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4" s="2" t="s">
        <v>65</v>
      </c>
      <c r="Q1344" s="2" t="str" cm="1">
        <f t="array" ref="Q1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44" s="2" t="str">
        <f>IF(Tabela1[[#This Row],[TEC - Tipo de Estrutura 2]]="Pórtico","Vãos Multiplos",Tabela1[[#This Row],[TEC - Tipo de Estrutura 2]])</f>
        <v>Vãos Multiplos</v>
      </c>
      <c r="S1344" s="1">
        <v>1</v>
      </c>
      <c r="T1344" s="1">
        <v>11.21</v>
      </c>
      <c r="U1344" s="1">
        <v>21.4</v>
      </c>
      <c r="V1344" s="1">
        <v>11.21</v>
      </c>
      <c r="W1344" s="9"/>
      <c r="X1344" s="10"/>
      <c r="Y1344" s="1" t="s">
        <v>46</v>
      </c>
      <c r="Z1344" s="2" t="s">
        <v>24</v>
      </c>
      <c r="AA1344" s="2" t="str" cm="1">
        <f t="array" ref="AA1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4" s="2" t="str">
        <f>IF(OR(Tabela1[[#This Row],[CON - Material]]="Alvenaria de Tijolo",Tabela1[[#This Row],[CON - Material]]="Alvenaria de Pedra"),"Alvenaria",Tabela1[[#This Row],[CON - Material]])</f>
        <v>Betão Armado</v>
      </c>
      <c r="AF1344" s="2" t="str">
        <f>Tabela1[[#This Row],[TEC - Tipo de Estrutura 2]] &amp; "|" &amp; Tabela1[[#This Row],[Intervalo de Anos]] &amp; "|" &amp; Tabela1[[#This Row],[CON - Material]]</f>
        <v>Pórtico|1983-2010|Betão Armado</v>
      </c>
    </row>
    <row r="1345" spans="1:32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1" t="str" cm="1">
        <f t="array" ref="O13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45" s="2" t="s">
        <v>32</v>
      </c>
      <c r="Q1345" s="2" t="str" cm="1">
        <f t="array" ref="Q1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5" s="2" t="str">
        <f>IF(Tabela1[[#This Row],[TEC - Tipo de Estrutura 2]]="Pórtico","Vãos Multiplos",Tabela1[[#This Row],[TEC - Tipo de Estrutura 2]])</f>
        <v>Vãos Multiplos</v>
      </c>
      <c r="S1345" s="1">
        <v>3</v>
      </c>
      <c r="T1345" s="1">
        <v>109.1</v>
      </c>
      <c r="U1345" s="1">
        <v>13.5</v>
      </c>
      <c r="V1345" s="1">
        <v>45.3</v>
      </c>
      <c r="W1345" s="1">
        <v>30.2</v>
      </c>
      <c r="X1345" s="10"/>
      <c r="Y1345" s="1" t="s">
        <v>41</v>
      </c>
      <c r="Z1345" s="2" t="s">
        <v>321</v>
      </c>
      <c r="AA1345" s="2" t="str" cm="1">
        <f t="array" ref="AA1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45" s="2" t="str">
        <f>IF(OR(Tabela1[[#This Row],[CON - Material]]="Alvenaria de Tijolo",Tabela1[[#This Row],[CON - Material]]="Alvenaria de Pedra"),"Alvenaria",Tabela1[[#This Row],[CON - Material]])</f>
        <v>Aço</v>
      </c>
      <c r="AC1345" s="2" t="s">
        <v>24</v>
      </c>
      <c r="AF1345" s="2" t="str">
        <f>Tabela1[[#This Row],[TEC - Tipo de Estrutura 2]] &amp; "|" &amp; Tabela1[[#This Row],[Intervalo de Anos]] &amp; "|" &amp; Tabela1[[#This Row],[CON - Material]]</f>
        <v>Vãos Multiplos|Antes de 1960|Aço</v>
      </c>
    </row>
    <row r="1346" spans="1:32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1" t="str" cm="1">
        <f t="array" ref="O13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46" s="2" t="s">
        <v>32</v>
      </c>
      <c r="Q1346" s="2" t="str" cm="1">
        <f t="array" ref="Q1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6" s="2" t="str">
        <f>IF(Tabela1[[#This Row],[TEC - Tipo de Estrutura 2]]="Pórtico","Vãos Multiplos",Tabela1[[#This Row],[TEC - Tipo de Estrutura 2]])</f>
        <v>Vãos Multiplos</v>
      </c>
      <c r="S1346" s="1">
        <v>3</v>
      </c>
      <c r="T1346" s="1">
        <v>68.400000000000006</v>
      </c>
      <c r="U1346" s="1">
        <v>9.9499999999999993</v>
      </c>
      <c r="V1346" s="1">
        <v>23.22</v>
      </c>
      <c r="W1346" s="1">
        <v>7.15</v>
      </c>
      <c r="X1346" s="10"/>
      <c r="Y1346" s="1" t="s">
        <v>30</v>
      </c>
      <c r="Z1346" s="2" t="s">
        <v>24</v>
      </c>
      <c r="AA1346" s="2" t="str" cm="1">
        <f t="array" ref="AA1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6" s="2" t="str">
        <f>IF(OR(Tabela1[[#This Row],[CON - Material]]="Alvenaria de Tijolo",Tabela1[[#This Row],[CON - Material]]="Alvenaria de Pedra"),"Alvenaria",Tabela1[[#This Row],[CON - Material]])</f>
        <v>Betão Armado</v>
      </c>
      <c r="AF134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7" spans="1:32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1" t="str" cm="1">
        <f t="array" ref="O13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47" s="2" t="s">
        <v>32</v>
      </c>
      <c r="Q1347" s="2" t="str" cm="1">
        <f t="array" ref="Q1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7" s="2" t="str">
        <f>IF(Tabela1[[#This Row],[TEC - Tipo de Estrutura 2]]="Pórtico","Vãos Multiplos",Tabela1[[#This Row],[TEC - Tipo de Estrutura 2]])</f>
        <v>Vãos Multiplos</v>
      </c>
      <c r="S1347" s="1">
        <v>3</v>
      </c>
      <c r="T1347" s="1">
        <v>33.54</v>
      </c>
      <c r="U1347" s="1">
        <v>21.77</v>
      </c>
      <c r="V1347" s="1">
        <v>13.09</v>
      </c>
      <c r="W1347" s="1">
        <v>7.5</v>
      </c>
      <c r="X1347" s="10"/>
      <c r="Y1347" s="1" t="s">
        <v>41</v>
      </c>
      <c r="Z1347" s="2" t="s">
        <v>24</v>
      </c>
      <c r="AA1347" s="2" t="str" cm="1">
        <f t="array" ref="AA1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7" s="2" t="str">
        <f>IF(OR(Tabela1[[#This Row],[CON - Material]]="Alvenaria de Tijolo",Tabela1[[#This Row],[CON - Material]]="Alvenaria de Pedra"),"Alvenaria",Tabela1[[#This Row],[CON - Material]])</f>
        <v>Betão Armado</v>
      </c>
      <c r="AF1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8" spans="1:32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1" t="str" cm="1">
        <f t="array" ref="O13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48" s="2" t="s">
        <v>32</v>
      </c>
      <c r="Q1348" s="2" t="str" cm="1">
        <f t="array" ref="Q1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8" s="2" t="str">
        <f>IF(Tabela1[[#This Row],[TEC - Tipo de Estrutura 2]]="Pórtico","Vãos Multiplos",Tabela1[[#This Row],[TEC - Tipo de Estrutura 2]])</f>
        <v>Vãos Multiplos</v>
      </c>
      <c r="S1348" s="1">
        <v>3</v>
      </c>
      <c r="T1348" s="1">
        <v>31</v>
      </c>
      <c r="U1348" s="1">
        <v>31</v>
      </c>
      <c r="V1348" s="1">
        <v>12.4</v>
      </c>
      <c r="W1348" s="1">
        <v>3.96</v>
      </c>
      <c r="X1348" s="10"/>
      <c r="Y1348" s="1" t="s">
        <v>46</v>
      </c>
      <c r="Z1348" s="2" t="s">
        <v>24</v>
      </c>
      <c r="AA1348" s="2" t="str" cm="1">
        <f t="array" ref="AA1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8" s="2" t="str">
        <f>IF(OR(Tabela1[[#This Row],[CON - Material]]="Alvenaria de Tijolo",Tabela1[[#This Row],[CON - Material]]="Alvenaria de Pedra"),"Alvenaria",Tabela1[[#This Row],[CON - Material]])</f>
        <v>Betão Armado</v>
      </c>
      <c r="AF134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9" spans="1:32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1" t="str" cm="1">
        <f t="array" ref="O13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49" s="2" t="s">
        <v>32</v>
      </c>
      <c r="Q1349" s="2" t="str" cm="1">
        <f t="array" ref="Q1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49" s="2" t="str">
        <f>IF(Tabela1[[#This Row],[TEC - Tipo de Estrutura 2]]="Pórtico","Vãos Multiplos",Tabela1[[#This Row],[TEC - Tipo de Estrutura 2]])</f>
        <v>Vãos Multiplos</v>
      </c>
      <c r="S1349" s="1">
        <v>3</v>
      </c>
      <c r="T1349" s="1">
        <v>52.55</v>
      </c>
      <c r="U1349" s="1">
        <v>8.4499999999999993</v>
      </c>
      <c r="V1349" s="1">
        <v>30.05</v>
      </c>
      <c r="W1349" s="1">
        <v>5.04</v>
      </c>
      <c r="X1349" s="10"/>
      <c r="Y1349" s="1" t="s">
        <v>46</v>
      </c>
      <c r="Z1349" s="2" t="s">
        <v>24</v>
      </c>
      <c r="AA1349" s="2" t="str" cm="1">
        <f t="array" ref="AA1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49" s="2" t="str">
        <f>IF(OR(Tabela1[[#This Row],[CON - Material]]="Alvenaria de Tijolo",Tabela1[[#This Row],[CON - Material]]="Alvenaria de Pedra"),"Alvenaria",Tabela1[[#This Row],[CON - Material]])</f>
        <v>Betão Armado</v>
      </c>
      <c r="AF134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0" spans="1:32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1" t="str" cm="1">
        <f t="array" ref="O13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0" s="2" t="s">
        <v>32</v>
      </c>
      <c r="Q1350" s="2" t="str" cm="1">
        <f t="array" ref="Q1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0" s="2" t="str">
        <f>IF(Tabela1[[#This Row],[TEC - Tipo de Estrutura 2]]="Pórtico","Vãos Multiplos",Tabela1[[#This Row],[TEC - Tipo de Estrutura 2]])</f>
        <v>Vãos Multiplos</v>
      </c>
      <c r="S1350" s="1">
        <v>14</v>
      </c>
      <c r="T1350" s="1">
        <v>334.04</v>
      </c>
      <c r="U1350" s="1">
        <v>16.149999999999999</v>
      </c>
      <c r="V1350" s="1">
        <v>24.77</v>
      </c>
      <c r="W1350" s="1">
        <v>6.71</v>
      </c>
      <c r="X1350" s="10"/>
      <c r="Y1350" s="1" t="s">
        <v>30</v>
      </c>
      <c r="Z1350" s="2" t="s">
        <v>38</v>
      </c>
      <c r="AA1350" s="2" t="str" cm="1">
        <f t="array" ref="AA1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0" s="2" t="str">
        <f>IF(OR(Tabela1[[#This Row],[CON - Material]]="Alvenaria de Tijolo",Tabela1[[#This Row],[CON - Material]]="Alvenaria de Pedra"),"Alvenaria",Tabela1[[#This Row],[CON - Material]])</f>
        <v>Betão Armado</v>
      </c>
      <c r="AF1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1" spans="1:32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1" t="str" cm="1">
        <f t="array" ref="O13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51" s="2" t="s">
        <v>32</v>
      </c>
      <c r="Q1351" s="2" t="str" cm="1">
        <f t="array" ref="Q1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1" s="2" t="str">
        <f>IF(Tabela1[[#This Row],[TEC - Tipo de Estrutura 2]]="Pórtico","Vãos Multiplos",Tabela1[[#This Row],[TEC - Tipo de Estrutura 2]])</f>
        <v>Vãos Multiplos</v>
      </c>
      <c r="S1351" s="1">
        <v>3</v>
      </c>
      <c r="T1351" s="1">
        <v>53.67</v>
      </c>
      <c r="U1351" s="1">
        <v>12.5</v>
      </c>
      <c r="V1351" s="1">
        <v>30.5</v>
      </c>
      <c r="W1351" s="1">
        <v>5.97</v>
      </c>
      <c r="X1351" s="10"/>
      <c r="Y1351" s="1" t="s">
        <v>46</v>
      </c>
      <c r="Z1351" s="2" t="s">
        <v>38</v>
      </c>
      <c r="AA1351" s="2" t="str" cm="1">
        <f t="array" ref="AA1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1" s="2" t="str">
        <f>IF(OR(Tabela1[[#This Row],[CON - Material]]="Alvenaria de Tijolo",Tabela1[[#This Row],[CON - Material]]="Alvenaria de Pedra"),"Alvenaria",Tabela1[[#This Row],[CON - Material]])</f>
        <v>Betão Armado</v>
      </c>
      <c r="AF135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2" spans="1:32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1" t="str" cm="1">
        <f t="array" ref="O13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2" s="2" t="s">
        <v>32</v>
      </c>
      <c r="Q1352" s="2" t="str" cm="1">
        <f t="array" ref="Q1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2" s="2" t="str">
        <f>IF(Tabela1[[#This Row],[TEC - Tipo de Estrutura 2]]="Pórtico","Vãos Multiplos",Tabela1[[#This Row],[TEC - Tipo de Estrutura 2]])</f>
        <v>Vãos Multiplos</v>
      </c>
      <c r="S1352" s="1">
        <v>3</v>
      </c>
      <c r="T1352" s="1">
        <v>47.5</v>
      </c>
      <c r="U1352" s="1">
        <v>11.4</v>
      </c>
      <c r="V1352" s="1">
        <v>24.1</v>
      </c>
      <c r="W1352" s="1">
        <v>4.9000000000000004</v>
      </c>
      <c r="X1352" s="10"/>
      <c r="Y1352" s="1" t="s">
        <v>41</v>
      </c>
      <c r="Z1352" s="2" t="s">
        <v>38</v>
      </c>
      <c r="AA1352" s="2" t="str" cm="1">
        <f t="array" ref="AA1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2" s="2" t="str">
        <f>IF(OR(Tabela1[[#This Row],[CON - Material]]="Alvenaria de Tijolo",Tabela1[[#This Row],[CON - Material]]="Alvenaria de Pedra"),"Alvenaria",Tabela1[[#This Row],[CON - Material]])</f>
        <v>Betão Armado</v>
      </c>
      <c r="AF1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3" spans="1:32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1" t="str" cm="1">
        <f t="array" ref="O13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3" s="2" t="s">
        <v>65</v>
      </c>
      <c r="Q1353" s="2" t="str" cm="1">
        <f t="array" ref="Q1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53" s="2" t="str">
        <f>IF(Tabela1[[#This Row],[TEC - Tipo de Estrutura 2]]="Pórtico","Vãos Multiplos",Tabela1[[#This Row],[TEC - Tipo de Estrutura 2]])</f>
        <v>Vãos Multiplos</v>
      </c>
      <c r="S1353" s="1">
        <v>1</v>
      </c>
      <c r="T1353" s="1">
        <v>3.18</v>
      </c>
      <c r="U1353" s="1">
        <v>15.8</v>
      </c>
      <c r="V1353" s="1">
        <v>3.18</v>
      </c>
      <c r="W1353" s="9"/>
      <c r="X1353" s="10"/>
      <c r="Y1353" s="1" t="s">
        <v>46</v>
      </c>
      <c r="Z1353" s="2" t="s">
        <v>24</v>
      </c>
      <c r="AA1353" s="2" t="str" cm="1">
        <f t="array" ref="AA1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3" s="2" t="str">
        <f>IF(OR(Tabela1[[#This Row],[CON - Material]]="Alvenaria de Tijolo",Tabela1[[#This Row],[CON - Material]]="Alvenaria de Pedra"),"Alvenaria",Tabela1[[#This Row],[CON - Material]])</f>
        <v>Betão Armado</v>
      </c>
      <c r="AF1353" s="2" t="str">
        <f>Tabela1[[#This Row],[TEC - Tipo de Estrutura 2]] &amp; "|" &amp; Tabela1[[#This Row],[Intervalo de Anos]] &amp; "|" &amp; Tabela1[[#This Row],[CON - Material]]</f>
        <v>Pórtico|1983-2010|Betão Armado</v>
      </c>
    </row>
    <row r="1354" spans="1:32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1" t="str" cm="1">
        <f t="array" ref="O13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54" s="2" t="s">
        <v>65</v>
      </c>
      <c r="Q1354" s="2" t="str" cm="1">
        <f t="array" ref="Q1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54" s="2" t="str">
        <f>IF(Tabela1[[#This Row],[TEC - Tipo de Estrutura 2]]="Pórtico","Vãos Multiplos",Tabela1[[#This Row],[TEC - Tipo de Estrutura 2]])</f>
        <v>Vãos Multiplos</v>
      </c>
      <c r="S1354" s="1">
        <v>1</v>
      </c>
      <c r="T1354" s="1">
        <v>6.35</v>
      </c>
      <c r="U1354" s="1">
        <v>28.7</v>
      </c>
      <c r="V1354" s="1">
        <v>6.35</v>
      </c>
      <c r="W1354" s="9"/>
      <c r="X1354" s="10"/>
      <c r="Y1354" s="1" t="s">
        <v>46</v>
      </c>
      <c r="Z1354" s="2" t="s">
        <v>24</v>
      </c>
      <c r="AA1354" s="2" t="str" cm="1">
        <f t="array" ref="AA1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4" s="2" t="str">
        <f>IF(OR(Tabela1[[#This Row],[CON - Material]]="Alvenaria de Tijolo",Tabela1[[#This Row],[CON - Material]]="Alvenaria de Pedra"),"Alvenaria",Tabela1[[#This Row],[CON - Material]])</f>
        <v>Betão Armado</v>
      </c>
      <c r="AF1354" s="2" t="str">
        <f>Tabela1[[#This Row],[TEC - Tipo de Estrutura 2]] &amp; "|" &amp; Tabela1[[#This Row],[Intervalo de Anos]] &amp; "|" &amp; Tabela1[[#This Row],[CON - Material]]</f>
        <v>Pórtico|1960-1983|Betão Armado</v>
      </c>
    </row>
    <row r="1355" spans="1:32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1" t="str" cm="1">
        <f t="array" ref="O13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5" s="2" t="s">
        <v>32</v>
      </c>
      <c r="Q1355" s="2" t="str" cm="1">
        <f t="array" ref="Q1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5" s="2" t="str">
        <f>IF(Tabela1[[#This Row],[TEC - Tipo de Estrutura 2]]="Pórtico","Vãos Multiplos",Tabela1[[#This Row],[TEC - Tipo de Estrutura 2]])</f>
        <v>Vãos Multiplos</v>
      </c>
      <c r="S1355" s="1">
        <v>3</v>
      </c>
      <c r="T1355" s="1">
        <v>37.5</v>
      </c>
      <c r="U1355" s="1">
        <v>14.79</v>
      </c>
      <c r="V1355" s="1">
        <v>18.2</v>
      </c>
      <c r="W1355" s="1">
        <v>5.55</v>
      </c>
      <c r="X1355" s="10"/>
      <c r="Y1355" s="1" t="s">
        <v>46</v>
      </c>
      <c r="Z1355" s="2" t="s">
        <v>38</v>
      </c>
      <c r="AA1355" s="2" t="str" cm="1">
        <f t="array" ref="AA1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5" s="2" t="str">
        <f>IF(OR(Tabela1[[#This Row],[CON - Material]]="Alvenaria de Tijolo",Tabela1[[#This Row],[CON - Material]]="Alvenaria de Pedra"),"Alvenaria",Tabela1[[#This Row],[CON - Material]])</f>
        <v>Betão Armado</v>
      </c>
      <c r="AF1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6" spans="1:32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1" t="str" cm="1">
        <f t="array" ref="O13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6" s="2" t="s">
        <v>32</v>
      </c>
      <c r="Q1356" s="2" t="str" cm="1">
        <f t="array" ref="Q1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6" s="2" t="str">
        <f>IF(Tabela1[[#This Row],[TEC - Tipo de Estrutura 2]]="Pórtico","Vãos Multiplos",Tabela1[[#This Row],[TEC - Tipo de Estrutura 2]])</f>
        <v>Vãos Multiplos</v>
      </c>
      <c r="S1356" s="1">
        <v>4</v>
      </c>
      <c r="T1356" s="1">
        <v>47.35</v>
      </c>
      <c r="U1356" s="1">
        <v>11.25</v>
      </c>
      <c r="V1356" s="1">
        <v>14.85</v>
      </c>
      <c r="W1356" s="1">
        <v>5.55</v>
      </c>
      <c r="X1356" s="10"/>
      <c r="Y1356" s="1" t="s">
        <v>41</v>
      </c>
      <c r="Z1356" s="2" t="s">
        <v>38</v>
      </c>
      <c r="AA1356" s="2" t="str" cm="1">
        <f t="array" ref="AA1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6" s="2" t="str">
        <f>IF(OR(Tabela1[[#This Row],[CON - Material]]="Alvenaria de Tijolo",Tabela1[[#This Row],[CON - Material]]="Alvenaria de Pedra"),"Alvenaria",Tabela1[[#This Row],[CON - Material]])</f>
        <v>Betão Armado</v>
      </c>
      <c r="AF13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7" spans="1:32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1" t="str" cm="1">
        <f t="array" ref="O13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7" s="2" t="s">
        <v>32</v>
      </c>
      <c r="Q1357" s="2" t="str" cm="1">
        <f t="array" ref="Q1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57" s="2" t="str">
        <f>IF(Tabela1[[#This Row],[TEC - Tipo de Estrutura 2]]="Pórtico","Vãos Multiplos",Tabela1[[#This Row],[TEC - Tipo de Estrutura 2]])</f>
        <v>Vãos Multiplos</v>
      </c>
      <c r="S1357" s="1">
        <v>3</v>
      </c>
      <c r="T1357" s="1">
        <v>55.7</v>
      </c>
      <c r="U1357" s="1">
        <v>7.55</v>
      </c>
      <c r="V1357" s="1">
        <v>27.2</v>
      </c>
      <c r="W1357" s="1">
        <v>5.9</v>
      </c>
      <c r="X1357" s="10"/>
      <c r="Y1357" s="1" t="s">
        <v>41</v>
      </c>
      <c r="Z1357" s="2" t="s">
        <v>38</v>
      </c>
      <c r="AA1357" s="2" t="str" cm="1">
        <f t="array" ref="AA1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7" s="2" t="str">
        <f>IF(OR(Tabela1[[#This Row],[CON - Material]]="Alvenaria de Tijolo",Tabela1[[#This Row],[CON - Material]]="Alvenaria de Pedra"),"Alvenaria",Tabela1[[#This Row],[CON - Material]])</f>
        <v>Betão Armado</v>
      </c>
      <c r="AF1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8" spans="1:32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1" t="str" cm="1">
        <f t="array" ref="O13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8" s="2" t="s">
        <v>29</v>
      </c>
      <c r="Q1358" s="2" t="str" cm="1">
        <f t="array" ref="Q1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58" s="2" t="str">
        <f>IF(Tabela1[[#This Row],[TEC - Tipo de Estrutura 2]]="Pórtico","Vãos Multiplos",Tabela1[[#This Row],[TEC - Tipo de Estrutura 2]])</f>
        <v>Arco</v>
      </c>
      <c r="S1358" s="1">
        <v>1</v>
      </c>
      <c r="T1358" s="1">
        <v>9.9</v>
      </c>
      <c r="U1358" s="1">
        <v>5.22</v>
      </c>
      <c r="W1358" s="9"/>
      <c r="X1358" s="10"/>
      <c r="Y1358" s="1" t="s">
        <v>30</v>
      </c>
      <c r="Z1358" s="2" t="s">
        <v>73</v>
      </c>
      <c r="AA1358" s="2" t="str" cm="1">
        <f t="array" ref="AA1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358" s="2" t="str">
        <f>IF(OR(Tabela1[[#This Row],[CON - Material]]="Alvenaria de Tijolo",Tabela1[[#This Row],[CON - Material]]="Alvenaria de Pedra"),"Alvenaria",Tabela1[[#This Row],[CON - Material]])</f>
        <v>Alvenaria</v>
      </c>
      <c r="AF135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359" spans="1:32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1" t="str" cm="1">
        <f t="array" ref="O13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59" s="2" t="s">
        <v>65</v>
      </c>
      <c r="Q1359" s="2" t="str" cm="1">
        <f t="array" ref="Q1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59" s="2" t="str">
        <f>IF(Tabela1[[#This Row],[TEC - Tipo de Estrutura 2]]="Pórtico","Vãos Multiplos",Tabela1[[#This Row],[TEC - Tipo de Estrutura 2]])</f>
        <v>Vãos Multiplos</v>
      </c>
      <c r="S1359" s="1">
        <v>1</v>
      </c>
      <c r="T1359" s="1">
        <v>8.7200000000000006</v>
      </c>
      <c r="U1359" s="1">
        <v>21.4</v>
      </c>
      <c r="V1359" s="1">
        <v>8.7200000000000006</v>
      </c>
      <c r="W1359" s="9"/>
      <c r="X1359" s="10"/>
      <c r="Y1359" s="1" t="s">
        <v>46</v>
      </c>
      <c r="Z1359" s="2" t="s">
        <v>24</v>
      </c>
      <c r="AA1359" s="2" t="str" cm="1">
        <f t="array" ref="AA1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59" s="2" t="str">
        <f>IF(OR(Tabela1[[#This Row],[CON - Material]]="Alvenaria de Tijolo",Tabela1[[#This Row],[CON - Material]]="Alvenaria de Pedra"),"Alvenaria",Tabela1[[#This Row],[CON - Material]])</f>
        <v>Betão Armado</v>
      </c>
      <c r="AF1359" s="2" t="str">
        <f>Tabela1[[#This Row],[TEC - Tipo de Estrutura 2]] &amp; "|" &amp; Tabela1[[#This Row],[Intervalo de Anos]] &amp; "|" &amp; Tabela1[[#This Row],[CON - Material]]</f>
        <v>Pórtico|1983-2010|Betão Armado</v>
      </c>
    </row>
    <row r="1360" spans="1:32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1" t="str" cm="1">
        <f t="array" ref="O13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60" s="2" t="s">
        <v>32</v>
      </c>
      <c r="Q1360" s="2" t="str" cm="1">
        <f t="array" ref="Q1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0" s="2" t="str">
        <f>IF(Tabela1[[#This Row],[TEC - Tipo de Estrutura 2]]="Pórtico","Vãos Multiplos",Tabela1[[#This Row],[TEC - Tipo de Estrutura 2]])</f>
        <v>Vãos Multiplos</v>
      </c>
      <c r="S1360" s="1">
        <v>3</v>
      </c>
      <c r="T1360" s="1">
        <v>65.900000000000006</v>
      </c>
      <c r="U1360" s="1">
        <v>7.4</v>
      </c>
      <c r="V1360" s="1">
        <v>23.68</v>
      </c>
      <c r="W1360" s="1">
        <v>5.6</v>
      </c>
      <c r="X1360" s="10"/>
      <c r="Y1360" s="1" t="s">
        <v>30</v>
      </c>
      <c r="Z1360" s="2" t="s">
        <v>321</v>
      </c>
      <c r="AA1360" s="2" t="str" cm="1">
        <f t="array" ref="AA1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60" s="2" t="str">
        <f>IF(OR(Tabela1[[#This Row],[CON - Material]]="Alvenaria de Tijolo",Tabela1[[#This Row],[CON - Material]]="Alvenaria de Pedra"),"Alvenaria",Tabela1[[#This Row],[CON - Material]])</f>
        <v>Aço</v>
      </c>
      <c r="AC1360" s="2" t="s">
        <v>24</v>
      </c>
      <c r="AF1360" s="2" t="str">
        <f>Tabela1[[#This Row],[TEC - Tipo de Estrutura 2]] &amp; "|" &amp; Tabela1[[#This Row],[Intervalo de Anos]] &amp; "|" &amp; Tabela1[[#This Row],[CON - Material]]</f>
        <v>Vãos Multiplos|Antes de 1960|Aço</v>
      </c>
    </row>
    <row r="1361" spans="1:32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1" t="str" cm="1">
        <f t="array" ref="O13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1" s="2" t="s">
        <v>228</v>
      </c>
      <c r="Q1361" s="2" t="str" cm="1">
        <f t="array" ref="Q1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61" s="2" t="str">
        <f>IF(Tabela1[[#This Row],[TEC - Tipo de Estrutura 2]]="Pórtico","Vãos Multiplos",Tabela1[[#This Row],[TEC - Tipo de Estrutura 2]])</f>
        <v>Arco</v>
      </c>
      <c r="S1361" s="1">
        <v>1</v>
      </c>
      <c r="T1361" s="1">
        <v>10</v>
      </c>
      <c r="U1361" s="1">
        <v>25</v>
      </c>
      <c r="V1361" s="1">
        <v>10</v>
      </c>
      <c r="W1361" s="9"/>
      <c r="X1361" s="10"/>
      <c r="Y1361" s="1" t="s">
        <v>46</v>
      </c>
      <c r="Z1361" s="2" t="s">
        <v>24</v>
      </c>
      <c r="AA1361" s="2" t="str" cm="1">
        <f t="array" ref="AA1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1" s="2" t="str">
        <f>IF(OR(Tabela1[[#This Row],[CON - Material]]="Alvenaria de Tijolo",Tabela1[[#This Row],[CON - Material]]="Alvenaria de Pedra"),"Alvenaria",Tabela1[[#This Row],[CON - Material]])</f>
        <v>Betão Armado</v>
      </c>
      <c r="AF1361" s="2" t="str">
        <f>Tabela1[[#This Row],[TEC - Tipo de Estrutura 2]] &amp; "|" &amp; Tabela1[[#This Row],[Intervalo de Anos]] &amp; "|" &amp; Tabela1[[#This Row],[CON - Material]]</f>
        <v>Arco|1983-2010|Betão Armado</v>
      </c>
    </row>
    <row r="1362" spans="1:32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1" t="str" cm="1">
        <f t="array" ref="O13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2" s="2" t="s">
        <v>32</v>
      </c>
      <c r="Q1362" s="2" t="str" cm="1">
        <f t="array" ref="Q1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2" s="2" t="str">
        <f>IF(Tabela1[[#This Row],[TEC - Tipo de Estrutura 2]]="Pórtico","Vãos Multiplos",Tabela1[[#This Row],[TEC - Tipo de Estrutura 2]])</f>
        <v>Vãos Multiplos</v>
      </c>
      <c r="S1362" s="1">
        <v>3</v>
      </c>
      <c r="T1362" s="1">
        <v>38.9</v>
      </c>
      <c r="U1362" s="1">
        <v>31</v>
      </c>
      <c r="V1362" s="1">
        <v>16.2</v>
      </c>
      <c r="W1362" s="1">
        <v>6.88</v>
      </c>
      <c r="X1362" s="10"/>
      <c r="Y1362" s="1" t="s">
        <v>46</v>
      </c>
      <c r="Z1362" s="2" t="s">
        <v>38</v>
      </c>
      <c r="AA1362" s="2" t="str" cm="1">
        <f t="array" ref="AA1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2" s="2" t="str">
        <f>IF(OR(Tabela1[[#This Row],[CON - Material]]="Alvenaria de Tijolo",Tabela1[[#This Row],[CON - Material]]="Alvenaria de Pedra"),"Alvenaria",Tabela1[[#This Row],[CON - Material]])</f>
        <v>Betão Armado</v>
      </c>
      <c r="AF1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3" spans="1:32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1" t="str" cm="1">
        <f t="array" ref="O13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3" s="2" t="s">
        <v>32</v>
      </c>
      <c r="Q1363" s="2" t="str" cm="1">
        <f t="array" ref="Q1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3" s="2" t="str">
        <f>IF(Tabela1[[#This Row],[TEC - Tipo de Estrutura 2]]="Pórtico","Vãos Multiplos",Tabela1[[#This Row],[TEC - Tipo de Estrutura 2]])</f>
        <v>Vãos Multiplos</v>
      </c>
      <c r="S1363" s="1">
        <v>6</v>
      </c>
      <c r="T1363" s="1">
        <v>136</v>
      </c>
      <c r="U1363" s="1">
        <v>14.2</v>
      </c>
      <c r="V1363" s="1">
        <v>24</v>
      </c>
      <c r="W1363" s="1">
        <v>15</v>
      </c>
      <c r="X1363" s="10"/>
      <c r="Y1363" s="1" t="s">
        <v>46</v>
      </c>
      <c r="Z1363" s="2" t="s">
        <v>24</v>
      </c>
      <c r="AA1363" s="2" t="str" cm="1">
        <f t="array" ref="AA1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3" s="2" t="str">
        <f>IF(OR(Tabela1[[#This Row],[CON - Material]]="Alvenaria de Tijolo",Tabela1[[#This Row],[CON - Material]]="Alvenaria de Pedra"),"Alvenaria",Tabela1[[#This Row],[CON - Material]])</f>
        <v>Betão Armado</v>
      </c>
      <c r="AF1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4" spans="1:32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1" t="str" cm="1">
        <f t="array" ref="O13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4" s="2" t="s">
        <v>32</v>
      </c>
      <c r="Q1364" s="2" t="str" cm="1">
        <f t="array" ref="Q1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4" s="2" t="str">
        <f>IF(Tabela1[[#This Row],[TEC - Tipo de Estrutura 2]]="Pórtico","Vãos Multiplos",Tabela1[[#This Row],[TEC - Tipo de Estrutura 2]])</f>
        <v>Vãos Multiplos</v>
      </c>
      <c r="S1364" s="1">
        <v>6</v>
      </c>
      <c r="T1364" s="1">
        <v>136.01</v>
      </c>
      <c r="U1364" s="1">
        <v>14.2</v>
      </c>
      <c r="V1364" s="1">
        <v>23.95</v>
      </c>
      <c r="W1364" s="1">
        <v>14.75</v>
      </c>
      <c r="X1364" s="10"/>
      <c r="Y1364" s="1" t="s">
        <v>46</v>
      </c>
      <c r="Z1364" s="2" t="s">
        <v>38</v>
      </c>
      <c r="AA1364" s="2" t="str" cm="1">
        <f t="array" ref="AA1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4" s="2" t="str">
        <f>IF(OR(Tabela1[[#This Row],[CON - Material]]="Alvenaria de Tijolo",Tabela1[[#This Row],[CON - Material]]="Alvenaria de Pedra"),"Alvenaria",Tabela1[[#This Row],[CON - Material]])</f>
        <v>Betão Armado</v>
      </c>
      <c r="AF1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5" spans="1:32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1" t="str" cm="1">
        <f t="array" ref="O13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5" s="2" t="s">
        <v>32</v>
      </c>
      <c r="Q1365" s="2" t="str" cm="1">
        <f t="array" ref="Q1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5" s="2" t="str">
        <f>IF(Tabela1[[#This Row],[TEC - Tipo de Estrutura 2]]="Pórtico","Vãos Multiplos",Tabela1[[#This Row],[TEC - Tipo de Estrutura 2]])</f>
        <v>Vãos Multiplos</v>
      </c>
      <c r="S1365" s="1">
        <v>3</v>
      </c>
      <c r="T1365" s="1">
        <v>53.5</v>
      </c>
      <c r="U1365" s="1">
        <v>15.3</v>
      </c>
      <c r="V1365" s="1">
        <v>23.9</v>
      </c>
      <c r="W1365" s="1">
        <v>7.8</v>
      </c>
      <c r="X1365" s="10"/>
      <c r="Y1365" s="1" t="s">
        <v>23</v>
      </c>
      <c r="Z1365" s="2" t="s">
        <v>38</v>
      </c>
      <c r="AA1365" s="2" t="str" cm="1">
        <f t="array" ref="AA1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5" s="2" t="str">
        <f>IF(OR(Tabela1[[#This Row],[CON - Material]]="Alvenaria de Tijolo",Tabela1[[#This Row],[CON - Material]]="Alvenaria de Pedra"),"Alvenaria",Tabela1[[#This Row],[CON - Material]])</f>
        <v>Betão Armado</v>
      </c>
      <c r="AF1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6" spans="1:32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1" t="str" cm="1">
        <f t="array" ref="O13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6" s="2" t="s">
        <v>32</v>
      </c>
      <c r="Q1366" s="2" t="str" cm="1">
        <f t="array" ref="Q1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6" s="2" t="str">
        <f>IF(Tabela1[[#This Row],[TEC - Tipo de Estrutura 2]]="Pórtico","Vãos Multiplos",Tabela1[[#This Row],[TEC - Tipo de Estrutura 2]])</f>
        <v>Vãos Multiplos</v>
      </c>
      <c r="S1366" s="1">
        <v>3</v>
      </c>
      <c r="T1366" s="1">
        <v>53</v>
      </c>
      <c r="U1366" s="1">
        <v>15.8</v>
      </c>
      <c r="V1366" s="1">
        <v>30.82</v>
      </c>
      <c r="W1366" s="1">
        <v>5.3</v>
      </c>
      <c r="X1366" s="10"/>
      <c r="Y1366" s="1" t="s">
        <v>46</v>
      </c>
      <c r="Z1366" s="2" t="s">
        <v>38</v>
      </c>
      <c r="AA1366" s="2" t="str" cm="1">
        <f t="array" ref="AA1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6" s="2" t="str">
        <f>IF(OR(Tabela1[[#This Row],[CON - Material]]="Alvenaria de Tijolo",Tabela1[[#This Row],[CON - Material]]="Alvenaria de Pedra"),"Alvenaria",Tabela1[[#This Row],[CON - Material]])</f>
        <v>Betão Armado</v>
      </c>
      <c r="AF1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7" spans="1:32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1" t="str" cm="1">
        <f t="array" ref="O13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7" s="2" t="s">
        <v>32</v>
      </c>
      <c r="Q1367" s="2" t="str" cm="1">
        <f t="array" ref="Q1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7" s="2" t="str">
        <f>IF(Tabela1[[#This Row],[TEC - Tipo de Estrutura 2]]="Pórtico","Vãos Multiplos",Tabela1[[#This Row],[TEC - Tipo de Estrutura 2]])</f>
        <v>Vãos Multiplos</v>
      </c>
      <c r="S1367" s="1">
        <v>3</v>
      </c>
      <c r="T1367" s="1">
        <v>69.05</v>
      </c>
      <c r="U1367" s="1">
        <v>25</v>
      </c>
      <c r="V1367" s="1">
        <v>30.15</v>
      </c>
      <c r="W1367" s="1">
        <v>5.8</v>
      </c>
      <c r="X1367" s="10"/>
      <c r="Y1367" s="1" t="s">
        <v>23</v>
      </c>
      <c r="Z1367" s="2" t="s">
        <v>38</v>
      </c>
      <c r="AA1367" s="2" t="str" cm="1">
        <f t="array" ref="AA1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7" s="2" t="str">
        <f>IF(OR(Tabela1[[#This Row],[CON - Material]]="Alvenaria de Tijolo",Tabela1[[#This Row],[CON - Material]]="Alvenaria de Pedra"),"Alvenaria",Tabela1[[#This Row],[CON - Material]])</f>
        <v>Betão Armado</v>
      </c>
      <c r="AF1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8" spans="1:32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1" t="str" cm="1">
        <f t="array" ref="O13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8" s="2" t="s">
        <v>77</v>
      </c>
      <c r="Q1368" s="2" t="str" cm="1">
        <f t="array" ref="Q1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68" s="2" t="str">
        <f>IF(Tabela1[[#This Row],[TEC - Tipo de Estrutura 2]]="Pórtico","Vãos Multiplos",Tabela1[[#This Row],[TEC - Tipo de Estrutura 2]])</f>
        <v>Arco</v>
      </c>
      <c r="S1368" s="1">
        <v>8</v>
      </c>
      <c r="T1368" s="1">
        <v>93.24</v>
      </c>
      <c r="U1368" s="1">
        <v>15.95</v>
      </c>
      <c r="V1368" s="1">
        <v>12.02</v>
      </c>
      <c r="W1368" s="1">
        <v>8.99</v>
      </c>
      <c r="X1368" s="10"/>
      <c r="Y1368" s="1" t="s">
        <v>30</v>
      </c>
      <c r="Z1368" s="2" t="s">
        <v>35</v>
      </c>
      <c r="AA1368" s="2" t="str" cm="1">
        <f t="array" ref="AA1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368" s="2" t="str">
        <f>IF(OR(Tabela1[[#This Row],[CON - Material]]="Alvenaria de Tijolo",Tabela1[[#This Row],[CON - Material]]="Alvenaria de Pedra"),"Alvenaria",Tabela1[[#This Row],[CON - Material]])</f>
        <v>Alvenaria</v>
      </c>
      <c r="AC1368" s="2" t="s">
        <v>24</v>
      </c>
      <c r="AF1368" s="2" t="str">
        <f>Tabela1[[#This Row],[TEC - Tipo de Estrutura 2]] &amp; "|" &amp; Tabela1[[#This Row],[Intervalo de Anos]] &amp; "|" &amp; Tabela1[[#This Row],[CON - Material]]</f>
        <v>Arco|1983-2010|Alvenaria de Pedra</v>
      </c>
    </row>
    <row r="1369" spans="1:32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1" t="str" cm="1">
        <f t="array" ref="O13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69" s="2" t="s">
        <v>32</v>
      </c>
      <c r="Q1369" s="2" t="str" cm="1">
        <f t="array" ref="Q1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69" s="2" t="str">
        <f>IF(Tabela1[[#This Row],[TEC - Tipo de Estrutura 2]]="Pórtico","Vãos Multiplos",Tabela1[[#This Row],[TEC - Tipo de Estrutura 2]])</f>
        <v>Vãos Multiplos</v>
      </c>
      <c r="S1369" s="1">
        <v>3</v>
      </c>
      <c r="T1369" s="1">
        <v>81.2</v>
      </c>
      <c r="U1369" s="1">
        <v>11.45</v>
      </c>
      <c r="V1369" s="1">
        <v>35</v>
      </c>
      <c r="W1369" s="1">
        <v>6</v>
      </c>
      <c r="X1369" s="10"/>
      <c r="Y1369" s="1" t="s">
        <v>23</v>
      </c>
      <c r="Z1369" s="2" t="s">
        <v>38</v>
      </c>
      <c r="AA1369" s="2" t="str" cm="1">
        <f t="array" ref="AA1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69" s="2" t="str">
        <f>IF(OR(Tabela1[[#This Row],[CON - Material]]="Alvenaria de Tijolo",Tabela1[[#This Row],[CON - Material]]="Alvenaria de Pedra"),"Alvenaria",Tabela1[[#This Row],[CON - Material]])</f>
        <v>Betão Armado</v>
      </c>
      <c r="AF1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0" spans="1:32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1" t="str" cm="1">
        <f t="array" ref="O13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0" s="2" t="s">
        <v>32</v>
      </c>
      <c r="Q1370" s="2" t="str" cm="1">
        <f t="array" ref="Q1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0" s="2" t="str">
        <f>IF(Tabela1[[#This Row],[TEC - Tipo de Estrutura 2]]="Pórtico","Vãos Multiplos",Tabela1[[#This Row],[TEC - Tipo de Estrutura 2]])</f>
        <v>Vãos Multiplos</v>
      </c>
      <c r="S1370" s="1">
        <v>38</v>
      </c>
      <c r="T1370" s="1">
        <v>1215.1199999999999</v>
      </c>
      <c r="U1370" s="1">
        <v>14.9</v>
      </c>
      <c r="V1370" s="1">
        <v>86.3</v>
      </c>
      <c r="W1370" s="1">
        <v>10.65</v>
      </c>
      <c r="X1370" s="10"/>
      <c r="Y1370" s="1" t="s">
        <v>30</v>
      </c>
      <c r="Z1370" s="2" t="s">
        <v>24</v>
      </c>
      <c r="AA1370" s="2" t="str" cm="1">
        <f t="array" ref="AA1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0" s="2" t="str">
        <f>IF(OR(Tabela1[[#This Row],[CON - Material]]="Alvenaria de Tijolo",Tabela1[[#This Row],[CON - Material]]="Alvenaria de Pedra"),"Alvenaria",Tabela1[[#This Row],[CON - Material]])</f>
        <v>Betão Armado</v>
      </c>
      <c r="AC1370" s="2" t="s">
        <v>38</v>
      </c>
      <c r="AF1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1" spans="1:32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1" t="str" cm="1">
        <f t="array" ref="O13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1" s="2" t="s">
        <v>32</v>
      </c>
      <c r="Q1371" s="2" t="str" cm="1">
        <f t="array" ref="Q1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1" s="2" t="str">
        <f>IF(Tabela1[[#This Row],[TEC - Tipo de Estrutura 2]]="Pórtico","Vãos Multiplos",Tabela1[[#This Row],[TEC - Tipo de Estrutura 2]])</f>
        <v>Vãos Multiplos</v>
      </c>
      <c r="S1371" s="1">
        <v>3</v>
      </c>
      <c r="T1371" s="1">
        <v>71.2</v>
      </c>
      <c r="U1371" s="1">
        <v>12.2</v>
      </c>
      <c r="V1371" s="1">
        <v>31</v>
      </c>
      <c r="W1371" s="1">
        <v>6.5</v>
      </c>
      <c r="X1371" s="10"/>
      <c r="Y1371" s="1" t="s">
        <v>23</v>
      </c>
      <c r="Z1371" s="2" t="s">
        <v>38</v>
      </c>
      <c r="AA1371" s="2" t="str" cm="1">
        <f t="array" ref="AA1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1" s="2" t="str">
        <f>IF(OR(Tabela1[[#This Row],[CON - Material]]="Alvenaria de Tijolo",Tabela1[[#This Row],[CON - Material]]="Alvenaria de Pedra"),"Alvenaria",Tabela1[[#This Row],[CON - Material]])</f>
        <v>Betão Armado</v>
      </c>
      <c r="AF1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2" spans="1:32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1" t="str" cm="1">
        <f t="array" ref="O13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2" s="2" t="s">
        <v>32</v>
      </c>
      <c r="Q1372" s="2" t="str" cm="1">
        <f t="array" ref="Q1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2" s="2" t="str">
        <f>IF(Tabela1[[#This Row],[TEC - Tipo de Estrutura 2]]="Pórtico","Vãos Multiplos",Tabela1[[#This Row],[TEC - Tipo de Estrutura 2]])</f>
        <v>Vãos Multiplos</v>
      </c>
      <c r="S1372" s="1">
        <v>3</v>
      </c>
      <c r="T1372" s="1">
        <v>37.700000000000003</v>
      </c>
      <c r="U1372" s="1">
        <v>30.36</v>
      </c>
      <c r="V1372" s="1">
        <v>15.96</v>
      </c>
      <c r="W1372" s="1">
        <v>4.96</v>
      </c>
      <c r="X1372" s="10"/>
      <c r="Y1372" s="1" t="s">
        <v>46</v>
      </c>
      <c r="Z1372" s="2" t="s">
        <v>24</v>
      </c>
      <c r="AA1372" s="2" t="str" cm="1">
        <f t="array" ref="AA1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2" s="2" t="str">
        <f>IF(OR(Tabela1[[#This Row],[CON - Material]]="Alvenaria de Tijolo",Tabela1[[#This Row],[CON - Material]]="Alvenaria de Pedra"),"Alvenaria",Tabela1[[#This Row],[CON - Material]])</f>
        <v>Betão Armado</v>
      </c>
      <c r="AF1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3" spans="1:32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1" t="str" cm="1">
        <f t="array" ref="O13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3" s="2" t="s">
        <v>133</v>
      </c>
      <c r="Q1373" s="2" t="str" cm="1">
        <f t="array" ref="Q1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73" s="2" t="str">
        <f>IF(Tabela1[[#This Row],[TEC - Tipo de Estrutura 2]]="Pórtico","Vãos Multiplos",Tabela1[[#This Row],[TEC - Tipo de Estrutura 2]])</f>
        <v>Vãos Multiplos</v>
      </c>
      <c r="S1373" s="1">
        <v>1</v>
      </c>
      <c r="T1373" s="1">
        <v>8.5</v>
      </c>
      <c r="U1373" s="1">
        <v>26</v>
      </c>
      <c r="V1373" s="1">
        <v>8.5</v>
      </c>
      <c r="W1373" s="9"/>
      <c r="X1373" s="10"/>
      <c r="Y1373" s="1" t="s">
        <v>23</v>
      </c>
      <c r="Z1373" s="2" t="s">
        <v>24</v>
      </c>
      <c r="AA1373" s="2" t="str" cm="1">
        <f t="array" ref="AA1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3" s="2" t="str">
        <f>IF(OR(Tabela1[[#This Row],[CON - Material]]="Alvenaria de Tijolo",Tabela1[[#This Row],[CON - Material]]="Alvenaria de Pedra"),"Alvenaria",Tabela1[[#This Row],[CON - Material]])</f>
        <v>Betão Armado</v>
      </c>
      <c r="AF1373" s="2" t="str">
        <f>Tabela1[[#This Row],[TEC - Tipo de Estrutura 2]] &amp; "|" &amp; Tabela1[[#This Row],[Intervalo de Anos]] &amp; "|" &amp; Tabela1[[#This Row],[CON - Material]]</f>
        <v>Pórtico|1983-2010|Betão Armado</v>
      </c>
    </row>
    <row r="1374" spans="1:32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1" t="str" cm="1">
        <f t="array" ref="O13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4" s="2" t="s">
        <v>22</v>
      </c>
      <c r="Q1374" s="2" t="str" cm="1">
        <f t="array" ref="Q1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374" s="2" t="str">
        <f>IF(Tabela1[[#This Row],[TEC - Tipo de Estrutura 2]]="Pórtico","Vãos Multiplos",Tabela1[[#This Row],[TEC - Tipo de Estrutura 2]])</f>
        <v>Tabuleiro simples/apoiado</v>
      </c>
      <c r="S1374" s="1">
        <v>3</v>
      </c>
      <c r="T1374" s="1">
        <v>54.62</v>
      </c>
      <c r="U1374" s="1">
        <v>85</v>
      </c>
      <c r="V1374" s="1">
        <v>22.45</v>
      </c>
      <c r="W1374" s="1">
        <v>9</v>
      </c>
      <c r="X1374" s="10"/>
      <c r="Y1374" s="1" t="s">
        <v>46</v>
      </c>
      <c r="Z1374" s="2" t="s">
        <v>38</v>
      </c>
      <c r="AA1374" s="2" t="str" cm="1">
        <f t="array" ref="AA1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4" s="2" t="str">
        <f>IF(OR(Tabela1[[#This Row],[CON - Material]]="Alvenaria de Tijolo",Tabela1[[#This Row],[CON - Material]]="Alvenaria de Pedra"),"Alvenaria",Tabela1[[#This Row],[CON - Material]])</f>
        <v>Betão Armado</v>
      </c>
      <c r="AF1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75" spans="1:32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1" t="str" cm="1">
        <f t="array" ref="O13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5" s="2" t="s">
        <v>32</v>
      </c>
      <c r="Q1375" s="2" t="str" cm="1">
        <f t="array" ref="Q1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5" s="2" t="str">
        <f>IF(Tabela1[[#This Row],[TEC - Tipo de Estrutura 2]]="Pórtico","Vãos Multiplos",Tabela1[[#This Row],[TEC - Tipo de Estrutura 2]])</f>
        <v>Vãos Multiplos</v>
      </c>
      <c r="S1375" s="1">
        <v>3</v>
      </c>
      <c r="T1375" s="1">
        <v>22.7</v>
      </c>
      <c r="U1375" s="1">
        <v>27</v>
      </c>
      <c r="V1375" s="1">
        <v>10</v>
      </c>
      <c r="W1375" s="1">
        <v>8.1</v>
      </c>
      <c r="X1375" s="10"/>
      <c r="Y1375" s="1" t="s">
        <v>23</v>
      </c>
      <c r="Z1375" s="2" t="s">
        <v>38</v>
      </c>
      <c r="AA1375" s="2" t="str" cm="1">
        <f t="array" ref="AA1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5" s="2" t="str">
        <f>IF(OR(Tabela1[[#This Row],[CON - Material]]="Alvenaria de Tijolo",Tabela1[[#This Row],[CON - Material]]="Alvenaria de Pedra"),"Alvenaria",Tabela1[[#This Row],[CON - Material]])</f>
        <v>Betão Armado</v>
      </c>
      <c r="AF1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6" spans="1:32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1" t="str" cm="1">
        <f t="array" ref="O13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6" s="2" t="s">
        <v>32</v>
      </c>
      <c r="Q1376" s="2" t="str" cm="1">
        <f t="array" ref="Q1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6" s="2" t="str">
        <f>IF(Tabela1[[#This Row],[TEC - Tipo de Estrutura 2]]="Pórtico","Vãos Multiplos",Tabela1[[#This Row],[TEC - Tipo de Estrutura 2]])</f>
        <v>Vãos Multiplos</v>
      </c>
      <c r="S1376" s="1">
        <v>10</v>
      </c>
      <c r="T1376" s="1">
        <v>304</v>
      </c>
      <c r="U1376" s="1">
        <v>24.9</v>
      </c>
      <c r="V1376" s="1">
        <v>31.9</v>
      </c>
      <c r="W1376" s="1">
        <v>10.4</v>
      </c>
      <c r="X1376" s="10"/>
      <c r="Y1376" s="1" t="s">
        <v>23</v>
      </c>
      <c r="Z1376" s="2" t="s">
        <v>38</v>
      </c>
      <c r="AA1376" s="2" t="str" cm="1">
        <f t="array" ref="AA1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6" s="2" t="str">
        <f>IF(OR(Tabela1[[#This Row],[CON - Material]]="Alvenaria de Tijolo",Tabela1[[#This Row],[CON - Material]]="Alvenaria de Pedra"),"Alvenaria",Tabela1[[#This Row],[CON - Material]])</f>
        <v>Betão Armado</v>
      </c>
      <c r="AF1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7" spans="1:32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1" t="str" cm="1">
        <f t="array" ref="O13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7" s="2" t="s">
        <v>32</v>
      </c>
      <c r="Q1377" s="2" t="str" cm="1">
        <f t="array" ref="Q1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7" s="2" t="str">
        <f>IF(Tabela1[[#This Row],[TEC - Tipo de Estrutura 2]]="Pórtico","Vãos Multiplos",Tabela1[[#This Row],[TEC - Tipo de Estrutura 2]])</f>
        <v>Vãos Multiplos</v>
      </c>
      <c r="S1377" s="1">
        <v>12</v>
      </c>
      <c r="T1377" s="1">
        <v>368.9</v>
      </c>
      <c r="U1377" s="1">
        <v>24.9</v>
      </c>
      <c r="V1377" s="1">
        <v>31.8</v>
      </c>
      <c r="W1377" s="1">
        <v>10.5</v>
      </c>
      <c r="X1377" s="10"/>
      <c r="Y1377" s="1" t="s">
        <v>23</v>
      </c>
      <c r="Z1377" s="2" t="s">
        <v>38</v>
      </c>
      <c r="AA1377" s="2" t="str" cm="1">
        <f t="array" ref="AA1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7" s="2" t="str">
        <f>IF(OR(Tabela1[[#This Row],[CON - Material]]="Alvenaria de Tijolo",Tabela1[[#This Row],[CON - Material]]="Alvenaria de Pedra"),"Alvenaria",Tabela1[[#This Row],[CON - Material]])</f>
        <v>Betão Armado</v>
      </c>
      <c r="AF1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8" spans="1:32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1" t="str" cm="1">
        <f t="array" ref="O13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8" s="2" t="s">
        <v>32</v>
      </c>
      <c r="Q1378" s="2" t="str" cm="1">
        <f t="array" ref="Q1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8" s="2" t="str">
        <f>IF(Tabela1[[#This Row],[TEC - Tipo de Estrutura 2]]="Pórtico","Vãos Multiplos",Tabela1[[#This Row],[TEC - Tipo de Estrutura 2]])</f>
        <v>Vãos Multiplos</v>
      </c>
      <c r="S1378" s="1">
        <v>10</v>
      </c>
      <c r="T1378" s="1">
        <v>304.39999999999998</v>
      </c>
      <c r="U1378" s="1">
        <v>25</v>
      </c>
      <c r="V1378" s="1">
        <v>31.9</v>
      </c>
      <c r="W1378" s="1">
        <v>11</v>
      </c>
      <c r="X1378" s="10"/>
      <c r="Y1378" s="1" t="s">
        <v>23</v>
      </c>
      <c r="Z1378" s="2" t="s">
        <v>38</v>
      </c>
      <c r="AA1378" s="2" t="str" cm="1">
        <f t="array" ref="AA1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8" s="2" t="str">
        <f>IF(OR(Tabela1[[#This Row],[CON - Material]]="Alvenaria de Tijolo",Tabela1[[#This Row],[CON - Material]]="Alvenaria de Pedra"),"Alvenaria",Tabela1[[#This Row],[CON - Material]])</f>
        <v>Betão Armado</v>
      </c>
      <c r="AF1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9" spans="1:32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1" t="str" cm="1">
        <f t="array" ref="O13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79" s="2" t="s">
        <v>32</v>
      </c>
      <c r="Q1379" s="2" t="str" cm="1">
        <f t="array" ref="Q1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79" s="2" t="str">
        <f>IF(Tabela1[[#This Row],[TEC - Tipo de Estrutura 2]]="Pórtico","Vãos Multiplos",Tabela1[[#This Row],[TEC - Tipo de Estrutura 2]])</f>
        <v>Vãos Multiplos</v>
      </c>
      <c r="S1379" s="1">
        <v>3</v>
      </c>
      <c r="T1379" s="1">
        <v>83</v>
      </c>
      <c r="U1379" s="1">
        <v>11.9</v>
      </c>
      <c r="V1379" s="1">
        <v>31.67</v>
      </c>
      <c r="W1379" s="1">
        <v>5.46</v>
      </c>
      <c r="X1379" s="10"/>
      <c r="Y1379" s="1" t="s">
        <v>46</v>
      </c>
      <c r="Z1379" s="2" t="s">
        <v>24</v>
      </c>
      <c r="AA1379" s="2" t="str" cm="1">
        <f t="array" ref="AA1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79" s="2" t="str">
        <f>IF(OR(Tabela1[[#This Row],[CON - Material]]="Alvenaria de Tijolo",Tabela1[[#This Row],[CON - Material]]="Alvenaria de Pedra"),"Alvenaria",Tabela1[[#This Row],[CON - Material]])</f>
        <v>Betão Armado</v>
      </c>
      <c r="AF1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0" spans="1:32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1" t="str" cm="1">
        <f t="array" ref="O13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80" s="2" t="s">
        <v>29</v>
      </c>
      <c r="Q1380" s="2" t="str" cm="1">
        <f t="array" ref="Q1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80" s="2" t="str">
        <f>IF(Tabela1[[#This Row],[TEC - Tipo de Estrutura 2]]="Pórtico","Vãos Multiplos",Tabela1[[#This Row],[TEC - Tipo de Estrutura 2]])</f>
        <v>Arco</v>
      </c>
      <c r="S1380" s="1">
        <v>3</v>
      </c>
      <c r="T1380" s="1">
        <v>98.4</v>
      </c>
      <c r="U1380" s="1">
        <v>9.82</v>
      </c>
      <c r="V1380" s="1">
        <v>42.2</v>
      </c>
      <c r="W1380" s="1">
        <v>5.6</v>
      </c>
      <c r="X1380" s="10"/>
      <c r="Y1380" s="1" t="s">
        <v>30</v>
      </c>
      <c r="Z1380" s="2" t="s">
        <v>321</v>
      </c>
      <c r="AA1380" s="2" t="str" cm="1">
        <f t="array" ref="AA1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80" s="2" t="str">
        <f>IF(OR(Tabela1[[#This Row],[CON - Material]]="Alvenaria de Tijolo",Tabela1[[#This Row],[CON - Material]]="Alvenaria de Pedra"),"Alvenaria",Tabela1[[#This Row],[CON - Material]])</f>
        <v>Aço</v>
      </c>
      <c r="AC1380" s="2" t="s">
        <v>24</v>
      </c>
      <c r="AF1380" s="2" t="str">
        <f>Tabela1[[#This Row],[TEC - Tipo de Estrutura 2]] &amp; "|" &amp; Tabela1[[#This Row],[Intervalo de Anos]] &amp; "|" &amp; Tabela1[[#This Row],[CON - Material]]</f>
        <v>Arco|Antes de 1960|Aço</v>
      </c>
    </row>
    <row r="1381" spans="1:32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1" t="str" cm="1">
        <f t="array" ref="O13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1" s="2" t="s">
        <v>228</v>
      </c>
      <c r="Q1381" s="2" t="str" cm="1">
        <f t="array" ref="Q1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381" s="2" t="str">
        <f>IF(Tabela1[[#This Row],[TEC - Tipo de Estrutura 2]]="Pórtico","Vãos Multiplos",Tabela1[[#This Row],[TEC - Tipo de Estrutura 2]])</f>
        <v>Arco</v>
      </c>
      <c r="S1381" s="1">
        <v>1</v>
      </c>
      <c r="T1381" s="1">
        <v>8.7200000000000006</v>
      </c>
      <c r="U1381" s="1">
        <v>35</v>
      </c>
      <c r="V1381" s="1">
        <v>8.7200000000000006</v>
      </c>
      <c r="W1381" s="9"/>
      <c r="X1381" s="10"/>
      <c r="Y1381" s="1" t="s">
        <v>46</v>
      </c>
      <c r="Z1381" s="2" t="s">
        <v>24</v>
      </c>
      <c r="AA1381" s="2" t="str" cm="1">
        <f t="array" ref="AA1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1" s="2" t="str">
        <f>IF(OR(Tabela1[[#This Row],[CON - Material]]="Alvenaria de Tijolo",Tabela1[[#This Row],[CON - Material]]="Alvenaria de Pedra"),"Alvenaria",Tabela1[[#This Row],[CON - Material]])</f>
        <v>Betão Armado</v>
      </c>
      <c r="AF1381" s="2" t="str">
        <f>Tabela1[[#This Row],[TEC - Tipo de Estrutura 2]] &amp; "|" &amp; Tabela1[[#This Row],[Intervalo de Anos]] &amp; "|" &amp; Tabela1[[#This Row],[CON - Material]]</f>
        <v>Arco|1983-2010|Betão Armado</v>
      </c>
    </row>
    <row r="1382" spans="1:32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1" t="str" cm="1">
        <f t="array" ref="O13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82" s="2" t="s">
        <v>32</v>
      </c>
      <c r="Q1382" s="2" t="str" cm="1">
        <f t="array" ref="Q1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2" s="2" t="str">
        <f>IF(Tabela1[[#This Row],[TEC - Tipo de Estrutura 2]]="Pórtico","Vãos Multiplos",Tabela1[[#This Row],[TEC - Tipo de Estrutura 2]])</f>
        <v>Vãos Multiplos</v>
      </c>
      <c r="S1382" s="1">
        <v>3</v>
      </c>
      <c r="T1382" s="1">
        <v>22.76</v>
      </c>
      <c r="U1382" s="1">
        <v>15.5</v>
      </c>
      <c r="V1382" s="1">
        <v>9.01</v>
      </c>
      <c r="W1382" s="1">
        <v>5.16</v>
      </c>
      <c r="X1382" s="10"/>
      <c r="Y1382" s="1" t="s">
        <v>30</v>
      </c>
      <c r="Z1382" s="2" t="s">
        <v>24</v>
      </c>
      <c r="AA1382" s="2" t="str" cm="1">
        <f t="array" ref="AA1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2" s="2" t="str">
        <f>IF(OR(Tabela1[[#This Row],[CON - Material]]="Alvenaria de Tijolo",Tabela1[[#This Row],[CON - Material]]="Alvenaria de Pedra"),"Alvenaria",Tabela1[[#This Row],[CON - Material]])</f>
        <v>Betão Armado</v>
      </c>
      <c r="AF138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3" spans="1:32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1" t="str" cm="1">
        <f t="array" ref="O13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3" s="2" t="s">
        <v>32</v>
      </c>
      <c r="Q1383" s="2" t="str" cm="1">
        <f t="array" ref="Q1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3" s="2" t="str">
        <f>IF(Tabela1[[#This Row],[TEC - Tipo de Estrutura 2]]="Pórtico","Vãos Multiplos",Tabela1[[#This Row],[TEC - Tipo de Estrutura 2]])</f>
        <v>Vãos Multiplos</v>
      </c>
      <c r="S1383" s="1">
        <v>3</v>
      </c>
      <c r="T1383" s="1">
        <v>45.01</v>
      </c>
      <c r="U1383" s="1">
        <v>8.65</v>
      </c>
      <c r="V1383" s="1">
        <v>21.97</v>
      </c>
      <c r="W1383" s="1">
        <v>6.68</v>
      </c>
      <c r="X1383" s="10"/>
      <c r="Y1383" s="1" t="s">
        <v>30</v>
      </c>
      <c r="Z1383" s="2" t="s">
        <v>24</v>
      </c>
      <c r="AA1383" s="2" t="str" cm="1">
        <f t="array" ref="AA1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3" s="2" t="str">
        <f>IF(OR(Tabela1[[#This Row],[CON - Material]]="Alvenaria de Tijolo",Tabela1[[#This Row],[CON - Material]]="Alvenaria de Pedra"),"Alvenaria",Tabela1[[#This Row],[CON - Material]])</f>
        <v>Betão Armado</v>
      </c>
      <c r="AF1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4" spans="1:32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1" t="str" cm="1">
        <f t="array" ref="O13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84" s="2" t="s">
        <v>32</v>
      </c>
      <c r="Q1384" s="2" t="str" cm="1">
        <f t="array" ref="Q1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4" s="2" t="str">
        <f>IF(Tabela1[[#This Row],[TEC - Tipo de Estrutura 2]]="Pórtico","Vãos Multiplos",Tabela1[[#This Row],[TEC - Tipo de Estrutura 2]])</f>
        <v>Vãos Multiplos</v>
      </c>
      <c r="S1384" s="1">
        <v>3</v>
      </c>
      <c r="T1384" s="1">
        <v>35.200000000000003</v>
      </c>
      <c r="U1384" s="1">
        <v>11.3</v>
      </c>
      <c r="V1384" s="1">
        <v>17.899999999999999</v>
      </c>
      <c r="W1384" s="1">
        <v>6.3</v>
      </c>
      <c r="X1384" s="10"/>
      <c r="Y1384" s="1" t="s">
        <v>30</v>
      </c>
      <c r="Z1384" s="2" t="s">
        <v>24</v>
      </c>
      <c r="AA1384" s="2" t="str" cm="1">
        <f t="array" ref="AA1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4" s="2" t="str">
        <f>IF(OR(Tabela1[[#This Row],[CON - Material]]="Alvenaria de Tijolo",Tabela1[[#This Row],[CON - Material]]="Alvenaria de Pedra"),"Alvenaria",Tabela1[[#This Row],[CON - Material]])</f>
        <v>Betão Armado</v>
      </c>
      <c r="AF13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5" spans="1:32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1" t="str" cm="1">
        <f t="array" ref="O13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385" s="2" t="s">
        <v>32</v>
      </c>
      <c r="Q1385" s="2" t="str" cm="1">
        <f t="array" ref="Q1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5" s="2" t="str">
        <f>IF(Tabela1[[#This Row],[TEC - Tipo de Estrutura 2]]="Pórtico","Vãos Multiplos",Tabela1[[#This Row],[TEC - Tipo de Estrutura 2]])</f>
        <v>Vãos Multiplos</v>
      </c>
      <c r="S1385" s="1">
        <v>2</v>
      </c>
      <c r="T1385" s="1">
        <v>103</v>
      </c>
      <c r="U1385" s="1">
        <v>8</v>
      </c>
      <c r="V1385" s="1">
        <v>51.5</v>
      </c>
      <c r="W1385" s="1">
        <v>6.5</v>
      </c>
      <c r="X1385" s="10"/>
      <c r="Y1385" s="1" t="s">
        <v>30</v>
      </c>
      <c r="Z1385" s="2" t="s">
        <v>51</v>
      </c>
      <c r="AA1385" s="2" t="str" cm="1">
        <f t="array" ref="AA1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85" s="2" t="str">
        <f>IF(OR(Tabela1[[#This Row],[CON - Material]]="Alvenaria de Tijolo",Tabela1[[#This Row],[CON - Material]]="Alvenaria de Pedra"),"Alvenaria",Tabela1[[#This Row],[CON - Material]])</f>
        <v>Aço</v>
      </c>
      <c r="AC1385" s="2" t="s">
        <v>24</v>
      </c>
      <c r="AF1385" s="2" t="str">
        <f>Tabela1[[#This Row],[TEC - Tipo de Estrutura 2]] &amp; "|" &amp; Tabela1[[#This Row],[Intervalo de Anos]] &amp; "|" &amp; Tabela1[[#This Row],[CON - Material]]</f>
        <v>Vãos Multiplos|Antes de 1960|Aço</v>
      </c>
    </row>
    <row r="1386" spans="1:32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1" t="str" cm="1">
        <f t="array" ref="O13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6" s="2" t="s">
        <v>291</v>
      </c>
      <c r="Q1386" s="2" t="str" cm="1">
        <f t="array" ref="Q1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386" s="2" t="str">
        <f>IF(Tabela1[[#This Row],[TEC - Tipo de Estrutura 2]]="Pórtico","Vãos Multiplos",Tabela1[[#This Row],[TEC - Tipo de Estrutura 2]])</f>
        <v>Outro</v>
      </c>
      <c r="S1386" s="1">
        <v>1</v>
      </c>
      <c r="T1386" s="1">
        <v>3.66</v>
      </c>
      <c r="U1386" s="1">
        <v>20.9</v>
      </c>
      <c r="V1386" s="1">
        <v>3.66</v>
      </c>
      <c r="W1386" s="9"/>
      <c r="X1386" s="10"/>
      <c r="Y1386" s="1" t="s">
        <v>41</v>
      </c>
      <c r="Z1386" s="2" t="s">
        <v>321</v>
      </c>
      <c r="AA1386" s="2" t="str" cm="1">
        <f t="array" ref="AA1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86" s="2" t="str">
        <f>IF(OR(Tabela1[[#This Row],[CON - Material]]="Alvenaria de Tijolo",Tabela1[[#This Row],[CON - Material]]="Alvenaria de Pedra"),"Alvenaria",Tabela1[[#This Row],[CON - Material]])</f>
        <v>Aço</v>
      </c>
      <c r="AC1386" s="2" t="s">
        <v>292</v>
      </c>
      <c r="AF1386" s="2" t="str">
        <f>Tabela1[[#This Row],[TEC - Tipo de Estrutura 2]] &amp; "|" &amp; Tabela1[[#This Row],[Intervalo de Anos]] &amp; "|" &amp; Tabela1[[#This Row],[CON - Material]]</f>
        <v>Outro|1983-2010|Aço</v>
      </c>
    </row>
    <row r="1387" spans="1:32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1" t="str" cm="1">
        <f t="array" ref="O13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7" s="2" t="s">
        <v>32</v>
      </c>
      <c r="Q1387" s="2" t="str" cm="1">
        <f t="array" ref="Q1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7" s="2" t="str">
        <f>IF(Tabela1[[#This Row],[TEC - Tipo de Estrutura 2]]="Pórtico","Vãos Multiplos",Tabela1[[#This Row],[TEC - Tipo de Estrutura 2]])</f>
        <v>Vãos Multiplos</v>
      </c>
      <c r="S1387" s="1">
        <v>8</v>
      </c>
      <c r="T1387" s="1">
        <v>198</v>
      </c>
      <c r="U1387" s="1">
        <v>11.9</v>
      </c>
      <c r="V1387" s="1">
        <v>35</v>
      </c>
      <c r="W1387" s="1">
        <v>11</v>
      </c>
      <c r="X1387" s="10"/>
      <c r="Y1387" s="1" t="s">
        <v>41</v>
      </c>
      <c r="Z1387" s="2" t="s">
        <v>24</v>
      </c>
      <c r="AA1387" s="2" t="str" cm="1">
        <f t="array" ref="AA1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7" s="2" t="str">
        <f>IF(OR(Tabela1[[#This Row],[CON - Material]]="Alvenaria de Tijolo",Tabela1[[#This Row],[CON - Material]]="Alvenaria de Pedra"),"Alvenaria",Tabela1[[#This Row],[CON - Material]])</f>
        <v>Betão Armado</v>
      </c>
      <c r="AF1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8" spans="1:32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1" t="str" cm="1">
        <f t="array" ref="O13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8" s="2" t="s">
        <v>65</v>
      </c>
      <c r="Q1388" s="2" t="str" cm="1">
        <f t="array" ref="Q1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88" s="2" t="str">
        <f>IF(Tabela1[[#This Row],[TEC - Tipo de Estrutura 2]]="Pórtico","Vãos Multiplos",Tabela1[[#This Row],[TEC - Tipo de Estrutura 2]])</f>
        <v>Vãos Multiplos</v>
      </c>
      <c r="S1388" s="1">
        <v>1</v>
      </c>
      <c r="T1388" s="1">
        <v>14.7</v>
      </c>
      <c r="U1388" s="1">
        <v>35.5</v>
      </c>
      <c r="V1388" s="1">
        <v>14.7</v>
      </c>
      <c r="W1388" s="9"/>
      <c r="X1388" s="10"/>
      <c r="Y1388" s="1" t="s">
        <v>41</v>
      </c>
      <c r="Z1388" s="2" t="s">
        <v>24</v>
      </c>
      <c r="AA1388" s="2" t="str" cm="1">
        <f t="array" ref="AA1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8" s="2" t="str">
        <f>IF(OR(Tabela1[[#This Row],[CON - Material]]="Alvenaria de Tijolo",Tabela1[[#This Row],[CON - Material]]="Alvenaria de Pedra"),"Alvenaria",Tabela1[[#This Row],[CON - Material]])</f>
        <v>Betão Armado</v>
      </c>
      <c r="AF1388" s="2" t="str">
        <f>Tabela1[[#This Row],[TEC - Tipo de Estrutura 2]] &amp; "|" &amp; Tabela1[[#This Row],[Intervalo de Anos]] &amp; "|" &amp; Tabela1[[#This Row],[CON - Material]]</f>
        <v>Pórtico|1983-2010|Betão Armado</v>
      </c>
    </row>
    <row r="1389" spans="1:32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1" t="str" cm="1">
        <f t="array" ref="O13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89" s="2" t="s">
        <v>32</v>
      </c>
      <c r="Q1389" s="2" t="str" cm="1">
        <f t="array" ref="Q1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89" s="2" t="str">
        <f>IF(Tabela1[[#This Row],[TEC - Tipo de Estrutura 2]]="Pórtico","Vãos Multiplos",Tabela1[[#This Row],[TEC - Tipo de Estrutura 2]])</f>
        <v>Vãos Multiplos</v>
      </c>
      <c r="S1389" s="1">
        <v>3</v>
      </c>
      <c r="T1389" s="1">
        <v>56.15</v>
      </c>
      <c r="U1389" s="1">
        <v>9</v>
      </c>
      <c r="V1389" s="1">
        <v>27.4</v>
      </c>
      <c r="W1389" s="1">
        <v>5.45</v>
      </c>
      <c r="X1389" s="10"/>
      <c r="Y1389" s="1" t="s">
        <v>41</v>
      </c>
      <c r="Z1389" s="2" t="s">
        <v>38</v>
      </c>
      <c r="AA1389" s="2" t="str" cm="1">
        <f t="array" ref="AA1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89" s="2" t="str">
        <f>IF(OR(Tabela1[[#This Row],[CON - Material]]="Alvenaria de Tijolo",Tabela1[[#This Row],[CON - Material]]="Alvenaria de Pedra"),"Alvenaria",Tabela1[[#This Row],[CON - Material]])</f>
        <v>Betão Armado</v>
      </c>
      <c r="AF1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0" spans="1:32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1" t="str" cm="1">
        <f t="array" ref="O13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0" s="2" t="s">
        <v>32</v>
      </c>
      <c r="Q1390" s="2" t="str" cm="1">
        <f t="array" ref="Q1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90" s="2" t="str">
        <f>IF(Tabela1[[#This Row],[TEC - Tipo de Estrutura 2]]="Pórtico","Vãos Multiplos",Tabela1[[#This Row],[TEC - Tipo de Estrutura 2]])</f>
        <v>Vãos Multiplos</v>
      </c>
      <c r="S1390" s="1">
        <v>3</v>
      </c>
      <c r="T1390" s="1">
        <v>24.53</v>
      </c>
      <c r="U1390" s="1">
        <v>7.76</v>
      </c>
      <c r="V1390" s="1">
        <v>14.4</v>
      </c>
      <c r="W1390" s="1">
        <v>4.8499999999999996</v>
      </c>
      <c r="X1390" s="10"/>
      <c r="Y1390" s="1" t="s">
        <v>41</v>
      </c>
      <c r="Z1390" s="2" t="s">
        <v>24</v>
      </c>
      <c r="AA1390" s="2" t="str" cm="1">
        <f t="array" ref="AA1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0" s="2" t="str">
        <f>IF(OR(Tabela1[[#This Row],[CON - Material]]="Alvenaria de Tijolo",Tabela1[[#This Row],[CON - Material]]="Alvenaria de Pedra"),"Alvenaria",Tabela1[[#This Row],[CON - Material]])</f>
        <v>Betão Armado</v>
      </c>
      <c r="AF1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1" spans="1:32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1" t="str" cm="1">
        <f t="array" ref="O13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1" s="2" t="s">
        <v>291</v>
      </c>
      <c r="Q1391" s="2" t="str" cm="1">
        <f t="array" ref="Q1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391" s="2" t="str">
        <f>IF(Tabela1[[#This Row],[TEC - Tipo de Estrutura 2]]="Pórtico","Vãos Multiplos",Tabela1[[#This Row],[TEC - Tipo de Estrutura 2]])</f>
        <v>Outro</v>
      </c>
      <c r="S1391" s="1">
        <v>1</v>
      </c>
      <c r="T1391" s="1">
        <v>4.78</v>
      </c>
      <c r="U1391" s="1">
        <v>47.25</v>
      </c>
      <c r="V1391" s="1">
        <v>4.78</v>
      </c>
      <c r="W1391" s="9"/>
      <c r="X1391" s="10"/>
      <c r="Y1391" s="1" t="s">
        <v>41</v>
      </c>
      <c r="Z1391" s="2" t="s">
        <v>321</v>
      </c>
      <c r="AA1391" s="2" t="str" cm="1">
        <f t="array" ref="AA1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91" s="2" t="str">
        <f>IF(OR(Tabela1[[#This Row],[CON - Material]]="Alvenaria de Tijolo",Tabela1[[#This Row],[CON - Material]]="Alvenaria de Pedra"),"Alvenaria",Tabela1[[#This Row],[CON - Material]])</f>
        <v>Aço</v>
      </c>
      <c r="AC1391" s="2" t="s">
        <v>292</v>
      </c>
      <c r="AF1391" s="2" t="str">
        <f>Tabela1[[#This Row],[TEC - Tipo de Estrutura 2]] &amp; "|" &amp; Tabela1[[#This Row],[Intervalo de Anos]] &amp; "|" &amp; Tabela1[[#This Row],[CON - Material]]</f>
        <v>Outro|1983-2010|Aço</v>
      </c>
    </row>
    <row r="1392" spans="1:32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1" t="str" cm="1">
        <f t="array" ref="O13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2" s="2" t="s">
        <v>65</v>
      </c>
      <c r="Q1392" s="2" t="str" cm="1">
        <f t="array" ref="Q1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392" s="2" t="str">
        <f>IF(Tabela1[[#This Row],[TEC - Tipo de Estrutura 2]]="Pórtico","Vãos Multiplos",Tabela1[[#This Row],[TEC - Tipo de Estrutura 2]])</f>
        <v>Vãos Multiplos</v>
      </c>
      <c r="S1392" s="1">
        <v>1</v>
      </c>
      <c r="T1392" s="1">
        <v>16.5</v>
      </c>
      <c r="U1392" s="1">
        <v>32.299999999999997</v>
      </c>
      <c r="V1392" s="1">
        <v>16.5</v>
      </c>
      <c r="W1392" s="9"/>
      <c r="X1392" s="10"/>
      <c r="Y1392" s="1" t="s">
        <v>41</v>
      </c>
      <c r="Z1392" s="2" t="s">
        <v>24</v>
      </c>
      <c r="AA1392" s="2" t="str" cm="1">
        <f t="array" ref="AA1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2" s="2" t="str">
        <f>IF(OR(Tabela1[[#This Row],[CON - Material]]="Alvenaria de Tijolo",Tabela1[[#This Row],[CON - Material]]="Alvenaria de Pedra"),"Alvenaria",Tabela1[[#This Row],[CON - Material]])</f>
        <v>Betão Armado</v>
      </c>
      <c r="AF1392" s="2" t="str">
        <f>Tabela1[[#This Row],[TEC - Tipo de Estrutura 2]] &amp; "|" &amp; Tabela1[[#This Row],[Intervalo de Anos]] &amp; "|" &amp; Tabela1[[#This Row],[CON - Material]]</f>
        <v>Pórtico|1983-2010|Betão Armado</v>
      </c>
    </row>
    <row r="1393" spans="1:32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1" t="str" cm="1">
        <f t="array" ref="O13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3" s="2" t="s">
        <v>32</v>
      </c>
      <c r="Q1393" s="2" t="str" cm="1">
        <f t="array" ref="Q1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93" s="2" t="str">
        <f>IF(Tabela1[[#This Row],[TEC - Tipo de Estrutura 2]]="Pórtico","Vãos Multiplos",Tabela1[[#This Row],[TEC - Tipo de Estrutura 2]])</f>
        <v>Vãos Multiplos</v>
      </c>
      <c r="S1393" s="1">
        <v>20</v>
      </c>
      <c r="T1393" s="1">
        <v>634.85</v>
      </c>
      <c r="U1393" s="1">
        <v>27.2</v>
      </c>
      <c r="V1393" s="1">
        <v>64.400000000000006</v>
      </c>
      <c r="W1393" s="1">
        <v>13.5</v>
      </c>
      <c r="X1393" s="10"/>
      <c r="Y1393" s="1" t="s">
        <v>41</v>
      </c>
      <c r="Z1393" s="2" t="s">
        <v>38</v>
      </c>
      <c r="AA1393" s="2" t="str" cm="1">
        <f t="array" ref="AA1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3" s="2" t="str">
        <f>IF(OR(Tabela1[[#This Row],[CON - Material]]="Alvenaria de Tijolo",Tabela1[[#This Row],[CON - Material]]="Alvenaria de Pedra"),"Alvenaria",Tabela1[[#This Row],[CON - Material]])</f>
        <v>Betão Armado</v>
      </c>
      <c r="AF1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4" spans="1:32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1" t="str" cm="1">
        <f t="array" ref="O13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4" s="2" t="s">
        <v>32</v>
      </c>
      <c r="Q1394" s="2" t="str" cm="1">
        <f t="array" ref="Q1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94" s="2" t="str">
        <f>IF(Tabela1[[#This Row],[TEC - Tipo de Estrutura 2]]="Pórtico","Vãos Multiplos",Tabela1[[#This Row],[TEC - Tipo de Estrutura 2]])</f>
        <v>Vãos Multiplos</v>
      </c>
      <c r="S1394" s="1">
        <v>4</v>
      </c>
      <c r="T1394" s="1">
        <v>56.44</v>
      </c>
      <c r="U1394" s="1">
        <v>14.45</v>
      </c>
      <c r="V1394" s="1">
        <v>17.96</v>
      </c>
      <c r="W1394" s="1">
        <v>7.4</v>
      </c>
      <c r="X1394" s="10"/>
      <c r="Y1394" s="1" t="s">
        <v>41</v>
      </c>
      <c r="Z1394" s="2" t="s">
        <v>24</v>
      </c>
      <c r="AA1394" s="2" t="str" cm="1">
        <f t="array" ref="AA1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4" s="2" t="str">
        <f>IF(OR(Tabela1[[#This Row],[CON - Material]]="Alvenaria de Tijolo",Tabela1[[#This Row],[CON - Material]]="Alvenaria de Pedra"),"Alvenaria",Tabela1[[#This Row],[CON - Material]])</f>
        <v>Betão Armado</v>
      </c>
      <c r="AF1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5" spans="1:32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1" t="str" cm="1">
        <f t="array" ref="O13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5" s="2" t="s">
        <v>291</v>
      </c>
      <c r="Q1395" s="2" t="str" cm="1">
        <f t="array" ref="Q1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395" s="2" t="str">
        <f>IF(Tabela1[[#This Row],[TEC - Tipo de Estrutura 2]]="Pórtico","Vãos Multiplos",Tabela1[[#This Row],[TEC - Tipo de Estrutura 2]])</f>
        <v>Outro</v>
      </c>
      <c r="S1395" s="1">
        <v>1</v>
      </c>
      <c r="T1395" s="1">
        <v>4.7699999999999996</v>
      </c>
      <c r="U1395" s="1">
        <v>17.25</v>
      </c>
      <c r="V1395" s="1">
        <v>4.7699999999999996</v>
      </c>
      <c r="W1395" s="9"/>
      <c r="X1395" s="10"/>
      <c r="Y1395" s="1" t="s">
        <v>41</v>
      </c>
      <c r="Z1395" s="2" t="s">
        <v>321</v>
      </c>
      <c r="AA1395" s="2" t="str" cm="1">
        <f t="array" ref="AA1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95" s="2" t="str">
        <f>IF(OR(Tabela1[[#This Row],[CON - Material]]="Alvenaria de Tijolo",Tabela1[[#This Row],[CON - Material]]="Alvenaria de Pedra"),"Alvenaria",Tabela1[[#This Row],[CON - Material]])</f>
        <v>Aço</v>
      </c>
      <c r="AC1395" s="2" t="s">
        <v>292</v>
      </c>
      <c r="AF1395" s="2" t="str">
        <f>Tabela1[[#This Row],[TEC - Tipo de Estrutura 2]] &amp; "|" &amp; Tabela1[[#This Row],[Intervalo de Anos]] &amp; "|" &amp; Tabela1[[#This Row],[CON - Material]]</f>
        <v>Outro|1983-2010|Aço</v>
      </c>
    </row>
    <row r="1396" spans="1:32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1" t="str" cm="1">
        <f t="array" ref="O13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6" s="2" t="s">
        <v>32</v>
      </c>
      <c r="Q1396" s="2" t="str" cm="1">
        <f t="array" ref="Q1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96" s="2" t="str">
        <f>IF(Tabela1[[#This Row],[TEC - Tipo de Estrutura 2]]="Pórtico","Vãos Multiplos",Tabela1[[#This Row],[TEC - Tipo de Estrutura 2]])</f>
        <v>Vãos Multiplos</v>
      </c>
      <c r="S1396" s="1">
        <v>3</v>
      </c>
      <c r="T1396" s="1">
        <v>33.67</v>
      </c>
      <c r="U1396" s="1">
        <v>25.5</v>
      </c>
      <c r="V1396" s="1">
        <v>14.76</v>
      </c>
      <c r="W1396" s="1">
        <v>7.98</v>
      </c>
      <c r="X1396" s="10"/>
      <c r="Y1396" s="1" t="s">
        <v>41</v>
      </c>
      <c r="Z1396" s="2" t="s">
        <v>24</v>
      </c>
      <c r="AA1396" s="2" t="str" cm="1">
        <f t="array" ref="AA1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6" s="2" t="str">
        <f>IF(OR(Tabela1[[#This Row],[CON - Material]]="Alvenaria de Tijolo",Tabela1[[#This Row],[CON - Material]]="Alvenaria de Pedra"),"Alvenaria",Tabela1[[#This Row],[CON - Material]])</f>
        <v>Betão Armado</v>
      </c>
      <c r="AF1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7" spans="1:32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1" t="str" cm="1">
        <f t="array" ref="O13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7" s="2" t="s">
        <v>32</v>
      </c>
      <c r="Q1397" s="2" t="str" cm="1">
        <f t="array" ref="Q1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97" s="2" t="str">
        <f>IF(Tabela1[[#This Row],[TEC - Tipo de Estrutura 2]]="Pórtico","Vãos Multiplos",Tabela1[[#This Row],[TEC - Tipo de Estrutura 2]])</f>
        <v>Vãos Multiplos</v>
      </c>
      <c r="S1397" s="1">
        <v>3</v>
      </c>
      <c r="T1397" s="1">
        <v>28.47</v>
      </c>
      <c r="U1397" s="1">
        <v>7.8</v>
      </c>
      <c r="V1397" s="1">
        <v>14.57</v>
      </c>
      <c r="W1397" s="1">
        <v>9.56</v>
      </c>
      <c r="X1397" s="10"/>
      <c r="Y1397" s="1" t="s">
        <v>41</v>
      </c>
      <c r="Z1397" s="2" t="s">
        <v>24</v>
      </c>
      <c r="AA1397" s="2" t="str" cm="1">
        <f t="array" ref="AA1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7" s="2" t="str">
        <f>IF(OR(Tabela1[[#This Row],[CON - Material]]="Alvenaria de Tijolo",Tabela1[[#This Row],[CON - Material]]="Alvenaria de Pedra"),"Alvenaria",Tabela1[[#This Row],[CON - Material]])</f>
        <v>Betão Armado</v>
      </c>
      <c r="AF1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8" spans="1:32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1" t="str" cm="1">
        <f t="array" ref="O13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8" s="2" t="s">
        <v>291</v>
      </c>
      <c r="Q1398" s="2" t="str" cm="1">
        <f t="array" ref="Q1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398" s="2" t="str">
        <f>IF(Tabela1[[#This Row],[TEC - Tipo de Estrutura 2]]="Pórtico","Vãos Multiplos",Tabela1[[#This Row],[TEC - Tipo de Estrutura 2]])</f>
        <v>Outro</v>
      </c>
      <c r="S1398" s="1">
        <v>1</v>
      </c>
      <c r="T1398" s="1">
        <v>4.79</v>
      </c>
      <c r="U1398" s="1">
        <v>39.25</v>
      </c>
      <c r="V1398" s="1">
        <v>4.79</v>
      </c>
      <c r="W1398" s="9"/>
      <c r="X1398" s="10"/>
      <c r="Y1398" s="1" t="s">
        <v>41</v>
      </c>
      <c r="Z1398" s="2" t="s">
        <v>321</v>
      </c>
      <c r="AA1398" s="2" t="str" cm="1">
        <f t="array" ref="AA1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398" s="2" t="str">
        <f>IF(OR(Tabela1[[#This Row],[CON - Material]]="Alvenaria de Tijolo",Tabela1[[#This Row],[CON - Material]]="Alvenaria de Pedra"),"Alvenaria",Tabela1[[#This Row],[CON - Material]])</f>
        <v>Aço</v>
      </c>
      <c r="AC1398" s="2" t="s">
        <v>292</v>
      </c>
      <c r="AF1398" s="2" t="str">
        <f>Tabela1[[#This Row],[TEC - Tipo de Estrutura 2]] &amp; "|" &amp; Tabela1[[#This Row],[Intervalo de Anos]] &amp; "|" &amp; Tabela1[[#This Row],[CON - Material]]</f>
        <v>Outro|1983-2010|Aço</v>
      </c>
    </row>
    <row r="1399" spans="1:32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1" t="str" cm="1">
        <f t="array" ref="O13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399" s="2" t="s">
        <v>32</v>
      </c>
      <c r="Q1399" s="2" t="str" cm="1">
        <f t="array" ref="Q1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399" s="2" t="str">
        <f>IF(Tabela1[[#This Row],[TEC - Tipo de Estrutura 2]]="Pórtico","Vãos Multiplos",Tabela1[[#This Row],[TEC - Tipo de Estrutura 2]])</f>
        <v>Vãos Multiplos</v>
      </c>
      <c r="S1399" s="1">
        <v>3</v>
      </c>
      <c r="T1399" s="1">
        <v>31.82</v>
      </c>
      <c r="U1399" s="1">
        <v>8</v>
      </c>
      <c r="V1399" s="1">
        <v>15.93</v>
      </c>
      <c r="W1399" s="1">
        <v>6.18</v>
      </c>
      <c r="X1399" s="10"/>
      <c r="Y1399" s="1" t="s">
        <v>41</v>
      </c>
      <c r="Z1399" s="2" t="s">
        <v>24</v>
      </c>
      <c r="AA1399" s="2" t="str" cm="1">
        <f t="array" ref="AA1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399" s="2" t="str">
        <f>IF(OR(Tabela1[[#This Row],[CON - Material]]="Alvenaria de Tijolo",Tabela1[[#This Row],[CON - Material]]="Alvenaria de Pedra"),"Alvenaria",Tabela1[[#This Row],[CON - Material]])</f>
        <v>Betão Armado</v>
      </c>
      <c r="AF1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0" spans="1:32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1" t="str" cm="1">
        <f t="array" ref="O14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00" s="2" t="s">
        <v>22</v>
      </c>
      <c r="Q1400" s="2" t="str" cm="1">
        <f t="array" ref="Q1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00" s="2" t="str">
        <f>IF(Tabela1[[#This Row],[TEC - Tipo de Estrutura 2]]="Pórtico","Vãos Multiplos",Tabela1[[#This Row],[TEC - Tipo de Estrutura 2]])</f>
        <v>Tabuleiro simples/apoiado</v>
      </c>
      <c r="S1400" s="1">
        <v>1</v>
      </c>
      <c r="T1400" s="1">
        <v>23.5</v>
      </c>
      <c r="U1400" s="1">
        <v>12.75</v>
      </c>
      <c r="V1400" s="1">
        <v>23.5</v>
      </c>
      <c r="W1400" s="9"/>
      <c r="X1400" s="10"/>
      <c r="Y1400" s="1" t="s">
        <v>46</v>
      </c>
      <c r="Z1400" s="2" t="s">
        <v>38</v>
      </c>
      <c r="AA1400" s="2" t="str" cm="1">
        <f t="array" ref="AA1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0" s="2" t="str">
        <f>IF(OR(Tabela1[[#This Row],[CON - Material]]="Alvenaria de Tijolo",Tabela1[[#This Row],[CON - Material]]="Alvenaria de Pedra"),"Alvenaria",Tabela1[[#This Row],[CON - Material]])</f>
        <v>Betão Armado</v>
      </c>
      <c r="AF14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1" spans="1:32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1" t="str" cm="1">
        <f t="array" ref="O14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01" s="2" t="s">
        <v>29</v>
      </c>
      <c r="Q1401" s="2" t="str" cm="1">
        <f t="array" ref="Q1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01" s="2" t="str">
        <f>IF(Tabela1[[#This Row],[TEC - Tipo de Estrutura 2]]="Pórtico","Vãos Multiplos",Tabela1[[#This Row],[TEC - Tipo de Estrutura 2]])</f>
        <v>Arco</v>
      </c>
      <c r="S1401" s="1">
        <v>2</v>
      </c>
      <c r="T1401" s="1">
        <v>9.1999999999999993</v>
      </c>
      <c r="U1401" s="1">
        <v>6.6</v>
      </c>
      <c r="V1401" s="1">
        <v>4.5999999999999996</v>
      </c>
      <c r="W1401" s="1">
        <v>1.1000000000000001</v>
      </c>
      <c r="X1401" s="10"/>
      <c r="Y1401" s="1" t="s">
        <v>30</v>
      </c>
      <c r="Z1401" s="2" t="s">
        <v>31</v>
      </c>
      <c r="AA1401" s="2" t="str" cm="1">
        <f t="array" ref="AA1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401" s="2" t="str">
        <f>IF(OR(Tabela1[[#This Row],[CON - Material]]="Alvenaria de Tijolo",Tabela1[[#This Row],[CON - Material]]="Alvenaria de Pedra"),"Alvenaria",Tabela1[[#This Row],[CON - Material]])</f>
        <v>Alvenaria</v>
      </c>
      <c r="AF1401" s="2" t="str">
        <f>Tabela1[[#This Row],[TEC - Tipo de Estrutura 2]] &amp; "|" &amp; Tabela1[[#This Row],[Intervalo de Anos]] &amp; "|" &amp; Tabela1[[#This Row],[CON - Material]]</f>
        <v>Arco|1983-2010|Alvenaria de Tijolo</v>
      </c>
    </row>
    <row r="1402" spans="1:32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1" t="str" cm="1">
        <f t="array" ref="O14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02" s="2" t="s">
        <v>32</v>
      </c>
      <c r="Q1402" s="2" t="str" cm="1">
        <f t="array" ref="Q1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02" s="2" t="str">
        <f>IF(Tabela1[[#This Row],[TEC - Tipo de Estrutura 2]]="Pórtico","Vãos Multiplos",Tabela1[[#This Row],[TEC - Tipo de Estrutura 2]])</f>
        <v>Vãos Multiplos</v>
      </c>
      <c r="S1402" s="1">
        <v>3</v>
      </c>
      <c r="T1402" s="1">
        <v>50.44</v>
      </c>
      <c r="U1402" s="1">
        <v>7.45</v>
      </c>
      <c r="V1402" s="1">
        <v>25.36</v>
      </c>
      <c r="W1402" s="1">
        <v>6.98</v>
      </c>
      <c r="X1402" s="10"/>
      <c r="Y1402" s="1" t="s">
        <v>30</v>
      </c>
      <c r="Z1402" s="2" t="s">
        <v>38</v>
      </c>
      <c r="AA1402" s="2" t="str" cm="1">
        <f t="array" ref="AA1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2" s="2" t="str">
        <f>IF(OR(Tabela1[[#This Row],[CON - Material]]="Alvenaria de Tijolo",Tabela1[[#This Row],[CON - Material]]="Alvenaria de Pedra"),"Alvenaria",Tabela1[[#This Row],[CON - Material]])</f>
        <v>Betão Armado</v>
      </c>
      <c r="AF1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3" spans="1:32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1" t="str" cm="1">
        <f t="array" ref="O14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03" s="2" t="s">
        <v>77</v>
      </c>
      <c r="Q1403" s="2" t="str" cm="1">
        <f t="array" ref="Q1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03" s="2" t="str">
        <f>IF(Tabela1[[#This Row],[TEC - Tipo de Estrutura 2]]="Pórtico","Vãos Multiplos",Tabela1[[#This Row],[TEC - Tipo de Estrutura 2]])</f>
        <v>Arco</v>
      </c>
      <c r="S1403" s="1">
        <v>3</v>
      </c>
      <c r="T1403" s="1">
        <v>7.76</v>
      </c>
      <c r="U1403" s="1">
        <v>9.84</v>
      </c>
      <c r="V1403" s="1">
        <v>2.82</v>
      </c>
      <c r="W1403" s="1">
        <v>1.2</v>
      </c>
      <c r="X1403" s="10"/>
      <c r="Y1403" s="1" t="s">
        <v>23</v>
      </c>
      <c r="Z1403" s="2" t="s">
        <v>35</v>
      </c>
      <c r="AA1403" s="2" t="str" cm="1">
        <f t="array" ref="AA1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403" s="2" t="str">
        <f>IF(OR(Tabela1[[#This Row],[CON - Material]]="Alvenaria de Tijolo",Tabela1[[#This Row],[CON - Material]]="Alvenaria de Pedra"),"Alvenaria",Tabela1[[#This Row],[CON - Material]])</f>
        <v>Alvenaria</v>
      </c>
      <c r="AC1403" s="2" t="s">
        <v>24</v>
      </c>
      <c r="AF1403" s="2" t="str">
        <f>Tabela1[[#This Row],[TEC - Tipo de Estrutura 2]] &amp; "|" &amp; Tabela1[[#This Row],[Intervalo de Anos]] &amp; "|" &amp; Tabela1[[#This Row],[CON - Material]]</f>
        <v>Arco|1983-2010|Alvenaria de Pedra</v>
      </c>
    </row>
    <row r="1404" spans="1:32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1" t="str" cm="1">
        <f t="array" ref="O14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04" s="2" t="s">
        <v>32</v>
      </c>
      <c r="Q1404" s="2" t="str" cm="1">
        <f t="array" ref="Q1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04" s="2" t="str">
        <f>IF(Tabela1[[#This Row],[TEC - Tipo de Estrutura 2]]="Pórtico","Vãos Multiplos",Tabela1[[#This Row],[TEC - Tipo de Estrutura 2]])</f>
        <v>Vãos Multiplos</v>
      </c>
      <c r="S1404" s="1">
        <v>3</v>
      </c>
      <c r="T1404" s="1">
        <v>39.549999999999997</v>
      </c>
      <c r="U1404" s="1">
        <v>10.86</v>
      </c>
      <c r="V1404" s="1">
        <v>20.11</v>
      </c>
      <c r="W1404" s="1">
        <v>6.17</v>
      </c>
      <c r="X1404" s="10"/>
      <c r="Y1404" s="1" t="s">
        <v>30</v>
      </c>
      <c r="Z1404" s="2" t="s">
        <v>38</v>
      </c>
      <c r="AA1404" s="2" t="str" cm="1">
        <f t="array" ref="AA1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4" s="2" t="str">
        <f>IF(OR(Tabela1[[#This Row],[CON - Material]]="Alvenaria de Tijolo",Tabela1[[#This Row],[CON - Material]]="Alvenaria de Pedra"),"Alvenaria",Tabela1[[#This Row],[CON - Material]])</f>
        <v>Betão Armado</v>
      </c>
      <c r="AF1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5" spans="1:32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1" t="str" cm="1">
        <f t="array" ref="O14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05" s="2" t="s">
        <v>29</v>
      </c>
      <c r="Q1405" s="2" t="str" cm="1">
        <f t="array" ref="Q1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05" s="2" t="str">
        <f>IF(Tabela1[[#This Row],[TEC - Tipo de Estrutura 2]]="Pórtico","Vãos Multiplos",Tabela1[[#This Row],[TEC - Tipo de Estrutura 2]])</f>
        <v>Arco</v>
      </c>
      <c r="S1405" s="1">
        <v>3</v>
      </c>
      <c r="T1405" s="1">
        <v>74.099999999999994</v>
      </c>
      <c r="U1405" s="1">
        <v>15</v>
      </c>
      <c r="V1405" s="1">
        <v>24.9</v>
      </c>
      <c r="W1405" s="1">
        <v>3.7</v>
      </c>
      <c r="X1405" s="10"/>
      <c r="Y1405" s="1" t="s">
        <v>30</v>
      </c>
      <c r="Z1405" s="2" t="s">
        <v>24</v>
      </c>
      <c r="AA1405" s="2" t="str" cm="1">
        <f t="array" ref="AA1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5" s="2" t="str">
        <f>IF(OR(Tabela1[[#This Row],[CON - Material]]="Alvenaria de Tijolo",Tabela1[[#This Row],[CON - Material]]="Alvenaria de Pedra"),"Alvenaria",Tabela1[[#This Row],[CON - Material]])</f>
        <v>Betão Armado</v>
      </c>
      <c r="AF1405" s="2" t="str">
        <f>Tabela1[[#This Row],[TEC - Tipo de Estrutura 2]] &amp; "|" &amp; Tabela1[[#This Row],[Intervalo de Anos]] &amp; "|" &amp; Tabela1[[#This Row],[CON - Material]]</f>
        <v>Arco|1960-1983|Betão Armado</v>
      </c>
    </row>
    <row r="1406" spans="1:32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1" t="str" cm="1">
        <f t="array" ref="O14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06" s="2" t="s">
        <v>65</v>
      </c>
      <c r="Q1406" s="2" t="str" cm="1">
        <f t="array" ref="Q1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06" s="2" t="str">
        <f>IF(Tabela1[[#This Row],[TEC - Tipo de Estrutura 2]]="Pórtico","Vãos Multiplos",Tabela1[[#This Row],[TEC - Tipo de Estrutura 2]])</f>
        <v>Vãos Multiplos</v>
      </c>
      <c r="S1406" s="1">
        <v>1</v>
      </c>
      <c r="T1406" s="1">
        <v>3.95</v>
      </c>
      <c r="U1406" s="1">
        <v>27.6</v>
      </c>
      <c r="V1406" s="1">
        <v>3.95</v>
      </c>
      <c r="W1406" s="9"/>
      <c r="X1406" s="10"/>
      <c r="Y1406" s="1" t="s">
        <v>30</v>
      </c>
      <c r="Z1406" s="2" t="s">
        <v>24</v>
      </c>
      <c r="AA1406" s="2" t="str" cm="1">
        <f t="array" ref="AA1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6" s="2" t="str">
        <f>IF(OR(Tabela1[[#This Row],[CON - Material]]="Alvenaria de Tijolo",Tabela1[[#This Row],[CON - Material]]="Alvenaria de Pedra"),"Alvenaria",Tabela1[[#This Row],[CON - Material]])</f>
        <v>Betão Armado</v>
      </c>
      <c r="AF1406" s="2" t="str">
        <f>Tabela1[[#This Row],[TEC - Tipo de Estrutura 2]] &amp; "|" &amp; Tabela1[[#This Row],[Intervalo de Anos]] &amp; "|" &amp; Tabela1[[#This Row],[CON - Material]]</f>
        <v>Pórtico|1960-1983|Betão Armado</v>
      </c>
    </row>
    <row r="1407" spans="1:32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1" t="str" cm="1">
        <f t="array" ref="O14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07" s="2" t="s">
        <v>32</v>
      </c>
      <c r="Q1407" s="2" t="str" cm="1">
        <f t="array" ref="Q1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07" s="2" t="str">
        <f>IF(Tabela1[[#This Row],[TEC - Tipo de Estrutura 2]]="Pórtico","Vãos Multiplos",Tabela1[[#This Row],[TEC - Tipo de Estrutura 2]])</f>
        <v>Vãos Multiplos</v>
      </c>
      <c r="S1407" s="1">
        <v>3</v>
      </c>
      <c r="T1407" s="1">
        <v>34.700000000000003</v>
      </c>
      <c r="U1407" s="1">
        <v>10.88</v>
      </c>
      <c r="V1407" s="1">
        <v>18.100000000000001</v>
      </c>
      <c r="W1407" s="1">
        <v>5.4</v>
      </c>
      <c r="X1407" s="10"/>
      <c r="Y1407" s="1" t="s">
        <v>30</v>
      </c>
      <c r="Z1407" s="2" t="s">
        <v>24</v>
      </c>
      <c r="AA1407" s="2" t="str" cm="1">
        <f t="array" ref="AA1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7" s="2" t="str">
        <f>IF(OR(Tabela1[[#This Row],[CON - Material]]="Alvenaria de Tijolo",Tabela1[[#This Row],[CON - Material]]="Alvenaria de Pedra"),"Alvenaria",Tabela1[[#This Row],[CON - Material]])</f>
        <v>Betão Armado</v>
      </c>
      <c r="AF14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08" spans="1:32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1" t="str" cm="1">
        <f t="array" ref="O14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08" s="2" t="s">
        <v>22</v>
      </c>
      <c r="Q1408" s="2" t="str" cm="1">
        <f t="array" ref="Q1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08" s="2" t="str">
        <f>IF(Tabela1[[#This Row],[TEC - Tipo de Estrutura 2]]="Pórtico","Vãos Multiplos",Tabela1[[#This Row],[TEC - Tipo de Estrutura 2]])</f>
        <v>Tabuleiro simples/apoiado</v>
      </c>
      <c r="S1408" s="1">
        <v>1</v>
      </c>
      <c r="T1408" s="1">
        <v>13.6</v>
      </c>
      <c r="U1408" s="1">
        <v>19.47</v>
      </c>
      <c r="V1408" s="1">
        <v>13.6</v>
      </c>
      <c r="W1408" s="9"/>
      <c r="X1408" s="10"/>
      <c r="Y1408" s="1" t="s">
        <v>46</v>
      </c>
      <c r="Z1408" s="2" t="s">
        <v>24</v>
      </c>
      <c r="AA1408" s="2" t="str" cm="1">
        <f t="array" ref="AA1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08" s="2" t="str">
        <f>IF(OR(Tabela1[[#This Row],[CON - Material]]="Alvenaria de Tijolo",Tabela1[[#This Row],[CON - Material]]="Alvenaria de Pedra"),"Alvenaria",Tabela1[[#This Row],[CON - Material]])</f>
        <v>Betão Armado</v>
      </c>
      <c r="AF14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09" spans="1:32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1" t="str" cm="1">
        <f t="array" ref="O14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09" s="2" t="s">
        <v>32</v>
      </c>
      <c r="Q1409" s="2" t="str" cm="1">
        <f t="array" ref="Q1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09" s="2" t="str">
        <f>IF(Tabela1[[#This Row],[TEC - Tipo de Estrutura 2]]="Pórtico","Vãos Multiplos",Tabela1[[#This Row],[TEC - Tipo de Estrutura 2]])</f>
        <v>Vãos Multiplos</v>
      </c>
      <c r="S1409" s="1">
        <v>9</v>
      </c>
      <c r="T1409" s="1">
        <v>331.43</v>
      </c>
      <c r="U1409" s="1">
        <v>7.74</v>
      </c>
      <c r="V1409" s="1">
        <v>46.99</v>
      </c>
      <c r="W1409" s="1">
        <v>8.1999999999999993</v>
      </c>
      <c r="X1409" s="10"/>
      <c r="Y1409" s="1" t="s">
        <v>30</v>
      </c>
      <c r="Z1409" s="2" t="s">
        <v>321</v>
      </c>
      <c r="AA1409" s="2" t="str" cm="1">
        <f t="array" ref="AA1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409" s="2" t="str">
        <f>IF(OR(Tabela1[[#This Row],[CON - Material]]="Alvenaria de Tijolo",Tabela1[[#This Row],[CON - Material]]="Alvenaria de Pedra"),"Alvenaria",Tabela1[[#This Row],[CON - Material]])</f>
        <v>Aço</v>
      </c>
      <c r="AC1409" s="2" t="s">
        <v>24</v>
      </c>
      <c r="AF1409" s="2" t="str">
        <f>Tabela1[[#This Row],[TEC - Tipo de Estrutura 2]] &amp; "|" &amp; Tabela1[[#This Row],[Intervalo de Anos]] &amp; "|" &amp; Tabela1[[#This Row],[CON - Material]]</f>
        <v>Vãos Multiplos|Antes de 1960|Aço</v>
      </c>
    </row>
    <row r="1410" spans="1:32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1" t="str" cm="1">
        <f t="array" ref="O14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0" s="2" t="s">
        <v>32</v>
      </c>
      <c r="Q1410" s="2" t="str" cm="1">
        <f t="array" ref="Q1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0" s="2" t="str">
        <f>IF(Tabela1[[#This Row],[TEC - Tipo de Estrutura 2]]="Pórtico","Vãos Multiplos",Tabela1[[#This Row],[TEC - Tipo de Estrutura 2]])</f>
        <v>Vãos Multiplos</v>
      </c>
      <c r="S1410" s="1">
        <v>4</v>
      </c>
      <c r="T1410" s="1">
        <v>47</v>
      </c>
      <c r="U1410" s="1">
        <v>20.85</v>
      </c>
      <c r="V1410" s="1">
        <v>13.6</v>
      </c>
      <c r="W1410" s="1">
        <v>7.23</v>
      </c>
      <c r="X1410" s="10"/>
      <c r="Y1410" s="1" t="s">
        <v>46</v>
      </c>
      <c r="Z1410" s="2" t="s">
        <v>24</v>
      </c>
      <c r="AA1410" s="2" t="str" cm="1">
        <f t="array" ref="AA1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0" s="2" t="str">
        <f>IF(OR(Tabela1[[#This Row],[CON - Material]]="Alvenaria de Tijolo",Tabela1[[#This Row],[CON - Material]]="Alvenaria de Pedra"),"Alvenaria",Tabela1[[#This Row],[CON - Material]])</f>
        <v>Betão Armado</v>
      </c>
      <c r="AF1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1" spans="1:32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1" t="str" cm="1">
        <f t="array" ref="O14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11" s="2" t="s">
        <v>32</v>
      </c>
      <c r="Q1411" s="2" t="str" cm="1">
        <f t="array" ref="Q1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1" s="2" t="str">
        <f>IF(Tabela1[[#This Row],[TEC - Tipo de Estrutura 2]]="Pórtico","Vãos Multiplos",Tabela1[[#This Row],[TEC - Tipo de Estrutura 2]])</f>
        <v>Vãos Multiplos</v>
      </c>
      <c r="S1411" s="1">
        <v>5</v>
      </c>
      <c r="T1411" s="1">
        <v>190</v>
      </c>
      <c r="U1411" s="1">
        <v>19</v>
      </c>
      <c r="V1411" s="1">
        <v>40</v>
      </c>
      <c r="W1411" s="1">
        <v>6.48</v>
      </c>
      <c r="X1411" s="10"/>
      <c r="Y1411" s="1" t="s">
        <v>46</v>
      </c>
      <c r="Z1411" s="2" t="s">
        <v>38</v>
      </c>
      <c r="AA1411" s="2" t="str" cm="1">
        <f t="array" ref="AA1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1" s="2" t="str">
        <f>IF(OR(Tabela1[[#This Row],[CON - Material]]="Alvenaria de Tijolo",Tabela1[[#This Row],[CON - Material]]="Alvenaria de Pedra"),"Alvenaria",Tabela1[[#This Row],[CON - Material]])</f>
        <v>Betão Armado</v>
      </c>
      <c r="AF141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412" spans="1:32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1" t="str" cm="1">
        <f t="array" ref="O14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2" s="2" t="s">
        <v>65</v>
      </c>
      <c r="Q1412" s="2" t="str" cm="1">
        <f t="array" ref="Q1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12" s="2" t="str">
        <f>IF(Tabela1[[#This Row],[TEC - Tipo de Estrutura 2]]="Pórtico","Vãos Multiplos",Tabela1[[#This Row],[TEC - Tipo de Estrutura 2]])</f>
        <v>Vãos Multiplos</v>
      </c>
      <c r="S1412" s="1">
        <v>1</v>
      </c>
      <c r="T1412" s="1">
        <v>11.53</v>
      </c>
      <c r="U1412" s="1">
        <v>21.3</v>
      </c>
      <c r="V1412" s="1">
        <v>11.53</v>
      </c>
      <c r="W1412" s="9"/>
      <c r="X1412" s="10"/>
      <c r="Y1412" s="1" t="s">
        <v>46</v>
      </c>
      <c r="Z1412" s="2" t="s">
        <v>24</v>
      </c>
      <c r="AA1412" s="2" t="str" cm="1">
        <f t="array" ref="AA1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2" s="2" t="str">
        <f>IF(OR(Tabela1[[#This Row],[CON - Material]]="Alvenaria de Tijolo",Tabela1[[#This Row],[CON - Material]]="Alvenaria de Pedra"),"Alvenaria",Tabela1[[#This Row],[CON - Material]])</f>
        <v>Betão Armado</v>
      </c>
      <c r="AF1412" s="2" t="str">
        <f>Tabela1[[#This Row],[TEC - Tipo de Estrutura 2]] &amp; "|" &amp; Tabela1[[#This Row],[Intervalo de Anos]] &amp; "|" &amp; Tabela1[[#This Row],[CON - Material]]</f>
        <v>Pórtico|1983-2010|Betão Armado</v>
      </c>
    </row>
    <row r="1413" spans="1:32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1" t="str" cm="1">
        <f t="array" ref="O14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3" s="2" t="s">
        <v>32</v>
      </c>
      <c r="Q1413" s="2" t="str" cm="1">
        <f t="array" ref="Q1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3" s="2" t="str">
        <f>IF(Tabela1[[#This Row],[TEC - Tipo de Estrutura 2]]="Pórtico","Vãos Multiplos",Tabela1[[#This Row],[TEC - Tipo de Estrutura 2]])</f>
        <v>Vãos Multiplos</v>
      </c>
      <c r="S1413" s="1">
        <v>3</v>
      </c>
      <c r="T1413" s="1">
        <v>56.9</v>
      </c>
      <c r="U1413" s="1">
        <v>11.2</v>
      </c>
      <c r="V1413" s="1">
        <v>32.1</v>
      </c>
      <c r="W1413" s="1">
        <v>5.4</v>
      </c>
      <c r="X1413" s="10"/>
      <c r="Y1413" s="1" t="s">
        <v>30</v>
      </c>
      <c r="Z1413" s="2" t="s">
        <v>24</v>
      </c>
      <c r="AA1413" s="2" t="str" cm="1">
        <f t="array" ref="AA1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3" s="2" t="str">
        <f>IF(OR(Tabela1[[#This Row],[CON - Material]]="Alvenaria de Tijolo",Tabela1[[#This Row],[CON - Material]]="Alvenaria de Pedra"),"Alvenaria",Tabela1[[#This Row],[CON - Material]])</f>
        <v>Betão Armado</v>
      </c>
      <c r="AF1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4" spans="1:32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1" t="str" cm="1">
        <f t="array" ref="O14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4" s="2" t="s">
        <v>32</v>
      </c>
      <c r="Q1414" s="2" t="str" cm="1">
        <f t="array" ref="Q1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4" s="2" t="str">
        <f>IF(Tabela1[[#This Row],[TEC - Tipo de Estrutura 2]]="Pórtico","Vãos Multiplos",Tabela1[[#This Row],[TEC - Tipo de Estrutura 2]])</f>
        <v>Vãos Multiplos</v>
      </c>
      <c r="S1414" s="1">
        <v>5</v>
      </c>
      <c r="T1414" s="1">
        <v>180</v>
      </c>
      <c r="U1414" s="1">
        <v>15.2</v>
      </c>
      <c r="V1414" s="1">
        <v>40</v>
      </c>
      <c r="W1414" s="1">
        <v>27</v>
      </c>
      <c r="X1414" s="10"/>
      <c r="Y1414" s="1" t="s">
        <v>46</v>
      </c>
      <c r="Z1414" s="2" t="s">
        <v>38</v>
      </c>
      <c r="AA1414" s="2" t="str" cm="1">
        <f t="array" ref="AA1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4" s="2" t="str">
        <f>IF(OR(Tabela1[[#This Row],[CON - Material]]="Alvenaria de Tijolo",Tabela1[[#This Row],[CON - Material]]="Alvenaria de Pedra"),"Alvenaria",Tabela1[[#This Row],[CON - Material]])</f>
        <v>Betão Armado</v>
      </c>
      <c r="AF1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5" spans="1:32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1" t="str" cm="1">
        <f t="array" ref="O14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5" s="2" t="s">
        <v>65</v>
      </c>
      <c r="Q1415" s="2" t="str" cm="1">
        <f t="array" ref="Q1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15" s="2" t="str">
        <f>IF(Tabela1[[#This Row],[TEC - Tipo de Estrutura 2]]="Pórtico","Vãos Multiplos",Tabela1[[#This Row],[TEC - Tipo de Estrutura 2]])</f>
        <v>Vãos Multiplos</v>
      </c>
      <c r="S1415" s="1">
        <v>1</v>
      </c>
      <c r="T1415" s="1">
        <v>11.23</v>
      </c>
      <c r="U1415" s="1">
        <v>14.2</v>
      </c>
      <c r="V1415" s="1">
        <v>11.23</v>
      </c>
      <c r="W1415" s="9"/>
      <c r="X1415" s="10"/>
      <c r="Y1415" s="1" t="s">
        <v>46</v>
      </c>
      <c r="Z1415" s="2" t="s">
        <v>24</v>
      </c>
      <c r="AA1415" s="2" t="str" cm="1">
        <f t="array" ref="AA1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5" s="2" t="str">
        <f>IF(OR(Tabela1[[#This Row],[CON - Material]]="Alvenaria de Tijolo",Tabela1[[#This Row],[CON - Material]]="Alvenaria de Pedra"),"Alvenaria",Tabela1[[#This Row],[CON - Material]])</f>
        <v>Betão Armado</v>
      </c>
      <c r="AF1415" s="2" t="str">
        <f>Tabela1[[#This Row],[TEC - Tipo de Estrutura 2]] &amp; "|" &amp; Tabela1[[#This Row],[Intervalo de Anos]] &amp; "|" &amp; Tabela1[[#This Row],[CON - Material]]</f>
        <v>Pórtico|1983-2010|Betão Armado</v>
      </c>
    </row>
    <row r="1416" spans="1:32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1" t="str" cm="1">
        <f t="array" ref="O14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6" s="2" t="s">
        <v>32</v>
      </c>
      <c r="Q1416" s="2" t="str" cm="1">
        <f t="array" ref="Q1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6" s="2" t="str">
        <f>IF(Tabela1[[#This Row],[TEC - Tipo de Estrutura 2]]="Pórtico","Vãos Multiplos",Tabela1[[#This Row],[TEC - Tipo de Estrutura 2]])</f>
        <v>Vãos Multiplos</v>
      </c>
      <c r="S1416" s="1">
        <v>6</v>
      </c>
      <c r="T1416" s="1">
        <v>218.5</v>
      </c>
      <c r="U1416" s="1">
        <v>14.5</v>
      </c>
      <c r="V1416" s="1">
        <v>40.299999999999997</v>
      </c>
      <c r="W1416" s="1">
        <v>13</v>
      </c>
      <c r="X1416" s="10"/>
      <c r="Y1416" s="1" t="s">
        <v>30</v>
      </c>
      <c r="Z1416" s="2" t="s">
        <v>24</v>
      </c>
      <c r="AA1416" s="2" t="str" cm="1">
        <f t="array" ref="AA1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6" s="2" t="str">
        <f>IF(OR(Tabela1[[#This Row],[CON - Material]]="Alvenaria de Tijolo",Tabela1[[#This Row],[CON - Material]]="Alvenaria de Pedra"),"Alvenaria",Tabela1[[#This Row],[CON - Material]])</f>
        <v>Betão Armado</v>
      </c>
      <c r="AF14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7" spans="1:32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1" t="str" cm="1">
        <f t="array" ref="O14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7" s="2" t="s">
        <v>32</v>
      </c>
      <c r="Q1417" s="2" t="str" cm="1">
        <f t="array" ref="Q1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7" s="2" t="str">
        <f>IF(Tabela1[[#This Row],[TEC - Tipo de Estrutura 2]]="Pórtico","Vãos Multiplos",Tabela1[[#This Row],[TEC - Tipo de Estrutura 2]])</f>
        <v>Vãos Multiplos</v>
      </c>
      <c r="S1417" s="1">
        <v>9</v>
      </c>
      <c r="T1417" s="1">
        <v>341</v>
      </c>
      <c r="U1417" s="1">
        <v>14.6</v>
      </c>
      <c r="V1417" s="1">
        <v>40</v>
      </c>
      <c r="W1417" s="1">
        <v>9.4</v>
      </c>
      <c r="X1417" s="10"/>
      <c r="Y1417" s="1" t="s">
        <v>46</v>
      </c>
      <c r="Z1417" s="2" t="s">
        <v>38</v>
      </c>
      <c r="AA1417" s="2" t="str" cm="1">
        <f t="array" ref="AA1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7" s="2" t="str">
        <f>IF(OR(Tabela1[[#This Row],[CON - Material]]="Alvenaria de Tijolo",Tabela1[[#This Row],[CON - Material]]="Alvenaria de Pedra"),"Alvenaria",Tabela1[[#This Row],[CON - Material]])</f>
        <v>Betão Armado</v>
      </c>
      <c r="AF14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8" spans="1:32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1" t="str" cm="1">
        <f t="array" ref="O14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8" s="2" t="s">
        <v>32</v>
      </c>
      <c r="Q1418" s="2" t="str" cm="1">
        <f t="array" ref="Q1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8" s="2" t="str">
        <f>IF(Tabela1[[#This Row],[TEC - Tipo de Estrutura 2]]="Pórtico","Vãos Multiplos",Tabela1[[#This Row],[TEC - Tipo de Estrutura 2]])</f>
        <v>Vãos Multiplos</v>
      </c>
      <c r="S1418" s="1">
        <v>3</v>
      </c>
      <c r="T1418" s="1">
        <v>76.8</v>
      </c>
      <c r="U1418" s="1">
        <v>13.6</v>
      </c>
      <c r="V1418" s="1">
        <v>42.8</v>
      </c>
      <c r="W1418" s="1">
        <v>5.75</v>
      </c>
      <c r="X1418" s="10"/>
      <c r="Y1418" s="1" t="s">
        <v>30</v>
      </c>
      <c r="Z1418" s="2" t="s">
        <v>24</v>
      </c>
      <c r="AA1418" s="2" t="str" cm="1">
        <f t="array" ref="AA1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8" s="2" t="str">
        <f>IF(OR(Tabela1[[#This Row],[CON - Material]]="Alvenaria de Tijolo",Tabela1[[#This Row],[CON - Material]]="Alvenaria de Pedra"),"Alvenaria",Tabela1[[#This Row],[CON - Material]])</f>
        <v>Betão Armado</v>
      </c>
      <c r="AF1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9" spans="1:32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1" t="str" cm="1">
        <f t="array" ref="O14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19" s="2" t="s">
        <v>32</v>
      </c>
      <c r="Q1419" s="2" t="str" cm="1">
        <f t="array" ref="Q1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19" s="2" t="str">
        <f>IF(Tabela1[[#This Row],[TEC - Tipo de Estrutura 2]]="Pórtico","Vãos Multiplos",Tabela1[[#This Row],[TEC - Tipo de Estrutura 2]])</f>
        <v>Vãos Multiplos</v>
      </c>
      <c r="S1419" s="1">
        <v>3</v>
      </c>
      <c r="T1419" s="1">
        <v>59.7</v>
      </c>
      <c r="U1419" s="1">
        <v>16.8</v>
      </c>
      <c r="V1419" s="1">
        <v>27.9</v>
      </c>
      <c r="W1419" s="1">
        <v>11.44</v>
      </c>
      <c r="X1419" s="10"/>
      <c r="Y1419" s="1" t="s">
        <v>46</v>
      </c>
      <c r="Z1419" s="2" t="s">
        <v>24</v>
      </c>
      <c r="AA1419" s="2" t="str" cm="1">
        <f t="array" ref="AA1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19" s="2" t="str">
        <f>IF(OR(Tabela1[[#This Row],[CON - Material]]="Alvenaria de Tijolo",Tabela1[[#This Row],[CON - Material]]="Alvenaria de Pedra"),"Alvenaria",Tabela1[[#This Row],[CON - Material]])</f>
        <v>Betão Armado</v>
      </c>
      <c r="AF1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0" spans="1:32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1" t="str" cm="1">
        <f t="array" ref="O14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0" s="2" t="s">
        <v>32</v>
      </c>
      <c r="Q1420" s="2" t="str" cm="1">
        <f t="array" ref="Q1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0" s="2" t="str">
        <f>IF(Tabela1[[#This Row],[TEC - Tipo de Estrutura 2]]="Pórtico","Vãos Multiplos",Tabela1[[#This Row],[TEC - Tipo de Estrutura 2]])</f>
        <v>Vãos Multiplos</v>
      </c>
      <c r="S1420" s="1">
        <v>3</v>
      </c>
      <c r="T1420" s="1">
        <v>30.2</v>
      </c>
      <c r="U1420" s="1">
        <v>7.2</v>
      </c>
      <c r="V1420" s="1">
        <v>17</v>
      </c>
      <c r="W1420" s="1">
        <v>6.2</v>
      </c>
      <c r="X1420" s="10"/>
      <c r="Y1420" s="1" t="s">
        <v>30</v>
      </c>
      <c r="Z1420" s="2" t="s">
        <v>24</v>
      </c>
      <c r="AA1420" s="2" t="str" cm="1">
        <f t="array" ref="AA1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0" s="2" t="str">
        <f>IF(OR(Tabela1[[#This Row],[CON - Material]]="Alvenaria de Tijolo",Tabela1[[#This Row],[CON - Material]]="Alvenaria de Pedra"),"Alvenaria",Tabela1[[#This Row],[CON - Material]])</f>
        <v>Betão Armado</v>
      </c>
      <c r="AF1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1" spans="1:32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1" t="str" cm="1">
        <f t="array" ref="O14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1" s="2" t="s">
        <v>32</v>
      </c>
      <c r="Q1421" s="2" t="str" cm="1">
        <f t="array" ref="Q1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1" s="2" t="str">
        <f>IF(Tabela1[[#This Row],[TEC - Tipo de Estrutura 2]]="Pórtico","Vãos Multiplos",Tabela1[[#This Row],[TEC - Tipo de Estrutura 2]])</f>
        <v>Vãos Multiplos</v>
      </c>
      <c r="S1421" s="1">
        <v>3</v>
      </c>
      <c r="T1421" s="1">
        <v>57.9</v>
      </c>
      <c r="U1421" s="1">
        <v>11.2</v>
      </c>
      <c r="V1421" s="1">
        <v>32.799999999999997</v>
      </c>
      <c r="W1421" s="1">
        <v>6.8</v>
      </c>
      <c r="X1421" s="10"/>
      <c r="Y1421" s="1" t="s">
        <v>30</v>
      </c>
      <c r="Z1421" s="2" t="s">
        <v>24</v>
      </c>
      <c r="AA1421" s="2" t="str" cm="1">
        <f t="array" ref="AA1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1" s="2" t="str">
        <f>IF(OR(Tabela1[[#This Row],[CON - Material]]="Alvenaria de Tijolo",Tabela1[[#This Row],[CON - Material]]="Alvenaria de Pedra"),"Alvenaria",Tabela1[[#This Row],[CON - Material]])</f>
        <v>Betão Armado</v>
      </c>
      <c r="AF1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2" spans="1:32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1" t="str" cm="1">
        <f t="array" ref="O14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2" s="2" t="s">
        <v>22</v>
      </c>
      <c r="Q1422" s="2" t="str" cm="1">
        <f t="array" ref="Q1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22" s="2" t="str">
        <f>IF(Tabela1[[#This Row],[TEC - Tipo de Estrutura 2]]="Pórtico","Vãos Multiplos",Tabela1[[#This Row],[TEC - Tipo de Estrutura 2]])</f>
        <v>Tabuleiro simples/apoiado</v>
      </c>
      <c r="S1422" s="1">
        <v>1</v>
      </c>
      <c r="T1422" s="1">
        <v>19.2</v>
      </c>
      <c r="U1422" s="1">
        <v>14.45</v>
      </c>
      <c r="V1422" s="1">
        <v>19.2</v>
      </c>
      <c r="W1422" s="9"/>
      <c r="X1422" s="10"/>
      <c r="Y1422" s="1" t="s">
        <v>46</v>
      </c>
      <c r="Z1422" s="2" t="s">
        <v>24</v>
      </c>
      <c r="AA1422" s="2" t="str" cm="1">
        <f t="array" ref="AA1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2" s="2" t="str">
        <f>IF(OR(Tabela1[[#This Row],[CON - Material]]="Alvenaria de Tijolo",Tabela1[[#This Row],[CON - Material]]="Alvenaria de Pedra"),"Alvenaria",Tabela1[[#This Row],[CON - Material]])</f>
        <v>Betão Armado</v>
      </c>
      <c r="AF14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23" spans="1:32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1" t="str" cm="1">
        <f t="array" ref="O14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3" s="2" t="s">
        <v>32</v>
      </c>
      <c r="Q1423" s="2" t="str" cm="1">
        <f t="array" ref="Q1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3" s="2" t="str">
        <f>IF(Tabela1[[#This Row],[TEC - Tipo de Estrutura 2]]="Pórtico","Vãos Multiplos",Tabela1[[#This Row],[TEC - Tipo de Estrutura 2]])</f>
        <v>Vãos Multiplos</v>
      </c>
      <c r="S1423" s="1">
        <v>3</v>
      </c>
      <c r="T1423" s="1">
        <v>34.01</v>
      </c>
      <c r="U1423" s="1">
        <v>9.3000000000000007</v>
      </c>
      <c r="V1423" s="1">
        <v>17.09</v>
      </c>
      <c r="W1423" s="1">
        <v>5.55</v>
      </c>
      <c r="X1423" s="10"/>
      <c r="Y1423" s="1" t="s">
        <v>41</v>
      </c>
      <c r="Z1423" s="2" t="s">
        <v>24</v>
      </c>
      <c r="AA1423" s="2" t="str" cm="1">
        <f t="array" ref="AA1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3" s="2" t="str">
        <f>IF(OR(Tabela1[[#This Row],[CON - Material]]="Alvenaria de Tijolo",Tabela1[[#This Row],[CON - Material]]="Alvenaria de Pedra"),"Alvenaria",Tabela1[[#This Row],[CON - Material]])</f>
        <v>Betão Armado</v>
      </c>
      <c r="AF14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4" spans="1:32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1" t="str" cm="1">
        <f t="array" ref="O14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4" s="2" t="s">
        <v>32</v>
      </c>
      <c r="Q1424" s="2" t="str" cm="1">
        <f t="array" ref="Q1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4" s="2" t="str">
        <f>IF(Tabela1[[#This Row],[TEC - Tipo de Estrutura 2]]="Pórtico","Vãos Multiplos",Tabela1[[#This Row],[TEC - Tipo de Estrutura 2]])</f>
        <v>Vãos Multiplos</v>
      </c>
      <c r="S1424" s="1">
        <v>12</v>
      </c>
      <c r="T1424" s="1">
        <v>68</v>
      </c>
      <c r="U1424" s="1">
        <v>14.62</v>
      </c>
      <c r="V1424" s="1">
        <v>5.7</v>
      </c>
      <c r="W1424" s="1">
        <v>12.93</v>
      </c>
      <c r="X1424" s="10"/>
      <c r="Y1424" s="1" t="s">
        <v>46</v>
      </c>
      <c r="Z1424" s="2" t="s">
        <v>24</v>
      </c>
      <c r="AA1424" s="2" t="str" cm="1">
        <f t="array" ref="AA1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4" s="2" t="str">
        <f>IF(OR(Tabela1[[#This Row],[CON - Material]]="Alvenaria de Tijolo",Tabela1[[#This Row],[CON - Material]]="Alvenaria de Pedra"),"Alvenaria",Tabela1[[#This Row],[CON - Material]])</f>
        <v>Betão Armado</v>
      </c>
      <c r="AF1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5" spans="1:32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1" t="str" cm="1">
        <f t="array" ref="O14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5" s="2" t="s">
        <v>291</v>
      </c>
      <c r="Q1425" s="2" t="str" cm="1">
        <f t="array" ref="Q1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425" s="2" t="str">
        <f>IF(Tabela1[[#This Row],[TEC - Tipo de Estrutura 2]]="Pórtico","Vãos Multiplos",Tabela1[[#This Row],[TEC - Tipo de Estrutura 2]])</f>
        <v>Outro</v>
      </c>
      <c r="S1425" s="1">
        <v>1</v>
      </c>
      <c r="T1425" s="1">
        <v>6.23</v>
      </c>
      <c r="U1425" s="1">
        <v>27.3</v>
      </c>
      <c r="V1425" s="1">
        <v>6.23</v>
      </c>
      <c r="W1425" s="9"/>
      <c r="X1425" s="10"/>
      <c r="Y1425" s="1" t="s">
        <v>41</v>
      </c>
      <c r="Z1425" s="2" t="s">
        <v>321</v>
      </c>
      <c r="AA1425" s="2" t="str" cm="1">
        <f t="array" ref="AA1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425" s="2" t="str">
        <f>IF(OR(Tabela1[[#This Row],[CON - Material]]="Alvenaria de Tijolo",Tabela1[[#This Row],[CON - Material]]="Alvenaria de Pedra"),"Alvenaria",Tabela1[[#This Row],[CON - Material]])</f>
        <v>Aço</v>
      </c>
      <c r="AC1425" s="2" t="s">
        <v>292</v>
      </c>
      <c r="AF1425" s="2" t="str">
        <f>Tabela1[[#This Row],[TEC - Tipo de Estrutura 2]] &amp; "|" &amp; Tabela1[[#This Row],[Intervalo de Anos]] &amp; "|" &amp; Tabela1[[#This Row],[CON - Material]]</f>
        <v>Outro|1983-2010|Aço</v>
      </c>
    </row>
    <row r="1426" spans="1:32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1" t="str" cm="1">
        <f t="array" ref="O14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6" s="2" t="s">
        <v>291</v>
      </c>
      <c r="Q1426" s="2" t="str" cm="1">
        <f t="array" ref="Q1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426" s="2" t="str">
        <f>IF(Tabela1[[#This Row],[TEC - Tipo de Estrutura 2]]="Pórtico","Vãos Multiplos",Tabela1[[#This Row],[TEC - Tipo de Estrutura 2]])</f>
        <v>Outro</v>
      </c>
      <c r="S1426" s="1">
        <v>1</v>
      </c>
      <c r="T1426" s="1">
        <v>3.75</v>
      </c>
      <c r="U1426" s="1">
        <v>40.1</v>
      </c>
      <c r="V1426" s="1">
        <v>3.75</v>
      </c>
      <c r="W1426" s="9"/>
      <c r="X1426" s="10"/>
      <c r="Y1426" s="1" t="s">
        <v>41</v>
      </c>
      <c r="Z1426" s="2" t="s">
        <v>321</v>
      </c>
      <c r="AA1426" s="2" t="str" cm="1">
        <f t="array" ref="AA1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426" s="2" t="str">
        <f>IF(OR(Tabela1[[#This Row],[CON - Material]]="Alvenaria de Tijolo",Tabela1[[#This Row],[CON - Material]]="Alvenaria de Pedra"),"Alvenaria",Tabela1[[#This Row],[CON - Material]])</f>
        <v>Aço</v>
      </c>
      <c r="AC1426" s="2" t="s">
        <v>292</v>
      </c>
      <c r="AF1426" s="2" t="str">
        <f>Tabela1[[#This Row],[TEC - Tipo de Estrutura 2]] &amp; "|" &amp; Tabela1[[#This Row],[Intervalo de Anos]] &amp; "|" &amp; Tabela1[[#This Row],[CON - Material]]</f>
        <v>Outro|1983-2010|Aço</v>
      </c>
    </row>
    <row r="1427" spans="1:32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1" t="str" cm="1">
        <f t="array" ref="O14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7" s="2" t="s">
        <v>32</v>
      </c>
      <c r="Q1427" s="2" t="str" cm="1">
        <f t="array" ref="Q1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7" s="2" t="str">
        <f>IF(Tabela1[[#This Row],[TEC - Tipo de Estrutura 2]]="Pórtico","Vãos Multiplos",Tabela1[[#This Row],[TEC - Tipo de Estrutura 2]])</f>
        <v>Vãos Multiplos</v>
      </c>
      <c r="S1427" s="1">
        <v>5</v>
      </c>
      <c r="T1427" s="1">
        <v>237.57</v>
      </c>
      <c r="U1427" s="1">
        <v>14.13</v>
      </c>
      <c r="V1427" s="1">
        <v>51.86</v>
      </c>
      <c r="W1427" s="1">
        <v>28.67</v>
      </c>
      <c r="X1427" s="10"/>
      <c r="Y1427" s="1" t="s">
        <v>46</v>
      </c>
      <c r="Z1427" s="2" t="s">
        <v>38</v>
      </c>
      <c r="AA1427" s="2" t="str" cm="1">
        <f t="array" ref="AA1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7" s="2" t="str">
        <f>IF(OR(Tabela1[[#This Row],[CON - Material]]="Alvenaria de Tijolo",Tabela1[[#This Row],[CON - Material]]="Alvenaria de Pedra"),"Alvenaria",Tabela1[[#This Row],[CON - Material]])</f>
        <v>Betão Armado</v>
      </c>
      <c r="AF1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8" spans="1:32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1" t="str" cm="1">
        <f t="array" ref="O14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8" s="2" t="s">
        <v>32</v>
      </c>
      <c r="Q1428" s="2" t="str" cm="1">
        <f t="array" ref="Q1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8" s="2" t="str">
        <f>IF(Tabela1[[#This Row],[TEC - Tipo de Estrutura 2]]="Pórtico","Vãos Multiplos",Tabela1[[#This Row],[TEC - Tipo de Estrutura 2]])</f>
        <v>Vãos Multiplos</v>
      </c>
      <c r="S1428" s="1">
        <v>5</v>
      </c>
      <c r="T1428" s="1">
        <v>116.35</v>
      </c>
      <c r="U1428" s="1">
        <v>15.05</v>
      </c>
      <c r="V1428" s="1">
        <v>25.1</v>
      </c>
      <c r="W1428" s="1">
        <v>16.600000000000001</v>
      </c>
      <c r="X1428" s="10"/>
      <c r="Y1428" s="1" t="s">
        <v>46</v>
      </c>
      <c r="Z1428" s="2" t="s">
        <v>38</v>
      </c>
      <c r="AA1428" s="2" t="str" cm="1">
        <f t="array" ref="AA1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8" s="2" t="str">
        <f>IF(OR(Tabela1[[#This Row],[CON - Material]]="Alvenaria de Tijolo",Tabela1[[#This Row],[CON - Material]]="Alvenaria de Pedra"),"Alvenaria",Tabela1[[#This Row],[CON - Material]])</f>
        <v>Betão Armado</v>
      </c>
      <c r="AF1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9" spans="1:32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1" t="str" cm="1">
        <f t="array" ref="O14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29" s="2" t="s">
        <v>32</v>
      </c>
      <c r="Q1429" s="2" t="str" cm="1">
        <f t="array" ref="Q1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29" s="2" t="str">
        <f>IF(Tabela1[[#This Row],[TEC - Tipo de Estrutura 2]]="Pórtico","Vãos Multiplos",Tabela1[[#This Row],[TEC - Tipo de Estrutura 2]])</f>
        <v>Vãos Multiplos</v>
      </c>
      <c r="S1429" s="1">
        <v>5</v>
      </c>
      <c r="T1429" s="1">
        <v>231</v>
      </c>
      <c r="U1429" s="1">
        <v>14.7</v>
      </c>
      <c r="V1429" s="1">
        <v>58.9</v>
      </c>
      <c r="W1429" s="1">
        <v>26</v>
      </c>
      <c r="X1429" s="10"/>
      <c r="Y1429" s="1" t="s">
        <v>46</v>
      </c>
      <c r="Z1429" s="2" t="s">
        <v>38</v>
      </c>
      <c r="AA1429" s="2" t="str" cm="1">
        <f t="array" ref="AA1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29" s="2" t="str">
        <f>IF(OR(Tabela1[[#This Row],[CON - Material]]="Alvenaria de Tijolo",Tabela1[[#This Row],[CON - Material]]="Alvenaria de Pedra"),"Alvenaria",Tabela1[[#This Row],[CON - Material]])</f>
        <v>Betão Armado</v>
      </c>
      <c r="AF1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0" spans="1:32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1" t="str" cm="1">
        <f t="array" ref="O14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30" s="2" t="s">
        <v>32</v>
      </c>
      <c r="Q1430" s="2" t="str" cm="1">
        <f t="array" ref="Q1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0" s="2" t="str">
        <f>IF(Tabela1[[#This Row],[TEC - Tipo de Estrutura 2]]="Pórtico","Vãos Multiplos",Tabela1[[#This Row],[TEC - Tipo de Estrutura 2]])</f>
        <v>Vãos Multiplos</v>
      </c>
      <c r="S1430" s="1">
        <v>3</v>
      </c>
      <c r="T1430" s="1">
        <v>34.47</v>
      </c>
      <c r="U1430" s="1">
        <v>10.64</v>
      </c>
      <c r="V1430" s="1">
        <v>17.3</v>
      </c>
      <c r="W1430" s="1">
        <v>7.43</v>
      </c>
      <c r="X1430" s="10"/>
      <c r="Y1430" s="1" t="s">
        <v>46</v>
      </c>
      <c r="Z1430" s="2" t="s">
        <v>24</v>
      </c>
      <c r="AA1430" s="2" t="str" cm="1">
        <f t="array" ref="AA1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0" s="2" t="str">
        <f>IF(OR(Tabela1[[#This Row],[CON - Material]]="Alvenaria de Tijolo",Tabela1[[#This Row],[CON - Material]]="Alvenaria de Pedra"),"Alvenaria",Tabela1[[#This Row],[CON - Material]])</f>
        <v>Betão Armado</v>
      </c>
      <c r="AF1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1" spans="1:32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1" t="str" cm="1">
        <f t="array" ref="O14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31" s="2" t="s">
        <v>29</v>
      </c>
      <c r="Q1431" s="2" t="str" cm="1">
        <f t="array" ref="Q1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31" s="2" t="str">
        <f>IF(Tabela1[[#This Row],[TEC - Tipo de Estrutura 2]]="Pórtico","Vãos Multiplos",Tabela1[[#This Row],[TEC - Tipo de Estrutura 2]])</f>
        <v>Arco</v>
      </c>
      <c r="S1431" s="1">
        <v>3</v>
      </c>
      <c r="T1431" s="1">
        <v>24.2</v>
      </c>
      <c r="U1431" s="1">
        <v>6.4</v>
      </c>
      <c r="V1431" s="1">
        <v>8.6</v>
      </c>
      <c r="W1431" s="1">
        <v>4</v>
      </c>
      <c r="X1431" s="10"/>
      <c r="Y1431" s="1" t="s">
        <v>30</v>
      </c>
      <c r="Z1431" s="2" t="s">
        <v>35</v>
      </c>
      <c r="AA1431" s="2" t="str" cm="1">
        <f t="array" ref="AA1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431" s="2" t="str">
        <f>IF(OR(Tabela1[[#This Row],[CON - Material]]="Alvenaria de Tijolo",Tabela1[[#This Row],[CON - Material]]="Alvenaria de Pedra"),"Alvenaria",Tabela1[[#This Row],[CON - Material]])</f>
        <v>Alvenaria</v>
      </c>
      <c r="AF1431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1432" spans="1:32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1" t="str" cm="1">
        <f t="array" ref="O14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32" s="2" t="s">
        <v>29</v>
      </c>
      <c r="Q1432" s="2" t="str" cm="1">
        <f t="array" ref="Q1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32" s="2" t="str">
        <f>IF(Tabela1[[#This Row],[TEC - Tipo de Estrutura 2]]="Pórtico","Vãos Multiplos",Tabela1[[#This Row],[TEC - Tipo de Estrutura 2]])</f>
        <v>Arco</v>
      </c>
      <c r="S1432" s="1">
        <v>3</v>
      </c>
      <c r="T1432" s="1">
        <v>10.7</v>
      </c>
      <c r="U1432" s="1">
        <v>11.25</v>
      </c>
      <c r="V1432" s="1">
        <v>3.9</v>
      </c>
      <c r="W1432" s="1">
        <v>0.9</v>
      </c>
      <c r="X1432" s="10"/>
      <c r="Y1432" s="1" t="s">
        <v>30</v>
      </c>
      <c r="Z1432" s="2" t="s">
        <v>31</v>
      </c>
      <c r="AA1432" s="2" t="str" cm="1">
        <f t="array" ref="AA1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432" s="2" t="str">
        <f>IF(OR(Tabela1[[#This Row],[CON - Material]]="Alvenaria de Tijolo",Tabela1[[#This Row],[CON - Material]]="Alvenaria de Pedra"),"Alvenaria",Tabela1[[#This Row],[CON - Material]])</f>
        <v>Alvenaria</v>
      </c>
      <c r="AF1432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433" spans="1:32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1" t="str" cm="1">
        <f t="array" ref="O14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33" s="2" t="s">
        <v>32</v>
      </c>
      <c r="Q1433" s="2" t="str" cm="1">
        <f t="array" ref="Q1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3" s="2" t="str">
        <f>IF(Tabela1[[#This Row],[TEC - Tipo de Estrutura 2]]="Pórtico","Vãos Multiplos",Tabela1[[#This Row],[TEC - Tipo de Estrutura 2]])</f>
        <v>Vãos Multiplos</v>
      </c>
      <c r="S1433" s="1">
        <v>5</v>
      </c>
      <c r="T1433" s="1">
        <v>39.9</v>
      </c>
      <c r="U1433" s="1">
        <v>15.3</v>
      </c>
      <c r="V1433" s="1">
        <v>9</v>
      </c>
      <c r="W1433" s="1">
        <v>4.8</v>
      </c>
      <c r="X1433" s="10"/>
      <c r="Y1433" s="1" t="s">
        <v>30</v>
      </c>
      <c r="Z1433" s="2" t="s">
        <v>24</v>
      </c>
      <c r="AA1433" s="2" t="str" cm="1">
        <f t="array" ref="AA1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3" s="2" t="str">
        <f>IF(OR(Tabela1[[#This Row],[CON - Material]]="Alvenaria de Tijolo",Tabela1[[#This Row],[CON - Material]]="Alvenaria de Pedra"),"Alvenaria",Tabela1[[#This Row],[CON - Material]])</f>
        <v>Betão Armado</v>
      </c>
      <c r="AF14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4" spans="1:32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1" t="str" cm="1">
        <f t="array" ref="O14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34" s="2" t="s">
        <v>32</v>
      </c>
      <c r="Q1434" s="2" t="str" cm="1">
        <f t="array" ref="Q1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4" s="2" t="str">
        <f>IF(Tabela1[[#This Row],[TEC - Tipo de Estrutura 2]]="Pórtico","Vãos Multiplos",Tabela1[[#This Row],[TEC - Tipo de Estrutura 2]])</f>
        <v>Vãos Multiplos</v>
      </c>
      <c r="S1434" s="1">
        <v>5</v>
      </c>
      <c r="T1434" s="1">
        <v>38.200000000000003</v>
      </c>
      <c r="U1434" s="1">
        <v>15.3</v>
      </c>
      <c r="V1434" s="1">
        <v>8.5</v>
      </c>
      <c r="W1434" s="1">
        <v>7.5</v>
      </c>
      <c r="X1434" s="10"/>
      <c r="Y1434" s="1" t="s">
        <v>30</v>
      </c>
      <c r="Z1434" s="2" t="s">
        <v>24</v>
      </c>
      <c r="AA1434" s="2" t="str" cm="1">
        <f t="array" ref="AA1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4" s="2" t="str">
        <f>IF(OR(Tabela1[[#This Row],[CON - Material]]="Alvenaria de Tijolo",Tabela1[[#This Row],[CON - Material]]="Alvenaria de Pedra"),"Alvenaria",Tabela1[[#This Row],[CON - Material]])</f>
        <v>Betão Armado</v>
      </c>
      <c r="AF14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5" spans="1:32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1" t="str" cm="1">
        <f t="array" ref="O14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35" s="2" t="s">
        <v>32</v>
      </c>
      <c r="Q1435" s="2" t="str" cm="1">
        <f t="array" ref="Q1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5" s="2" t="str">
        <f>IF(Tabela1[[#This Row],[TEC - Tipo de Estrutura 2]]="Pórtico","Vãos Multiplos",Tabela1[[#This Row],[TEC - Tipo de Estrutura 2]])</f>
        <v>Vãos Multiplos</v>
      </c>
      <c r="S1435" s="1">
        <v>3</v>
      </c>
      <c r="T1435" s="1">
        <v>21.6</v>
      </c>
      <c r="U1435" s="1">
        <v>15.3</v>
      </c>
      <c r="V1435" s="1">
        <v>8.9</v>
      </c>
      <c r="W1435" s="1">
        <v>3.75</v>
      </c>
      <c r="X1435" s="10"/>
      <c r="Y1435" s="1" t="s">
        <v>30</v>
      </c>
      <c r="Z1435" s="2" t="s">
        <v>24</v>
      </c>
      <c r="AA1435" s="2" t="str" cm="1">
        <f t="array" ref="AA1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5" s="2" t="str">
        <f>IF(OR(Tabela1[[#This Row],[CON - Material]]="Alvenaria de Tijolo",Tabela1[[#This Row],[CON - Material]]="Alvenaria de Pedra"),"Alvenaria",Tabela1[[#This Row],[CON - Material]])</f>
        <v>Betão Armado</v>
      </c>
      <c r="AF143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6" spans="1:32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1" t="str" cm="1">
        <f t="array" ref="O14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36" s="2" t="s">
        <v>65</v>
      </c>
      <c r="Q1436" s="2" t="str" cm="1">
        <f t="array" ref="Q1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36" s="2" t="str">
        <f>IF(Tabela1[[#This Row],[TEC - Tipo de Estrutura 2]]="Pórtico","Vãos Multiplos",Tabela1[[#This Row],[TEC - Tipo de Estrutura 2]])</f>
        <v>Vãos Multiplos</v>
      </c>
      <c r="S1436" s="1">
        <v>1</v>
      </c>
      <c r="T1436" s="1">
        <v>12.6</v>
      </c>
      <c r="U1436" s="1">
        <v>14</v>
      </c>
      <c r="V1436" s="1">
        <v>12.6</v>
      </c>
      <c r="W1436" s="9"/>
      <c r="X1436" s="10"/>
      <c r="Y1436" s="1" t="s">
        <v>30</v>
      </c>
      <c r="Z1436" s="2" t="s">
        <v>24</v>
      </c>
      <c r="AA1436" s="2" t="str" cm="1">
        <f t="array" ref="AA1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6" s="2" t="str">
        <f>IF(OR(Tabela1[[#This Row],[CON - Material]]="Alvenaria de Tijolo",Tabela1[[#This Row],[CON - Material]]="Alvenaria de Pedra"),"Alvenaria",Tabela1[[#This Row],[CON - Material]])</f>
        <v>Betão Armado</v>
      </c>
      <c r="AF1436" s="2" t="str">
        <f>Tabela1[[#This Row],[TEC - Tipo de Estrutura 2]] &amp; "|" &amp; Tabela1[[#This Row],[Intervalo de Anos]] &amp; "|" &amp; Tabela1[[#This Row],[CON - Material]]</f>
        <v>Pórtico|1983-2010|Betão Armado</v>
      </c>
    </row>
    <row r="1437" spans="1:32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1" t="str" cm="1">
        <f t="array" ref="O14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37" s="2" t="s">
        <v>32</v>
      </c>
      <c r="Q1437" s="2" t="str" cm="1">
        <f t="array" ref="Q1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7" s="2" t="str">
        <f>IF(Tabela1[[#This Row],[TEC - Tipo de Estrutura 2]]="Pórtico","Vãos Multiplos",Tabela1[[#This Row],[TEC - Tipo de Estrutura 2]])</f>
        <v>Vãos Multiplos</v>
      </c>
      <c r="S1437" s="1">
        <v>3</v>
      </c>
      <c r="T1437" s="1">
        <v>46.4</v>
      </c>
      <c r="U1437" s="1">
        <v>11</v>
      </c>
      <c r="V1437" s="1">
        <v>23.4</v>
      </c>
      <c r="W1437" s="1">
        <v>6.55</v>
      </c>
      <c r="X1437" s="10"/>
      <c r="Y1437" s="1" t="s">
        <v>30</v>
      </c>
      <c r="Z1437" s="2" t="s">
        <v>24</v>
      </c>
      <c r="AA1437" s="2" t="str" cm="1">
        <f t="array" ref="AA1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7" s="2" t="str">
        <f>IF(OR(Tabela1[[#This Row],[CON - Material]]="Alvenaria de Tijolo",Tabela1[[#This Row],[CON - Material]]="Alvenaria de Pedra"),"Alvenaria",Tabela1[[#This Row],[CON - Material]])</f>
        <v>Betão Armado</v>
      </c>
      <c r="AF143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8" spans="1:32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1" t="str" cm="1">
        <f t="array" ref="O14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38" s="2" t="s">
        <v>32</v>
      </c>
      <c r="Q1438" s="2" t="str" cm="1">
        <f t="array" ref="Q1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8" s="2" t="str">
        <f>IF(Tabela1[[#This Row],[TEC - Tipo de Estrutura 2]]="Pórtico","Vãos Multiplos",Tabela1[[#This Row],[TEC - Tipo de Estrutura 2]])</f>
        <v>Vãos Multiplos</v>
      </c>
      <c r="S1438" s="1">
        <v>3</v>
      </c>
      <c r="T1438" s="1">
        <v>64.64</v>
      </c>
      <c r="U1438" s="1">
        <v>15.1</v>
      </c>
      <c r="V1438" s="1">
        <v>25.77</v>
      </c>
      <c r="W1438" s="1">
        <v>4.45</v>
      </c>
      <c r="X1438" s="10"/>
      <c r="Y1438" s="1" t="s">
        <v>30</v>
      </c>
      <c r="Z1438" s="2" t="s">
        <v>38</v>
      </c>
      <c r="AA1438" s="2" t="str" cm="1">
        <f t="array" ref="AA1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8" s="2" t="str">
        <f>IF(OR(Tabela1[[#This Row],[CON - Material]]="Alvenaria de Tijolo",Tabela1[[#This Row],[CON - Material]]="Alvenaria de Pedra"),"Alvenaria",Tabela1[[#This Row],[CON - Material]])</f>
        <v>Betão Armado</v>
      </c>
      <c r="AF14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9" spans="1:32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1" t="str" cm="1">
        <f t="array" ref="O14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39" s="2" t="s">
        <v>32</v>
      </c>
      <c r="Q1439" s="2" t="str" cm="1">
        <f t="array" ref="Q1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39" s="2" t="str">
        <f>IF(Tabela1[[#This Row],[TEC - Tipo de Estrutura 2]]="Pórtico","Vãos Multiplos",Tabela1[[#This Row],[TEC - Tipo de Estrutura 2]])</f>
        <v>Vãos Multiplos</v>
      </c>
      <c r="S1439" s="1">
        <v>3</v>
      </c>
      <c r="T1439" s="1">
        <v>49.95</v>
      </c>
      <c r="U1439" s="1">
        <v>18.899999999999999</v>
      </c>
      <c r="V1439" s="1">
        <v>26.3</v>
      </c>
      <c r="W1439" s="1">
        <v>6.9</v>
      </c>
      <c r="X1439" s="10"/>
      <c r="Y1439" s="1" t="s">
        <v>30</v>
      </c>
      <c r="Z1439" s="2" t="s">
        <v>38</v>
      </c>
      <c r="AA1439" s="2" t="str" cm="1">
        <f t="array" ref="AA1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39" s="2" t="str">
        <f>IF(OR(Tabela1[[#This Row],[CON - Material]]="Alvenaria de Tijolo",Tabela1[[#This Row],[CON - Material]]="Alvenaria de Pedra"),"Alvenaria",Tabela1[[#This Row],[CON - Material]])</f>
        <v>Betão Armado</v>
      </c>
      <c r="AF14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0" spans="1:32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1" t="str" cm="1">
        <f t="array" ref="O14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0" s="2" t="s">
        <v>32</v>
      </c>
      <c r="Q1440" s="2" t="str" cm="1">
        <f t="array" ref="Q1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0" s="2" t="str">
        <f>IF(Tabela1[[#This Row],[TEC - Tipo de Estrutura 2]]="Pórtico","Vãos Multiplos",Tabela1[[#This Row],[TEC - Tipo de Estrutura 2]])</f>
        <v>Vãos Multiplos</v>
      </c>
      <c r="S1440" s="1">
        <v>3</v>
      </c>
      <c r="T1440" s="1">
        <v>45.41</v>
      </c>
      <c r="U1440" s="1">
        <v>8.5</v>
      </c>
      <c r="V1440" s="1">
        <v>22.04</v>
      </c>
      <c r="W1440" s="1">
        <v>6.6</v>
      </c>
      <c r="X1440" s="10"/>
      <c r="Y1440" s="1" t="s">
        <v>30</v>
      </c>
      <c r="Z1440" s="2" t="s">
        <v>38</v>
      </c>
      <c r="AA1440" s="2" t="str" cm="1">
        <f t="array" ref="AA1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0" s="2" t="str">
        <f>IF(OR(Tabela1[[#This Row],[CON - Material]]="Alvenaria de Tijolo",Tabela1[[#This Row],[CON - Material]]="Alvenaria de Pedra"),"Alvenaria",Tabela1[[#This Row],[CON - Material]])</f>
        <v>Betão Armado</v>
      </c>
      <c r="AF1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1" spans="1:32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1" t="str" cm="1">
        <f t="array" ref="O14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1" s="2" t="s">
        <v>22</v>
      </c>
      <c r="Q1441" s="2" t="str" cm="1">
        <f t="array" ref="Q1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41" s="2" t="str">
        <f>IF(Tabela1[[#This Row],[TEC - Tipo de Estrutura 2]]="Pórtico","Vãos Multiplos",Tabela1[[#This Row],[TEC - Tipo de Estrutura 2]])</f>
        <v>Tabuleiro simples/apoiado</v>
      </c>
      <c r="S1441" s="1">
        <v>1</v>
      </c>
      <c r="T1441" s="1">
        <v>14.8</v>
      </c>
      <c r="U1441" s="1">
        <v>14.86</v>
      </c>
      <c r="V1441" s="1">
        <v>14.8</v>
      </c>
      <c r="W1441" s="9"/>
      <c r="X1441" s="10"/>
      <c r="Y1441" s="1" t="s">
        <v>46</v>
      </c>
      <c r="Z1441" s="2" t="s">
        <v>38</v>
      </c>
      <c r="AA1441" s="2" t="str" cm="1">
        <f t="array" ref="AA1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1" s="2" t="str">
        <f>IF(OR(Tabela1[[#This Row],[CON - Material]]="Alvenaria de Tijolo",Tabela1[[#This Row],[CON - Material]]="Alvenaria de Pedra"),"Alvenaria",Tabela1[[#This Row],[CON - Material]])</f>
        <v>Betão Armado</v>
      </c>
      <c r="AF14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2" spans="1:32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1" t="str" cm="1">
        <f t="array" ref="O14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2" s="2" t="s">
        <v>22</v>
      </c>
      <c r="Q1442" s="2" t="str" cm="1">
        <f t="array" ref="Q1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42" s="2" t="str">
        <f>IF(Tabela1[[#This Row],[TEC - Tipo de Estrutura 2]]="Pórtico","Vãos Multiplos",Tabela1[[#This Row],[TEC - Tipo de Estrutura 2]])</f>
        <v>Tabuleiro simples/apoiado</v>
      </c>
      <c r="S1442" s="1">
        <v>1</v>
      </c>
      <c r="T1442" s="1">
        <v>10.9</v>
      </c>
      <c r="U1442" s="1">
        <v>14.75</v>
      </c>
      <c r="V1442" s="1">
        <v>10.9</v>
      </c>
      <c r="W1442" s="9"/>
      <c r="X1442" s="10"/>
      <c r="Y1442" s="1" t="s">
        <v>30</v>
      </c>
      <c r="Z1442" s="2" t="s">
        <v>24</v>
      </c>
      <c r="AA1442" s="2" t="str" cm="1">
        <f t="array" ref="AA1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2" s="2" t="str">
        <f>IF(OR(Tabela1[[#This Row],[CON - Material]]="Alvenaria de Tijolo",Tabela1[[#This Row],[CON - Material]]="Alvenaria de Pedra"),"Alvenaria",Tabela1[[#This Row],[CON - Material]])</f>
        <v>Betão Armado</v>
      </c>
      <c r="AF14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3" spans="1:32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1" t="str" cm="1">
        <f t="array" ref="O14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3" s="2" t="s">
        <v>32</v>
      </c>
      <c r="Q1443" s="2" t="str" cm="1">
        <f t="array" ref="Q1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3" s="2" t="str">
        <f>IF(Tabela1[[#This Row],[TEC - Tipo de Estrutura 2]]="Pórtico","Vãos Multiplos",Tabela1[[#This Row],[TEC - Tipo de Estrutura 2]])</f>
        <v>Vãos Multiplos</v>
      </c>
      <c r="S1443" s="1">
        <v>3</v>
      </c>
      <c r="T1443" s="1">
        <v>36</v>
      </c>
      <c r="U1443" s="1">
        <v>9.3000000000000007</v>
      </c>
      <c r="V1443" s="1">
        <v>15.2</v>
      </c>
      <c r="W1443" s="1">
        <v>5.4</v>
      </c>
      <c r="X1443" s="10"/>
      <c r="Y1443" s="1" t="s">
        <v>46</v>
      </c>
      <c r="Z1443" s="2" t="s">
        <v>38</v>
      </c>
      <c r="AA1443" s="2" t="str" cm="1">
        <f t="array" ref="AA1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3" s="2" t="str">
        <f>IF(OR(Tabela1[[#This Row],[CON - Material]]="Alvenaria de Tijolo",Tabela1[[#This Row],[CON - Material]]="Alvenaria de Pedra"),"Alvenaria",Tabela1[[#This Row],[CON - Material]])</f>
        <v>Betão Armado</v>
      </c>
      <c r="AF1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4" spans="1:32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1" t="str" cm="1">
        <f t="array" ref="O14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4" s="2" t="s">
        <v>32</v>
      </c>
      <c r="Q1444" s="2" t="str" cm="1">
        <f t="array" ref="Q1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4" s="2" t="str">
        <f>IF(Tabela1[[#This Row],[TEC - Tipo de Estrutura 2]]="Pórtico","Vãos Multiplos",Tabela1[[#This Row],[TEC - Tipo de Estrutura 2]])</f>
        <v>Vãos Multiplos</v>
      </c>
      <c r="S1444" s="1">
        <v>3</v>
      </c>
      <c r="T1444" s="1">
        <v>33.9</v>
      </c>
      <c r="U1444" s="1">
        <v>16</v>
      </c>
      <c r="V1444" s="1">
        <v>12.5</v>
      </c>
      <c r="W1444" s="1">
        <v>11.5</v>
      </c>
      <c r="X1444" s="10"/>
      <c r="Y1444" s="1" t="s">
        <v>30</v>
      </c>
      <c r="Z1444" s="2" t="s">
        <v>24</v>
      </c>
      <c r="AA1444" s="2" t="str" cm="1">
        <f t="array" ref="AA1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4" s="2" t="str">
        <f>IF(OR(Tabela1[[#This Row],[CON - Material]]="Alvenaria de Tijolo",Tabela1[[#This Row],[CON - Material]]="Alvenaria de Pedra"),"Alvenaria",Tabela1[[#This Row],[CON - Material]])</f>
        <v>Betão Armado</v>
      </c>
      <c r="AF1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5" spans="1:32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1" t="str" cm="1">
        <f t="array" ref="O14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5" s="2" t="s">
        <v>32</v>
      </c>
      <c r="Q1445" s="2" t="str" cm="1">
        <f t="array" ref="Q1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5" s="2" t="str">
        <f>IF(Tabela1[[#This Row],[TEC - Tipo de Estrutura 2]]="Pórtico","Vãos Multiplos",Tabela1[[#This Row],[TEC - Tipo de Estrutura 2]])</f>
        <v>Vãos Multiplos</v>
      </c>
      <c r="S1445" s="1">
        <v>3</v>
      </c>
      <c r="T1445" s="1">
        <v>40.25</v>
      </c>
      <c r="U1445" s="1">
        <v>9.3000000000000007</v>
      </c>
      <c r="V1445" s="1">
        <v>20.75</v>
      </c>
      <c r="W1445" s="1">
        <v>5.5</v>
      </c>
      <c r="X1445" s="10"/>
      <c r="Y1445" s="1" t="s">
        <v>46</v>
      </c>
      <c r="Z1445" s="2" t="s">
        <v>38</v>
      </c>
      <c r="AA1445" s="2" t="str" cm="1">
        <f t="array" ref="AA1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5" s="2" t="str">
        <f>IF(OR(Tabela1[[#This Row],[CON - Material]]="Alvenaria de Tijolo",Tabela1[[#This Row],[CON - Material]]="Alvenaria de Pedra"),"Alvenaria",Tabela1[[#This Row],[CON - Material]])</f>
        <v>Betão Armado</v>
      </c>
      <c r="AF1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6" spans="1:32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1" t="str" cm="1">
        <f t="array" ref="O14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6" s="2" t="s">
        <v>65</v>
      </c>
      <c r="Q1446" s="2" t="str" cm="1">
        <f t="array" ref="Q1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46" s="2" t="str">
        <f>IF(Tabela1[[#This Row],[TEC - Tipo de Estrutura 2]]="Pórtico","Vãos Multiplos",Tabela1[[#This Row],[TEC - Tipo de Estrutura 2]])</f>
        <v>Vãos Multiplos</v>
      </c>
      <c r="S1446" s="1">
        <v>1</v>
      </c>
      <c r="T1446" s="1">
        <v>8.8000000000000007</v>
      </c>
      <c r="U1446" s="1">
        <v>20</v>
      </c>
      <c r="V1446" s="1">
        <v>8.8000000000000007</v>
      </c>
      <c r="W1446" s="9"/>
      <c r="X1446" s="10"/>
      <c r="Y1446" s="1" t="s">
        <v>46</v>
      </c>
      <c r="Z1446" s="2" t="s">
        <v>24</v>
      </c>
      <c r="AA1446" s="2" t="str" cm="1">
        <f t="array" ref="AA1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6" s="2" t="str">
        <f>IF(OR(Tabela1[[#This Row],[CON - Material]]="Alvenaria de Tijolo",Tabela1[[#This Row],[CON - Material]]="Alvenaria de Pedra"),"Alvenaria",Tabela1[[#This Row],[CON - Material]])</f>
        <v>Betão Armado</v>
      </c>
      <c r="AF1446" s="2" t="str">
        <f>Tabela1[[#This Row],[TEC - Tipo de Estrutura 2]] &amp; "|" &amp; Tabela1[[#This Row],[Intervalo de Anos]] &amp; "|" &amp; Tabela1[[#This Row],[CON - Material]]</f>
        <v>Pórtico|1983-2010|Betão Armado</v>
      </c>
    </row>
    <row r="1447" spans="1:32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1" t="str" cm="1">
        <f t="array" ref="O14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7" s="2" t="s">
        <v>32</v>
      </c>
      <c r="Q1447" s="2" t="str" cm="1">
        <f t="array" ref="Q1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7" s="2" t="str">
        <f>IF(Tabela1[[#This Row],[TEC - Tipo de Estrutura 2]]="Pórtico","Vãos Multiplos",Tabela1[[#This Row],[TEC - Tipo de Estrutura 2]])</f>
        <v>Vãos Multiplos</v>
      </c>
      <c r="S1447" s="1">
        <v>3</v>
      </c>
      <c r="T1447" s="1">
        <v>33.35</v>
      </c>
      <c r="U1447" s="1">
        <v>9.1999999999999993</v>
      </c>
      <c r="V1447" s="1">
        <v>16.95</v>
      </c>
      <c r="W1447" s="1">
        <v>5.6</v>
      </c>
      <c r="X1447" s="10"/>
      <c r="Y1447" s="1" t="s">
        <v>46</v>
      </c>
      <c r="Z1447" s="2" t="s">
        <v>38</v>
      </c>
      <c r="AA1447" s="2" t="str" cm="1">
        <f t="array" ref="AA1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7" s="2" t="str">
        <f>IF(OR(Tabela1[[#This Row],[CON - Material]]="Alvenaria de Tijolo",Tabela1[[#This Row],[CON - Material]]="Alvenaria de Pedra"),"Alvenaria",Tabela1[[#This Row],[CON - Material]])</f>
        <v>Betão Armado</v>
      </c>
      <c r="AF1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8" spans="1:32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1" t="str" cm="1">
        <f t="array" ref="O14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8" s="2" t="s">
        <v>32</v>
      </c>
      <c r="Q1448" s="2" t="str" cm="1">
        <f t="array" ref="Q1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8" s="2" t="str">
        <f>IF(Tabela1[[#This Row],[TEC - Tipo de Estrutura 2]]="Pórtico","Vãos Multiplos",Tabela1[[#This Row],[TEC - Tipo de Estrutura 2]])</f>
        <v>Vãos Multiplos</v>
      </c>
      <c r="S1448" s="1">
        <v>6</v>
      </c>
      <c r="T1448" s="1">
        <v>126.06</v>
      </c>
      <c r="U1448" s="1">
        <v>10.199999999999999</v>
      </c>
      <c r="V1448" s="1">
        <v>26.7</v>
      </c>
      <c r="W1448" s="1">
        <v>7.6</v>
      </c>
      <c r="X1448" s="10"/>
      <c r="Y1448" s="1" t="s">
        <v>46</v>
      </c>
      <c r="Z1448" s="2" t="s">
        <v>24</v>
      </c>
      <c r="AA1448" s="2" t="str" cm="1">
        <f t="array" ref="AA1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8" s="2" t="str">
        <f>IF(OR(Tabela1[[#This Row],[CON - Material]]="Alvenaria de Tijolo",Tabela1[[#This Row],[CON - Material]]="Alvenaria de Pedra"),"Alvenaria",Tabela1[[#This Row],[CON - Material]])</f>
        <v>Betão Armado</v>
      </c>
      <c r="AF1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9" spans="1:32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1" t="str" cm="1">
        <f t="array" ref="O14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49" s="2" t="s">
        <v>32</v>
      </c>
      <c r="Q1449" s="2" t="str" cm="1">
        <f t="array" ref="Q1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49" s="2" t="str">
        <f>IF(Tabela1[[#This Row],[TEC - Tipo de Estrutura 2]]="Pórtico","Vãos Multiplos",Tabela1[[#This Row],[TEC - Tipo de Estrutura 2]])</f>
        <v>Vãos Multiplos</v>
      </c>
      <c r="S1449" s="1">
        <v>6</v>
      </c>
      <c r="T1449" s="1">
        <v>122.5</v>
      </c>
      <c r="U1449" s="1">
        <v>22.2</v>
      </c>
      <c r="V1449" s="1">
        <v>25.2</v>
      </c>
      <c r="W1449" s="1">
        <v>6.89</v>
      </c>
      <c r="X1449" s="10"/>
      <c r="Y1449" s="1" t="s">
        <v>46</v>
      </c>
      <c r="Z1449" s="2" t="s">
        <v>24</v>
      </c>
      <c r="AA1449" s="2" t="str" cm="1">
        <f t="array" ref="AA1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49" s="2" t="str">
        <f>IF(OR(Tabela1[[#This Row],[CON - Material]]="Alvenaria de Tijolo",Tabela1[[#This Row],[CON - Material]]="Alvenaria de Pedra"),"Alvenaria",Tabela1[[#This Row],[CON - Material]])</f>
        <v>Betão Armado</v>
      </c>
      <c r="AF1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0" spans="1:32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1" t="str" cm="1">
        <f t="array" ref="O14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0" s="2" t="s">
        <v>32</v>
      </c>
      <c r="Q1450" s="2" t="str" cm="1">
        <f t="array" ref="Q1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0" s="2" t="str">
        <f>IF(Tabela1[[#This Row],[TEC - Tipo de Estrutura 2]]="Pórtico","Vãos Multiplos",Tabela1[[#This Row],[TEC - Tipo de Estrutura 2]])</f>
        <v>Vãos Multiplos</v>
      </c>
      <c r="S1450" s="1">
        <v>6</v>
      </c>
      <c r="T1450" s="1">
        <v>131</v>
      </c>
      <c r="U1450" s="1">
        <v>9</v>
      </c>
      <c r="V1450" s="1">
        <v>25.17</v>
      </c>
      <c r="W1450" s="1">
        <v>6.9</v>
      </c>
      <c r="X1450" s="10"/>
      <c r="Y1450" s="1" t="s">
        <v>46</v>
      </c>
      <c r="Z1450" s="2" t="s">
        <v>24</v>
      </c>
      <c r="AA1450" s="2" t="str" cm="1">
        <f t="array" ref="AA1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0" s="2" t="str">
        <f>IF(OR(Tabela1[[#This Row],[CON - Material]]="Alvenaria de Tijolo",Tabela1[[#This Row],[CON - Material]]="Alvenaria de Pedra"),"Alvenaria",Tabela1[[#This Row],[CON - Material]])</f>
        <v>Betão Armado</v>
      </c>
      <c r="AF1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1" spans="1:32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1" t="str" cm="1">
        <f t="array" ref="O14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1" s="2" t="s">
        <v>32</v>
      </c>
      <c r="Q1451" s="2" t="str" cm="1">
        <f t="array" ref="Q1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1" s="2" t="str">
        <f>IF(Tabela1[[#This Row],[TEC - Tipo de Estrutura 2]]="Pórtico","Vãos Multiplos",Tabela1[[#This Row],[TEC - Tipo de Estrutura 2]])</f>
        <v>Vãos Multiplos</v>
      </c>
      <c r="S1451" s="1">
        <v>13</v>
      </c>
      <c r="T1451" s="1">
        <v>213.5</v>
      </c>
      <c r="U1451" s="1">
        <v>22.6</v>
      </c>
      <c r="V1451" s="1">
        <v>18.5</v>
      </c>
      <c r="W1451" s="1">
        <v>5.73</v>
      </c>
      <c r="X1451" s="10"/>
      <c r="Y1451" s="1" t="s">
        <v>46</v>
      </c>
      <c r="Z1451" s="2" t="s">
        <v>38</v>
      </c>
      <c r="AA1451" s="2" t="str" cm="1">
        <f t="array" ref="AA1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1" s="2" t="str">
        <f>IF(OR(Tabela1[[#This Row],[CON - Material]]="Alvenaria de Tijolo",Tabela1[[#This Row],[CON - Material]]="Alvenaria de Pedra"),"Alvenaria",Tabela1[[#This Row],[CON - Material]])</f>
        <v>Betão Armado</v>
      </c>
      <c r="AF1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2" spans="1:32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1" t="str" cm="1">
        <f t="array" ref="O14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2" s="2" t="s">
        <v>32</v>
      </c>
      <c r="Q1452" s="2" t="str" cm="1">
        <f t="array" ref="Q1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2" s="2" t="str">
        <f>IF(Tabela1[[#This Row],[TEC - Tipo de Estrutura 2]]="Pórtico","Vãos Multiplos",Tabela1[[#This Row],[TEC - Tipo de Estrutura 2]])</f>
        <v>Vãos Multiplos</v>
      </c>
      <c r="S1452" s="1">
        <v>7</v>
      </c>
      <c r="T1452" s="1">
        <v>166.62</v>
      </c>
      <c r="U1452" s="1">
        <v>9.42</v>
      </c>
      <c r="V1452" s="1">
        <v>25.2</v>
      </c>
      <c r="W1452" s="1">
        <v>6.9</v>
      </c>
      <c r="X1452" s="10"/>
      <c r="Y1452" s="1" t="s">
        <v>46</v>
      </c>
      <c r="Z1452" s="2" t="s">
        <v>24</v>
      </c>
      <c r="AA1452" s="2" t="str" cm="1">
        <f t="array" ref="AA1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2" s="2" t="str">
        <f>IF(OR(Tabela1[[#This Row],[CON - Material]]="Alvenaria de Tijolo",Tabela1[[#This Row],[CON - Material]]="Alvenaria de Pedra"),"Alvenaria",Tabela1[[#This Row],[CON - Material]])</f>
        <v>Betão Armado</v>
      </c>
      <c r="AF1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3" spans="1:32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1" t="str" cm="1">
        <f t="array" ref="O14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3" s="2" t="s">
        <v>32</v>
      </c>
      <c r="Q1453" s="2" t="str" cm="1">
        <f t="array" ref="Q1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3" s="2" t="str">
        <f>IF(Tabela1[[#This Row],[TEC - Tipo de Estrutura 2]]="Pórtico","Vãos Multiplos",Tabela1[[#This Row],[TEC - Tipo de Estrutura 2]])</f>
        <v>Vãos Multiplos</v>
      </c>
      <c r="S1453" s="1">
        <v>36</v>
      </c>
      <c r="T1453" s="1">
        <v>886.52</v>
      </c>
      <c r="U1453" s="1">
        <v>23</v>
      </c>
      <c r="V1453" s="1">
        <v>32.729999999999997</v>
      </c>
      <c r="W1453" s="1">
        <v>9</v>
      </c>
      <c r="X1453" s="10"/>
      <c r="Y1453" s="1" t="s">
        <v>46</v>
      </c>
      <c r="Z1453" s="2" t="s">
        <v>24</v>
      </c>
      <c r="AA1453" s="2" t="str" cm="1">
        <f t="array" ref="AA1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3" s="2" t="str">
        <f>IF(OR(Tabela1[[#This Row],[CON - Material]]="Alvenaria de Tijolo",Tabela1[[#This Row],[CON - Material]]="Alvenaria de Pedra"),"Alvenaria",Tabela1[[#This Row],[CON - Material]])</f>
        <v>Betão Armado</v>
      </c>
      <c r="AF1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4" spans="1:32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1" t="str" cm="1">
        <f t="array" ref="O14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4" s="2" t="s">
        <v>32</v>
      </c>
      <c r="Q1454" s="2" t="str" cm="1">
        <f t="array" ref="Q1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4" s="2" t="str">
        <f>IF(Tabela1[[#This Row],[TEC - Tipo de Estrutura 2]]="Pórtico","Vãos Multiplos",Tabela1[[#This Row],[TEC - Tipo de Estrutura 2]])</f>
        <v>Vãos Multiplos</v>
      </c>
      <c r="S1454" s="1">
        <v>9</v>
      </c>
      <c r="T1454" s="1">
        <v>175.63</v>
      </c>
      <c r="U1454" s="1">
        <v>9</v>
      </c>
      <c r="V1454" s="1">
        <v>22.2</v>
      </c>
      <c r="W1454" s="1">
        <v>6.42</v>
      </c>
      <c r="X1454" s="10"/>
      <c r="Y1454" s="1" t="s">
        <v>46</v>
      </c>
      <c r="Z1454" s="2" t="s">
        <v>24</v>
      </c>
      <c r="AA1454" s="2" t="str" cm="1">
        <f t="array" ref="AA1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4" s="2" t="str">
        <f>IF(OR(Tabela1[[#This Row],[CON - Material]]="Alvenaria de Tijolo",Tabela1[[#This Row],[CON - Material]]="Alvenaria de Pedra"),"Alvenaria",Tabela1[[#This Row],[CON - Material]])</f>
        <v>Betão Armado</v>
      </c>
      <c r="AF1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5" spans="1:32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1" t="str" cm="1">
        <f t="array" ref="O14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5" s="2" t="s">
        <v>32</v>
      </c>
      <c r="Q1455" s="2" t="str" cm="1">
        <f t="array" ref="Q1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5" s="2" t="str">
        <f>IF(Tabela1[[#This Row],[TEC - Tipo de Estrutura 2]]="Pórtico","Vãos Multiplos",Tabela1[[#This Row],[TEC - Tipo de Estrutura 2]])</f>
        <v>Vãos Multiplos</v>
      </c>
      <c r="S1455" s="1">
        <v>5</v>
      </c>
      <c r="T1455" s="1">
        <v>76.180000000000007</v>
      </c>
      <c r="U1455" s="1">
        <v>9.5</v>
      </c>
      <c r="V1455" s="1">
        <v>20.46</v>
      </c>
      <c r="W1455" s="1">
        <v>7.76</v>
      </c>
      <c r="X1455" s="10"/>
      <c r="Y1455" s="1" t="s">
        <v>46</v>
      </c>
      <c r="Z1455" s="2" t="s">
        <v>24</v>
      </c>
      <c r="AA1455" s="2" t="str" cm="1">
        <f t="array" ref="AA1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5" s="2" t="str">
        <f>IF(OR(Tabela1[[#This Row],[CON - Material]]="Alvenaria de Tijolo",Tabela1[[#This Row],[CON - Material]]="Alvenaria de Pedra"),"Alvenaria",Tabela1[[#This Row],[CON - Material]])</f>
        <v>Betão Armado</v>
      </c>
      <c r="AF1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6" spans="1:32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1" t="str" cm="1">
        <f t="array" ref="O14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6" s="2" t="s">
        <v>32</v>
      </c>
      <c r="Q1456" s="2" t="str" cm="1">
        <f t="array" ref="Q1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6" s="2" t="str">
        <f>IF(Tabela1[[#This Row],[TEC - Tipo de Estrutura 2]]="Pórtico","Vãos Multiplos",Tabela1[[#This Row],[TEC - Tipo de Estrutura 2]])</f>
        <v>Vãos Multiplos</v>
      </c>
      <c r="S1456" s="1">
        <v>3</v>
      </c>
      <c r="T1456" s="1">
        <v>35.28</v>
      </c>
      <c r="U1456" s="1">
        <v>9.5</v>
      </c>
      <c r="V1456" s="1">
        <v>23.5</v>
      </c>
      <c r="W1456" s="1">
        <v>6.8</v>
      </c>
      <c r="X1456" s="10"/>
      <c r="Y1456" s="1" t="s">
        <v>46</v>
      </c>
      <c r="Z1456" s="2" t="s">
        <v>24</v>
      </c>
      <c r="AA1456" s="2" t="str" cm="1">
        <f t="array" ref="AA1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6" s="2" t="str">
        <f>IF(OR(Tabela1[[#This Row],[CON - Material]]="Alvenaria de Tijolo",Tabela1[[#This Row],[CON - Material]]="Alvenaria de Pedra"),"Alvenaria",Tabela1[[#This Row],[CON - Material]])</f>
        <v>Betão Armado</v>
      </c>
      <c r="AF1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7" spans="1:32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1" t="str" cm="1">
        <f t="array" ref="O14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7" s="2" t="s">
        <v>32</v>
      </c>
      <c r="Q1457" s="2" t="str" cm="1">
        <f t="array" ref="Q1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7" s="2" t="str">
        <f>IF(Tabela1[[#This Row],[TEC - Tipo de Estrutura 2]]="Pórtico","Vãos Multiplos",Tabela1[[#This Row],[TEC - Tipo de Estrutura 2]])</f>
        <v>Vãos Multiplos</v>
      </c>
      <c r="S1457" s="1">
        <v>3</v>
      </c>
      <c r="T1457" s="1">
        <v>58.5</v>
      </c>
      <c r="U1457" s="1">
        <v>9.5</v>
      </c>
      <c r="V1457" s="1">
        <v>21.36</v>
      </c>
      <c r="W1457" s="1">
        <v>6.25</v>
      </c>
      <c r="X1457" s="10"/>
      <c r="Y1457" s="1" t="s">
        <v>46</v>
      </c>
      <c r="Z1457" s="2" t="s">
        <v>24</v>
      </c>
      <c r="AA1457" s="2" t="str" cm="1">
        <f t="array" ref="AA1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7" s="2" t="str">
        <f>IF(OR(Tabela1[[#This Row],[CON - Material]]="Alvenaria de Tijolo",Tabela1[[#This Row],[CON - Material]]="Alvenaria de Pedra"),"Alvenaria",Tabela1[[#This Row],[CON - Material]])</f>
        <v>Betão Armado</v>
      </c>
      <c r="AF14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8" spans="1:32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1" t="str" cm="1">
        <f t="array" ref="O14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8" s="2" t="s">
        <v>32</v>
      </c>
      <c r="Q1458" s="2" t="str" cm="1">
        <f t="array" ref="Q1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8" s="2" t="str">
        <f>IF(Tabela1[[#This Row],[TEC - Tipo de Estrutura 2]]="Pórtico","Vãos Multiplos",Tabela1[[#This Row],[TEC - Tipo de Estrutura 2]])</f>
        <v>Vãos Multiplos</v>
      </c>
      <c r="S1458" s="1">
        <v>3</v>
      </c>
      <c r="T1458" s="1">
        <v>54.84</v>
      </c>
      <c r="U1458" s="1">
        <v>9.5</v>
      </c>
      <c r="V1458" s="1">
        <v>20.54</v>
      </c>
      <c r="W1458" s="1">
        <v>6.78</v>
      </c>
      <c r="X1458" s="10"/>
      <c r="Y1458" s="1" t="s">
        <v>46</v>
      </c>
      <c r="Z1458" s="2" t="s">
        <v>24</v>
      </c>
      <c r="AA1458" s="2" t="str" cm="1">
        <f t="array" ref="AA1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8" s="2" t="str">
        <f>IF(OR(Tabela1[[#This Row],[CON - Material]]="Alvenaria de Tijolo",Tabela1[[#This Row],[CON - Material]]="Alvenaria de Pedra"),"Alvenaria",Tabela1[[#This Row],[CON - Material]])</f>
        <v>Betão Armado</v>
      </c>
      <c r="AF14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9" spans="1:32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1" t="str" cm="1">
        <f t="array" ref="O14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59" s="2" t="s">
        <v>32</v>
      </c>
      <c r="Q1459" s="2" t="str" cm="1">
        <f t="array" ref="Q1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59" s="2" t="str">
        <f>IF(Tabela1[[#This Row],[TEC - Tipo de Estrutura 2]]="Pórtico","Vãos Multiplos",Tabela1[[#This Row],[TEC - Tipo de Estrutura 2]])</f>
        <v>Vãos Multiplos</v>
      </c>
      <c r="S1459" s="1">
        <v>8</v>
      </c>
      <c r="T1459" s="1">
        <v>154.5</v>
      </c>
      <c r="U1459" s="1">
        <v>17.8</v>
      </c>
      <c r="V1459" s="1">
        <v>25.11</v>
      </c>
      <c r="W1459" s="1">
        <v>6.17</v>
      </c>
      <c r="X1459" s="10"/>
      <c r="Y1459" s="1" t="s">
        <v>46</v>
      </c>
      <c r="Z1459" s="2" t="s">
        <v>24</v>
      </c>
      <c r="AA1459" s="2" t="str" cm="1">
        <f t="array" ref="AA1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59" s="2" t="str">
        <f>IF(OR(Tabela1[[#This Row],[CON - Material]]="Alvenaria de Tijolo",Tabela1[[#This Row],[CON - Material]]="Alvenaria de Pedra"),"Alvenaria",Tabela1[[#This Row],[CON - Material]])</f>
        <v>Betão Armado</v>
      </c>
      <c r="AF14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0" spans="1:32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1" t="str" cm="1">
        <f t="array" ref="O14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0" s="2" t="s">
        <v>32</v>
      </c>
      <c r="Q1460" s="2" t="str" cm="1">
        <f t="array" ref="Q1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0" s="2" t="str">
        <f>IF(Tabela1[[#This Row],[TEC - Tipo de Estrutura 2]]="Pórtico","Vãos Multiplos",Tabela1[[#This Row],[TEC - Tipo de Estrutura 2]])</f>
        <v>Vãos Multiplos</v>
      </c>
      <c r="S1460" s="1">
        <v>2</v>
      </c>
      <c r="T1460" s="1">
        <v>30</v>
      </c>
      <c r="U1460" s="1">
        <v>17.8</v>
      </c>
      <c r="V1460" s="1">
        <v>15.33</v>
      </c>
      <c r="W1460" s="1">
        <v>2.5</v>
      </c>
      <c r="X1460" s="10"/>
      <c r="Y1460" s="1" t="s">
        <v>46</v>
      </c>
      <c r="Z1460" s="2" t="s">
        <v>24</v>
      </c>
      <c r="AA1460" s="2" t="str" cm="1">
        <f t="array" ref="AA1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0" s="2" t="str">
        <f>IF(OR(Tabela1[[#This Row],[CON - Material]]="Alvenaria de Tijolo",Tabela1[[#This Row],[CON - Material]]="Alvenaria de Pedra"),"Alvenaria",Tabela1[[#This Row],[CON - Material]])</f>
        <v>Betão Armado</v>
      </c>
      <c r="AF14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1" spans="1:32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1" t="str" cm="1">
        <f t="array" ref="O14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1" s="2" t="s">
        <v>32</v>
      </c>
      <c r="Q1461" s="2" t="str" cm="1">
        <f t="array" ref="Q1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1" s="2" t="str">
        <f>IF(Tabela1[[#This Row],[TEC - Tipo de Estrutura 2]]="Pórtico","Vãos Multiplos",Tabela1[[#This Row],[TEC - Tipo de Estrutura 2]])</f>
        <v>Vãos Multiplos</v>
      </c>
      <c r="S1461" s="1">
        <v>2</v>
      </c>
      <c r="T1461" s="1">
        <v>40</v>
      </c>
      <c r="U1461" s="1">
        <v>9.5</v>
      </c>
      <c r="V1461" s="1">
        <v>21.95</v>
      </c>
      <c r="W1461" s="1">
        <v>2.06</v>
      </c>
      <c r="X1461" s="10"/>
      <c r="Y1461" s="1" t="s">
        <v>46</v>
      </c>
      <c r="Z1461" s="2" t="s">
        <v>24</v>
      </c>
      <c r="AA1461" s="2" t="str" cm="1">
        <f t="array" ref="AA1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1" s="2" t="str">
        <f>IF(OR(Tabela1[[#This Row],[CON - Material]]="Alvenaria de Tijolo",Tabela1[[#This Row],[CON - Material]]="Alvenaria de Pedra"),"Alvenaria",Tabela1[[#This Row],[CON - Material]])</f>
        <v>Betão Armado</v>
      </c>
      <c r="AF1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2" spans="1:32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1" t="str" cm="1">
        <f t="array" ref="O14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62" s="2" t="s">
        <v>32</v>
      </c>
      <c r="Q1462" s="2" t="str" cm="1">
        <f t="array" ref="Q1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2" s="2" t="str">
        <f>IF(Tabela1[[#This Row],[TEC - Tipo de Estrutura 2]]="Pórtico","Vãos Multiplos",Tabela1[[#This Row],[TEC - Tipo de Estrutura 2]])</f>
        <v>Vãos Multiplos</v>
      </c>
      <c r="S1462" s="1">
        <v>4</v>
      </c>
      <c r="T1462" s="1">
        <v>198.3</v>
      </c>
      <c r="U1462" s="1">
        <v>10.17</v>
      </c>
      <c r="V1462" s="1">
        <v>49.8</v>
      </c>
      <c r="W1462" s="1">
        <v>10.199999999999999</v>
      </c>
      <c r="X1462" s="10"/>
      <c r="Y1462" s="1" t="s">
        <v>46</v>
      </c>
      <c r="Z1462" s="2" t="s">
        <v>654</v>
      </c>
      <c r="AA1462" s="2" t="str" cm="1">
        <f t="array" ref="AA1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462" s="2" t="str">
        <f>IF(OR(Tabela1[[#This Row],[CON - Material]]="Alvenaria de Tijolo",Tabela1[[#This Row],[CON - Material]]="Alvenaria de Pedra"),"Alvenaria",Tabela1[[#This Row],[CON - Material]])</f>
        <v>Aço</v>
      </c>
      <c r="AC1462" s="2" t="s">
        <v>51</v>
      </c>
      <c r="AD1462" s="2" t="s">
        <v>38</v>
      </c>
      <c r="AF1462" s="2" t="str">
        <f>Tabela1[[#This Row],[TEC - Tipo de Estrutura 2]] &amp; "|" &amp; Tabela1[[#This Row],[Intervalo de Anos]] &amp; "|" &amp; Tabela1[[#This Row],[CON - Material]]</f>
        <v>Vãos Multiplos|Antes de 1960|Aço</v>
      </c>
    </row>
    <row r="1463" spans="1:32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1" t="str" cm="1">
        <f t="array" ref="O14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3" s="2" t="s">
        <v>65</v>
      </c>
      <c r="Q1463" s="2" t="str" cm="1">
        <f t="array" ref="Q1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63" s="2" t="str">
        <f>IF(Tabela1[[#This Row],[TEC - Tipo de Estrutura 2]]="Pórtico","Vãos Multiplos",Tabela1[[#This Row],[TEC - Tipo de Estrutura 2]])</f>
        <v>Vãos Multiplos</v>
      </c>
      <c r="S1463" s="1">
        <v>1</v>
      </c>
      <c r="T1463" s="1">
        <v>8.5</v>
      </c>
      <c r="U1463" s="1">
        <v>14.8</v>
      </c>
      <c r="V1463" s="1">
        <v>8.5</v>
      </c>
      <c r="W1463" s="9"/>
      <c r="X1463" s="10"/>
      <c r="Y1463" s="1" t="s">
        <v>46</v>
      </c>
      <c r="Z1463" s="2" t="s">
        <v>24</v>
      </c>
      <c r="AA1463" s="2" t="str" cm="1">
        <f t="array" ref="AA1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3" s="2" t="str">
        <f>IF(OR(Tabela1[[#This Row],[CON - Material]]="Alvenaria de Tijolo",Tabela1[[#This Row],[CON - Material]]="Alvenaria de Pedra"),"Alvenaria",Tabela1[[#This Row],[CON - Material]])</f>
        <v>Betão Armado</v>
      </c>
      <c r="AF1463" s="2" t="str">
        <f>Tabela1[[#This Row],[TEC - Tipo de Estrutura 2]] &amp; "|" &amp; Tabela1[[#This Row],[Intervalo de Anos]] &amp; "|" &amp; Tabela1[[#This Row],[CON - Material]]</f>
        <v>Pórtico|1983-2010|Betão Armado</v>
      </c>
    </row>
    <row r="1464" spans="1:32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1" t="str" cm="1">
        <f t="array" ref="O14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4" s="2" t="s">
        <v>32</v>
      </c>
      <c r="Q1464" s="2" t="str" cm="1">
        <f t="array" ref="Q1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4" s="2" t="str">
        <f>IF(Tabela1[[#This Row],[TEC - Tipo de Estrutura 2]]="Pórtico","Vãos Multiplos",Tabela1[[#This Row],[TEC - Tipo de Estrutura 2]])</f>
        <v>Vãos Multiplos</v>
      </c>
      <c r="S1464" s="1">
        <v>10</v>
      </c>
      <c r="T1464" s="1">
        <v>352.5</v>
      </c>
      <c r="U1464" s="1">
        <v>34.299999999999997</v>
      </c>
      <c r="V1464" s="1">
        <v>40</v>
      </c>
      <c r="W1464" s="1">
        <v>14.45</v>
      </c>
      <c r="X1464" s="10"/>
      <c r="Y1464" s="1" t="s">
        <v>46</v>
      </c>
      <c r="Z1464" s="2" t="s">
        <v>38</v>
      </c>
      <c r="AA1464" s="2" t="str" cm="1">
        <f t="array" ref="AA1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4" s="2" t="str">
        <f>IF(OR(Tabela1[[#This Row],[CON - Material]]="Alvenaria de Tijolo",Tabela1[[#This Row],[CON - Material]]="Alvenaria de Pedra"),"Alvenaria",Tabela1[[#This Row],[CON - Material]])</f>
        <v>Betão Armado</v>
      </c>
      <c r="AF1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5" spans="1:32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1" t="str" cm="1">
        <f t="array" ref="O14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5" s="2" t="s">
        <v>32</v>
      </c>
      <c r="Q1465" s="2" t="str" cm="1">
        <f t="array" ref="Q1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5" s="2" t="str">
        <f>IF(Tabela1[[#This Row],[TEC - Tipo de Estrutura 2]]="Pórtico","Vãos Multiplos",Tabela1[[#This Row],[TEC - Tipo de Estrutura 2]])</f>
        <v>Vãos Multiplos</v>
      </c>
      <c r="S1465" s="1">
        <v>5</v>
      </c>
      <c r="T1465" s="1">
        <v>123.83</v>
      </c>
      <c r="U1465" s="1">
        <v>8</v>
      </c>
      <c r="V1465" s="1">
        <v>31.6</v>
      </c>
      <c r="W1465" s="1">
        <v>14.6</v>
      </c>
      <c r="X1465" s="10"/>
      <c r="Y1465" s="1" t="s">
        <v>46</v>
      </c>
      <c r="Z1465" s="2" t="s">
        <v>38</v>
      </c>
      <c r="AA1465" s="2" t="str" cm="1">
        <f t="array" ref="AA1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5" s="2" t="str">
        <f>IF(OR(Tabela1[[#This Row],[CON - Material]]="Alvenaria de Tijolo",Tabela1[[#This Row],[CON - Material]]="Alvenaria de Pedra"),"Alvenaria",Tabela1[[#This Row],[CON - Material]])</f>
        <v>Betão Armado</v>
      </c>
      <c r="AF14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6" spans="1:32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1" t="str" cm="1">
        <f t="array" ref="O14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6" s="2" t="s">
        <v>32</v>
      </c>
      <c r="Q1466" s="2" t="str" cm="1">
        <f t="array" ref="Q1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6" s="2" t="str">
        <f>IF(Tabela1[[#This Row],[TEC - Tipo de Estrutura 2]]="Pórtico","Vãos Multiplos",Tabela1[[#This Row],[TEC - Tipo de Estrutura 2]])</f>
        <v>Vãos Multiplos</v>
      </c>
      <c r="S1466" s="1">
        <v>2</v>
      </c>
      <c r="T1466" s="1">
        <v>44.75</v>
      </c>
      <c r="U1466" s="1">
        <v>12.5</v>
      </c>
      <c r="V1466" s="1">
        <v>32.6</v>
      </c>
      <c r="W1466" s="1">
        <v>7.7</v>
      </c>
      <c r="X1466" s="10"/>
      <c r="Y1466" s="1" t="s">
        <v>46</v>
      </c>
      <c r="Z1466" s="2" t="s">
        <v>38</v>
      </c>
      <c r="AA1466" s="2" t="str" cm="1">
        <f t="array" ref="AA1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6" s="2" t="str">
        <f>IF(OR(Tabela1[[#This Row],[CON - Material]]="Alvenaria de Tijolo",Tabela1[[#This Row],[CON - Material]]="Alvenaria de Pedra"),"Alvenaria",Tabela1[[#This Row],[CON - Material]])</f>
        <v>Betão Armado</v>
      </c>
      <c r="AF1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7" spans="1:32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1" t="str" cm="1">
        <f t="array" ref="O14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7" s="2" t="s">
        <v>32</v>
      </c>
      <c r="Q1467" s="2" t="str" cm="1">
        <f t="array" ref="Q1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7" s="2" t="str">
        <f>IF(Tabela1[[#This Row],[TEC - Tipo de Estrutura 2]]="Pórtico","Vãos Multiplos",Tabela1[[#This Row],[TEC - Tipo de Estrutura 2]])</f>
        <v>Vãos Multiplos</v>
      </c>
      <c r="S1467" s="1">
        <v>10</v>
      </c>
      <c r="T1467" s="1">
        <v>307.5</v>
      </c>
      <c r="U1467" s="1">
        <v>9.5</v>
      </c>
      <c r="V1467" s="1">
        <v>35</v>
      </c>
      <c r="W1467" s="1">
        <v>19.079999999999998</v>
      </c>
      <c r="X1467" s="10"/>
      <c r="Y1467" s="1" t="s">
        <v>46</v>
      </c>
      <c r="Z1467" s="2" t="s">
        <v>38</v>
      </c>
      <c r="AA1467" s="2" t="str" cm="1">
        <f t="array" ref="AA1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7" s="2" t="str">
        <f>IF(OR(Tabela1[[#This Row],[CON - Material]]="Alvenaria de Tijolo",Tabela1[[#This Row],[CON - Material]]="Alvenaria de Pedra"),"Alvenaria",Tabela1[[#This Row],[CON - Material]])</f>
        <v>Betão Armado</v>
      </c>
      <c r="AF1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8" spans="1:32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1" t="str" cm="1">
        <f t="array" ref="O14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8" s="2" t="s">
        <v>32</v>
      </c>
      <c r="Q1468" s="2" t="str" cm="1">
        <f t="array" ref="Q1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8" s="2" t="str">
        <f>IF(Tabela1[[#This Row],[TEC - Tipo de Estrutura 2]]="Pórtico","Vãos Multiplos",Tabela1[[#This Row],[TEC - Tipo de Estrutura 2]])</f>
        <v>Vãos Multiplos</v>
      </c>
      <c r="S1468" s="1">
        <v>11</v>
      </c>
      <c r="T1468" s="1">
        <v>353.5</v>
      </c>
      <c r="U1468" s="1">
        <v>22</v>
      </c>
      <c r="V1468" s="1">
        <v>45.5</v>
      </c>
      <c r="W1468" s="1">
        <v>13.4</v>
      </c>
      <c r="X1468" s="10"/>
      <c r="Y1468" s="1" t="s">
        <v>46</v>
      </c>
      <c r="Z1468" s="2" t="s">
        <v>38</v>
      </c>
      <c r="AA1468" s="2" t="str" cm="1">
        <f t="array" ref="AA1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8" s="2" t="str">
        <f>IF(OR(Tabela1[[#This Row],[CON - Material]]="Alvenaria de Tijolo",Tabela1[[#This Row],[CON - Material]]="Alvenaria de Pedra"),"Alvenaria",Tabela1[[#This Row],[CON - Material]])</f>
        <v>Betão Armado</v>
      </c>
      <c r="AF14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9" spans="1:32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1" t="str" cm="1">
        <f t="array" ref="O14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69" s="2" t="s">
        <v>32</v>
      </c>
      <c r="Q1469" s="2" t="str" cm="1">
        <f t="array" ref="Q1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69" s="2" t="str">
        <f>IF(Tabela1[[#This Row],[TEC - Tipo de Estrutura 2]]="Pórtico","Vãos Multiplos",Tabela1[[#This Row],[TEC - Tipo de Estrutura 2]])</f>
        <v>Vãos Multiplos</v>
      </c>
      <c r="S1469" s="1">
        <v>3</v>
      </c>
      <c r="T1469" s="1">
        <v>61.5</v>
      </c>
      <c r="U1469" s="1">
        <v>12.5</v>
      </c>
      <c r="V1469" s="1">
        <v>32.4</v>
      </c>
      <c r="W1469" s="1">
        <v>11</v>
      </c>
      <c r="X1469" s="10"/>
      <c r="Y1469" s="1" t="s">
        <v>46</v>
      </c>
      <c r="Z1469" s="2" t="s">
        <v>38</v>
      </c>
      <c r="AA1469" s="2" t="str" cm="1">
        <f t="array" ref="AA1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69" s="2" t="str">
        <f>IF(OR(Tabela1[[#This Row],[CON - Material]]="Alvenaria de Tijolo",Tabela1[[#This Row],[CON - Material]]="Alvenaria de Pedra"),"Alvenaria",Tabela1[[#This Row],[CON - Material]])</f>
        <v>Betão Armado</v>
      </c>
      <c r="AF1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0" spans="1:32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1" t="str" cm="1">
        <f t="array" ref="O14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0" s="2" t="s">
        <v>32</v>
      </c>
      <c r="Q1470" s="2" t="str" cm="1">
        <f t="array" ref="Q1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0" s="2" t="str">
        <f>IF(Tabela1[[#This Row],[TEC - Tipo de Estrutura 2]]="Pórtico","Vãos Multiplos",Tabela1[[#This Row],[TEC - Tipo de Estrutura 2]])</f>
        <v>Vãos Multiplos</v>
      </c>
      <c r="S1470" s="1">
        <v>2</v>
      </c>
      <c r="T1470" s="1">
        <v>51.68</v>
      </c>
      <c r="U1470" s="1">
        <v>28.15</v>
      </c>
      <c r="V1470" s="1">
        <v>28.68</v>
      </c>
      <c r="W1470" s="1">
        <v>10.199999999999999</v>
      </c>
      <c r="X1470" s="10"/>
      <c r="Y1470" s="1" t="s">
        <v>46</v>
      </c>
      <c r="Z1470" s="2" t="s">
        <v>38</v>
      </c>
      <c r="AA1470" s="2" t="str" cm="1">
        <f t="array" ref="AA1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0" s="2" t="str">
        <f>IF(OR(Tabela1[[#This Row],[CON - Material]]="Alvenaria de Tijolo",Tabela1[[#This Row],[CON - Material]]="Alvenaria de Pedra"),"Alvenaria",Tabela1[[#This Row],[CON - Material]])</f>
        <v>Betão Armado</v>
      </c>
      <c r="AF1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1" spans="1:32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1" t="str" cm="1">
        <f t="array" ref="O14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1" s="2" t="s">
        <v>32</v>
      </c>
      <c r="Q1471" s="2" t="str" cm="1">
        <f t="array" ref="Q1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1" s="2" t="str">
        <f>IF(Tabela1[[#This Row],[TEC - Tipo de Estrutura 2]]="Pórtico","Vãos Multiplos",Tabela1[[#This Row],[TEC - Tipo de Estrutura 2]])</f>
        <v>Vãos Multiplos</v>
      </c>
      <c r="S1471" s="1">
        <v>10</v>
      </c>
      <c r="T1471" s="1">
        <v>307.77</v>
      </c>
      <c r="U1471" s="1">
        <v>9</v>
      </c>
      <c r="V1471" s="1">
        <v>35.25</v>
      </c>
      <c r="W1471" s="1">
        <v>16.600000000000001</v>
      </c>
      <c r="X1471" s="10"/>
      <c r="Y1471" s="1" t="s">
        <v>46</v>
      </c>
      <c r="Z1471" s="2" t="s">
        <v>38</v>
      </c>
      <c r="AA1471" s="2" t="str" cm="1">
        <f t="array" ref="AA1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1" s="2" t="str">
        <f>IF(OR(Tabela1[[#This Row],[CON - Material]]="Alvenaria de Tijolo",Tabela1[[#This Row],[CON - Material]]="Alvenaria de Pedra"),"Alvenaria",Tabela1[[#This Row],[CON - Material]])</f>
        <v>Betão Armado</v>
      </c>
      <c r="AF1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2" spans="1:32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1" t="str" cm="1">
        <f t="array" ref="O14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2" s="2" t="s">
        <v>526</v>
      </c>
      <c r="Q1472" s="2" t="str" cm="1">
        <f t="array" ref="Q1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472" s="2" t="str">
        <f>IF(Tabela1[[#This Row],[TEC - Tipo de Estrutura 2]]="Pórtico","Vãos Multiplos",Tabela1[[#This Row],[TEC - Tipo de Estrutura 2]])</f>
        <v>Outro</v>
      </c>
      <c r="S1472" s="1">
        <v>4</v>
      </c>
      <c r="T1472" s="1">
        <v>333.5</v>
      </c>
      <c r="U1472" s="1">
        <v>34.299999999999997</v>
      </c>
      <c r="V1472" s="1">
        <v>194.85</v>
      </c>
      <c r="W1472" s="1">
        <v>11.96</v>
      </c>
      <c r="X1472" s="10"/>
      <c r="Y1472" s="1" t="s">
        <v>46</v>
      </c>
      <c r="Z1472" s="2" t="s">
        <v>321</v>
      </c>
      <c r="AA1472" s="2" t="str" cm="1">
        <f t="array" ref="AA1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472" s="2" t="str">
        <f>IF(OR(Tabela1[[#This Row],[CON - Material]]="Alvenaria de Tijolo",Tabela1[[#This Row],[CON - Material]]="Alvenaria de Pedra"),"Alvenaria",Tabela1[[#This Row],[CON - Material]])</f>
        <v>Aço</v>
      </c>
      <c r="AC1472" s="2" t="s">
        <v>24</v>
      </c>
      <c r="AD1472" s="2" t="s">
        <v>38</v>
      </c>
      <c r="AF1472" s="2" t="str">
        <f>Tabela1[[#This Row],[TEC - Tipo de Estrutura 2]] &amp; "|" &amp; Tabela1[[#This Row],[Intervalo de Anos]] &amp; "|" &amp; Tabela1[[#This Row],[CON - Material]]</f>
        <v>Outro|1983-2010|Aço</v>
      </c>
    </row>
    <row r="1473" spans="1:32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1" t="str" cm="1">
        <f t="array" ref="O14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3" s="2" t="s">
        <v>32</v>
      </c>
      <c r="Q1473" s="2" t="str" cm="1">
        <f t="array" ref="Q1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3" s="2" t="str">
        <f>IF(Tabela1[[#This Row],[TEC - Tipo de Estrutura 2]]="Pórtico","Vãos Multiplos",Tabela1[[#This Row],[TEC - Tipo de Estrutura 2]])</f>
        <v>Vãos Multiplos</v>
      </c>
      <c r="S1473" s="1">
        <v>2</v>
      </c>
      <c r="T1473" s="1">
        <v>30.17</v>
      </c>
      <c r="U1473" s="1">
        <v>8.9</v>
      </c>
      <c r="V1473" s="1">
        <v>20.02</v>
      </c>
      <c r="W1473" s="1">
        <v>4.3</v>
      </c>
      <c r="X1473" s="10"/>
      <c r="Y1473" s="1" t="s">
        <v>46</v>
      </c>
      <c r="Z1473" s="2" t="s">
        <v>38</v>
      </c>
      <c r="AA1473" s="2" t="str" cm="1">
        <f t="array" ref="AA1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3" s="2" t="str">
        <f>IF(OR(Tabela1[[#This Row],[CON - Material]]="Alvenaria de Tijolo",Tabela1[[#This Row],[CON - Material]]="Alvenaria de Pedra"),"Alvenaria",Tabela1[[#This Row],[CON - Material]])</f>
        <v>Betão Armado</v>
      </c>
      <c r="AF1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4" spans="1:32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1" t="str" cm="1">
        <f t="array" ref="O14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4" s="2" t="s">
        <v>32</v>
      </c>
      <c r="Q1474" s="2" t="str" cm="1">
        <f t="array" ref="Q1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4" s="2" t="str">
        <f>IF(Tabela1[[#This Row],[TEC - Tipo de Estrutura 2]]="Pórtico","Vãos Multiplos",Tabela1[[#This Row],[TEC - Tipo de Estrutura 2]])</f>
        <v>Vãos Multiplos</v>
      </c>
      <c r="S1474" s="1">
        <v>4</v>
      </c>
      <c r="T1474" s="1">
        <v>124.8</v>
      </c>
      <c r="U1474" s="1">
        <v>12.5</v>
      </c>
      <c r="V1474" s="1">
        <v>35</v>
      </c>
      <c r="W1474" s="1">
        <v>12.4</v>
      </c>
      <c r="X1474" s="10"/>
      <c r="Y1474" s="1" t="s">
        <v>46</v>
      </c>
      <c r="Z1474" s="2" t="s">
        <v>38</v>
      </c>
      <c r="AA1474" s="2" t="str" cm="1">
        <f t="array" ref="AA1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4" s="2" t="str">
        <f>IF(OR(Tabela1[[#This Row],[CON - Material]]="Alvenaria de Tijolo",Tabela1[[#This Row],[CON - Material]]="Alvenaria de Pedra"),"Alvenaria",Tabela1[[#This Row],[CON - Material]])</f>
        <v>Betão Armado</v>
      </c>
      <c r="AF1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5" spans="1:32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1" t="str" cm="1">
        <f t="array" ref="O14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5" s="2" t="s">
        <v>32</v>
      </c>
      <c r="Q1475" s="2" t="str" cm="1">
        <f t="array" ref="Q1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5" s="2" t="str">
        <f>IF(Tabela1[[#This Row],[TEC - Tipo de Estrutura 2]]="Pórtico","Vãos Multiplos",Tabela1[[#This Row],[TEC - Tipo de Estrutura 2]])</f>
        <v>Vãos Multiplos</v>
      </c>
      <c r="S1475" s="1">
        <v>2</v>
      </c>
      <c r="T1475" s="1">
        <v>41.17</v>
      </c>
      <c r="U1475" s="1">
        <v>7.3</v>
      </c>
      <c r="V1475" s="1">
        <v>21.17</v>
      </c>
      <c r="W1475" s="1">
        <v>7.45</v>
      </c>
      <c r="X1475" s="10"/>
      <c r="Y1475" s="1" t="s">
        <v>46</v>
      </c>
      <c r="Z1475" s="2" t="s">
        <v>38</v>
      </c>
      <c r="AA1475" s="2" t="str" cm="1">
        <f t="array" ref="AA1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5" s="2" t="str">
        <f>IF(OR(Tabela1[[#This Row],[CON - Material]]="Alvenaria de Tijolo",Tabela1[[#This Row],[CON - Material]]="Alvenaria de Pedra"),"Alvenaria",Tabela1[[#This Row],[CON - Material]])</f>
        <v>Betão Armado</v>
      </c>
      <c r="AF1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6" spans="1:32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1" t="str" cm="1">
        <f t="array" ref="O14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6" s="2" t="s">
        <v>32</v>
      </c>
      <c r="Q1476" s="2" t="str" cm="1">
        <f t="array" ref="Q1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6" s="2" t="str">
        <f>IF(Tabela1[[#This Row],[TEC - Tipo de Estrutura 2]]="Pórtico","Vãos Multiplos",Tabela1[[#This Row],[TEC - Tipo de Estrutura 2]])</f>
        <v>Vãos Multiplos</v>
      </c>
      <c r="S1476" s="1">
        <v>2</v>
      </c>
      <c r="T1476" s="1">
        <v>38.200000000000003</v>
      </c>
      <c r="U1476" s="1">
        <v>7.3</v>
      </c>
      <c r="V1476" s="1">
        <v>19.8</v>
      </c>
      <c r="W1476" s="1">
        <v>8.25</v>
      </c>
      <c r="X1476" s="10"/>
      <c r="Y1476" s="1" t="s">
        <v>46</v>
      </c>
      <c r="Z1476" s="2" t="s">
        <v>38</v>
      </c>
      <c r="AA1476" s="2" t="str" cm="1">
        <f t="array" ref="AA1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6" s="2" t="str">
        <f>IF(OR(Tabela1[[#This Row],[CON - Material]]="Alvenaria de Tijolo",Tabela1[[#This Row],[CON - Material]]="Alvenaria de Pedra"),"Alvenaria",Tabela1[[#This Row],[CON - Material]])</f>
        <v>Betão Armado</v>
      </c>
      <c r="AF14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7" spans="1:32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1" t="str" cm="1">
        <f t="array" ref="O14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7" s="2" t="s">
        <v>32</v>
      </c>
      <c r="Q1477" s="2" t="str" cm="1">
        <f t="array" ref="Q1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7" s="2" t="str">
        <f>IF(Tabela1[[#This Row],[TEC - Tipo de Estrutura 2]]="Pórtico","Vãos Multiplos",Tabela1[[#This Row],[TEC - Tipo de Estrutura 2]])</f>
        <v>Vãos Multiplos</v>
      </c>
      <c r="S1477" s="1">
        <v>5</v>
      </c>
      <c r="T1477" s="1">
        <v>124.8</v>
      </c>
      <c r="U1477" s="1">
        <v>14.6</v>
      </c>
      <c r="V1477" s="1">
        <v>34.4</v>
      </c>
      <c r="W1477" s="1">
        <v>14.32</v>
      </c>
      <c r="X1477" s="10"/>
      <c r="Y1477" s="1" t="s">
        <v>46</v>
      </c>
      <c r="Z1477" s="2" t="s">
        <v>38</v>
      </c>
      <c r="AA1477" s="2" t="str" cm="1">
        <f t="array" ref="AA1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7" s="2" t="str">
        <f>IF(OR(Tabela1[[#This Row],[CON - Material]]="Alvenaria de Tijolo",Tabela1[[#This Row],[CON - Material]]="Alvenaria de Pedra"),"Alvenaria",Tabela1[[#This Row],[CON - Material]])</f>
        <v>Betão Armado</v>
      </c>
      <c r="AF1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8" spans="1:32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1" t="str" cm="1">
        <f t="array" ref="O14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8" s="2" t="s">
        <v>32</v>
      </c>
      <c r="Q1478" s="2" t="str" cm="1">
        <f t="array" ref="Q1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78" s="2" t="str">
        <f>IF(Tabela1[[#This Row],[TEC - Tipo de Estrutura 2]]="Pórtico","Vãos Multiplos",Tabela1[[#This Row],[TEC - Tipo de Estrutura 2]])</f>
        <v>Vãos Multiplos</v>
      </c>
      <c r="S1478" s="1">
        <v>2</v>
      </c>
      <c r="T1478" s="1">
        <v>41.44</v>
      </c>
      <c r="U1478" s="1">
        <v>8.4499999999999993</v>
      </c>
      <c r="V1478" s="1">
        <v>26.35</v>
      </c>
      <c r="W1478" s="1">
        <v>1.65</v>
      </c>
      <c r="X1478" s="10"/>
      <c r="Y1478" s="1" t="s">
        <v>46</v>
      </c>
      <c r="Z1478" s="2" t="s">
        <v>38</v>
      </c>
      <c r="AA1478" s="2" t="str" cm="1">
        <f t="array" ref="AA1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8" s="2" t="str">
        <f>IF(OR(Tabela1[[#This Row],[CON - Material]]="Alvenaria de Tijolo",Tabela1[[#This Row],[CON - Material]]="Alvenaria de Pedra"),"Alvenaria",Tabela1[[#This Row],[CON - Material]])</f>
        <v>Betão Armado</v>
      </c>
      <c r="AF14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9" spans="1:32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1" t="str" cm="1">
        <f t="array" ref="O14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79" s="2" t="s">
        <v>22</v>
      </c>
      <c r="Q1479" s="2" t="str" cm="1">
        <f t="array" ref="Q1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79" s="2" t="str">
        <f>IF(Tabela1[[#This Row],[TEC - Tipo de Estrutura 2]]="Pórtico","Vãos Multiplos",Tabela1[[#This Row],[TEC - Tipo de Estrutura 2]])</f>
        <v>Tabuleiro simples/apoiado</v>
      </c>
      <c r="S1479" s="1">
        <v>1</v>
      </c>
      <c r="T1479" s="1">
        <v>12</v>
      </c>
      <c r="U1479" s="1">
        <v>14.1</v>
      </c>
      <c r="V1479" s="1">
        <v>12</v>
      </c>
      <c r="W1479" s="9"/>
      <c r="X1479" s="10"/>
      <c r="Y1479" s="1" t="s">
        <v>46</v>
      </c>
      <c r="Z1479" s="2" t="s">
        <v>38</v>
      </c>
      <c r="AA1479" s="2" t="str" cm="1">
        <f t="array" ref="AA1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79" s="2" t="str">
        <f>IF(OR(Tabela1[[#This Row],[CON - Material]]="Alvenaria de Tijolo",Tabela1[[#This Row],[CON - Material]]="Alvenaria de Pedra"),"Alvenaria",Tabela1[[#This Row],[CON - Material]])</f>
        <v>Betão Armado</v>
      </c>
      <c r="AF1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80" spans="1:32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1" t="str" cm="1">
        <f t="array" ref="O14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80" s="2" t="s">
        <v>32</v>
      </c>
      <c r="Q1480" s="2" t="str" cm="1">
        <f t="array" ref="Q1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80" s="2" t="str">
        <f>IF(Tabela1[[#This Row],[TEC - Tipo de Estrutura 2]]="Pórtico","Vãos Multiplos",Tabela1[[#This Row],[TEC - Tipo de Estrutura 2]])</f>
        <v>Vãos Multiplos</v>
      </c>
      <c r="S1480" s="1">
        <v>4</v>
      </c>
      <c r="T1480" s="1">
        <v>191.3</v>
      </c>
      <c r="U1480" s="1">
        <v>14.1</v>
      </c>
      <c r="V1480" s="1">
        <v>50.2</v>
      </c>
      <c r="W1480" s="1">
        <v>15.22</v>
      </c>
      <c r="X1480" s="10"/>
      <c r="Y1480" s="1" t="s">
        <v>46</v>
      </c>
      <c r="Z1480" s="2" t="s">
        <v>85</v>
      </c>
      <c r="AA1480" s="2" t="str" cm="1">
        <f t="array" ref="AA1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0" s="2" t="str">
        <f>IF(OR(Tabela1[[#This Row],[CON - Material]]="Alvenaria de Tijolo",Tabela1[[#This Row],[CON - Material]]="Alvenaria de Pedra"),"Alvenaria",Tabela1[[#This Row],[CON - Material]])</f>
        <v>Betão Armado</v>
      </c>
      <c r="AF1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1" spans="1:32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1" t="str" cm="1">
        <f t="array" ref="O14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81" s="2" t="s">
        <v>65</v>
      </c>
      <c r="Q1481" s="2" t="str" cm="1">
        <f t="array" ref="Q1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81" s="2" t="str">
        <f>IF(Tabela1[[#This Row],[TEC - Tipo de Estrutura 2]]="Pórtico","Vãos Multiplos",Tabela1[[#This Row],[TEC - Tipo de Estrutura 2]])</f>
        <v>Vãos Multiplos</v>
      </c>
      <c r="S1481" s="1">
        <v>1</v>
      </c>
      <c r="T1481" s="1">
        <v>8.5</v>
      </c>
      <c r="U1481" s="1">
        <v>15.05</v>
      </c>
      <c r="V1481" s="1">
        <v>8.5</v>
      </c>
      <c r="W1481" s="9"/>
      <c r="X1481" s="10"/>
      <c r="Y1481" s="1" t="s">
        <v>46</v>
      </c>
      <c r="Z1481" s="2" t="s">
        <v>24</v>
      </c>
      <c r="AA1481" s="2" t="str" cm="1">
        <f t="array" ref="AA1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1" s="2" t="str">
        <f>IF(OR(Tabela1[[#This Row],[CON - Material]]="Alvenaria de Tijolo",Tabela1[[#This Row],[CON - Material]]="Alvenaria de Pedra"),"Alvenaria",Tabela1[[#This Row],[CON - Material]])</f>
        <v>Betão Armado</v>
      </c>
      <c r="AF1481" s="2" t="str">
        <f>Tabela1[[#This Row],[TEC - Tipo de Estrutura 2]] &amp; "|" &amp; Tabela1[[#This Row],[Intervalo de Anos]] &amp; "|" &amp; Tabela1[[#This Row],[CON - Material]]</f>
        <v>Pórtico|1983-2010|Betão Armado</v>
      </c>
    </row>
    <row r="1482" spans="1:32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1" t="str" cm="1">
        <f t="array" ref="O14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82" s="2" t="s">
        <v>83</v>
      </c>
      <c r="Q1482" s="2" t="str" cm="1">
        <f t="array" ref="Q1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482" s="2" t="str">
        <f>IF(Tabela1[[#This Row],[TEC - Tipo de Estrutura 2]]="Pórtico","Vãos Multiplos",Tabela1[[#This Row],[TEC - Tipo de Estrutura 2]])</f>
        <v>Outro</v>
      </c>
      <c r="S1482" s="1">
        <v>1</v>
      </c>
      <c r="T1482" s="1">
        <v>12</v>
      </c>
      <c r="U1482" s="1">
        <v>12.07</v>
      </c>
      <c r="V1482" s="1">
        <v>12</v>
      </c>
      <c r="W1482" s="9"/>
      <c r="X1482" s="10"/>
      <c r="Y1482" s="1" t="s">
        <v>46</v>
      </c>
      <c r="Z1482" s="2" t="s">
        <v>35</v>
      </c>
      <c r="AA1482" s="2" t="str" cm="1">
        <f t="array" ref="AA1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482" s="2" t="str">
        <f>IF(OR(Tabela1[[#This Row],[CON - Material]]="Alvenaria de Tijolo",Tabela1[[#This Row],[CON - Material]]="Alvenaria de Pedra"),"Alvenaria",Tabela1[[#This Row],[CON - Material]])</f>
        <v>Alvenaria</v>
      </c>
      <c r="AC1482" s="2" t="s">
        <v>24</v>
      </c>
      <c r="AF1482" s="2" t="str">
        <f>Tabela1[[#This Row],[TEC - Tipo de Estrutura 2]] &amp; "|" &amp; Tabela1[[#This Row],[Intervalo de Anos]] &amp; "|" &amp; Tabela1[[#This Row],[CON - Material]]</f>
        <v>Outro|1960-1983|Alvenaria de Pedra</v>
      </c>
    </row>
    <row r="1483" spans="1:32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1" t="str" cm="1">
        <f t="array" ref="O14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83" s="2" t="s">
        <v>29</v>
      </c>
      <c r="Q1483" s="2" t="str" cm="1">
        <f t="array" ref="Q1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483" s="2" t="str">
        <f>IF(Tabela1[[#This Row],[TEC - Tipo de Estrutura 2]]="Pórtico","Vãos Multiplos",Tabela1[[#This Row],[TEC - Tipo de Estrutura 2]])</f>
        <v>Arco</v>
      </c>
      <c r="S1483" s="1">
        <v>1</v>
      </c>
      <c r="T1483" s="1">
        <v>12</v>
      </c>
      <c r="U1483" s="1">
        <v>11.77</v>
      </c>
      <c r="V1483" s="1">
        <v>12</v>
      </c>
      <c r="W1483" s="9"/>
      <c r="X1483" s="10"/>
      <c r="Y1483" s="1" t="s">
        <v>46</v>
      </c>
      <c r="Z1483" s="2" t="s">
        <v>35</v>
      </c>
      <c r="AA1483" s="2" t="str" cm="1">
        <f t="array" ref="AA1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483" s="2" t="str">
        <f>IF(OR(Tabela1[[#This Row],[CON - Material]]="Alvenaria de Tijolo",Tabela1[[#This Row],[CON - Material]]="Alvenaria de Pedra"),"Alvenaria",Tabela1[[#This Row],[CON - Material]])</f>
        <v>Alvenaria</v>
      </c>
      <c r="AC1483" s="2" t="s">
        <v>24</v>
      </c>
      <c r="AF14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484" spans="1:32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1" t="str" cm="1">
        <f t="array" ref="O14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84" s="2" t="s">
        <v>22</v>
      </c>
      <c r="Q1484" s="2" t="str" cm="1">
        <f t="array" ref="Q1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84" s="2" t="str">
        <f>IF(Tabela1[[#This Row],[TEC - Tipo de Estrutura 2]]="Pórtico","Vãos Multiplos",Tabela1[[#This Row],[TEC - Tipo de Estrutura 2]])</f>
        <v>Tabuleiro simples/apoiado</v>
      </c>
      <c r="S1484" s="1">
        <v>1</v>
      </c>
      <c r="T1484" s="1">
        <v>11.4</v>
      </c>
      <c r="U1484" s="1">
        <v>11.9</v>
      </c>
      <c r="V1484" s="1">
        <v>11.4</v>
      </c>
      <c r="W1484" s="9"/>
      <c r="X1484" s="10"/>
      <c r="Y1484" s="1" t="s">
        <v>46</v>
      </c>
      <c r="Z1484" s="2" t="s">
        <v>38</v>
      </c>
      <c r="AA1484" s="2" t="str" cm="1">
        <f t="array" ref="AA1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4" s="2" t="str">
        <f>IF(OR(Tabela1[[#This Row],[CON - Material]]="Alvenaria de Tijolo",Tabela1[[#This Row],[CON - Material]]="Alvenaria de Pedra"),"Alvenaria",Tabela1[[#This Row],[CON - Material]])</f>
        <v>Betão Armado</v>
      </c>
      <c r="AF14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5" spans="1:32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1" t="str" cm="1">
        <f t="array" ref="O14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85" s="2" t="s">
        <v>22</v>
      </c>
      <c r="Q1485" s="2" t="str" cm="1">
        <f t="array" ref="Q1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85" s="2" t="str">
        <f>IF(Tabela1[[#This Row],[TEC - Tipo de Estrutura 2]]="Pórtico","Vãos Multiplos",Tabela1[[#This Row],[TEC - Tipo de Estrutura 2]])</f>
        <v>Tabuleiro simples/apoiado</v>
      </c>
      <c r="S1485" s="1">
        <v>1</v>
      </c>
      <c r="T1485" s="1">
        <v>7.4</v>
      </c>
      <c r="U1485" s="1">
        <v>11.9</v>
      </c>
      <c r="V1485" s="1">
        <v>7.4</v>
      </c>
      <c r="W1485" s="9"/>
      <c r="X1485" s="10"/>
      <c r="Y1485" s="1" t="s">
        <v>46</v>
      </c>
      <c r="Z1485" s="2" t="s">
        <v>24</v>
      </c>
      <c r="AA1485" s="2" t="str" cm="1">
        <f t="array" ref="AA1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5" s="2" t="str">
        <f>IF(OR(Tabela1[[#This Row],[CON - Material]]="Alvenaria de Tijolo",Tabela1[[#This Row],[CON - Material]]="Alvenaria de Pedra"),"Alvenaria",Tabela1[[#This Row],[CON - Material]])</f>
        <v>Betão Armado</v>
      </c>
      <c r="AF148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6" spans="1:32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1" t="str" cm="1">
        <f t="array" ref="O14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86" s="2" t="s">
        <v>22</v>
      </c>
      <c r="Q1486" s="2" t="str" cm="1">
        <f t="array" ref="Q1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486" s="2" t="str">
        <f>IF(Tabela1[[#This Row],[TEC - Tipo de Estrutura 2]]="Pórtico","Vãos Multiplos",Tabela1[[#This Row],[TEC - Tipo de Estrutura 2]])</f>
        <v>Tabuleiro simples/apoiado</v>
      </c>
      <c r="S1486" s="1">
        <v>1</v>
      </c>
      <c r="T1486" s="1">
        <v>12.4</v>
      </c>
      <c r="U1486" s="1">
        <v>11.83</v>
      </c>
      <c r="V1486" s="1">
        <v>12.4</v>
      </c>
      <c r="W1486" s="9"/>
      <c r="X1486" s="10"/>
      <c r="Y1486" s="1" t="s">
        <v>46</v>
      </c>
      <c r="Z1486" s="2" t="s">
        <v>24</v>
      </c>
      <c r="AA1486" s="2" t="str" cm="1">
        <f t="array" ref="AA1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6" s="2" t="str">
        <f>IF(OR(Tabela1[[#This Row],[CON - Material]]="Alvenaria de Tijolo",Tabela1[[#This Row],[CON - Material]]="Alvenaria de Pedra"),"Alvenaria",Tabela1[[#This Row],[CON - Material]])</f>
        <v>Betão Armado</v>
      </c>
      <c r="AF148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7" spans="1:32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1" t="str" cm="1">
        <f t="array" ref="O14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87" s="2" t="s">
        <v>32</v>
      </c>
      <c r="Q1487" s="2" t="str" cm="1">
        <f t="array" ref="Q1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87" s="2" t="str">
        <f>IF(Tabela1[[#This Row],[TEC - Tipo de Estrutura 2]]="Pórtico","Vãos Multiplos",Tabela1[[#This Row],[TEC - Tipo de Estrutura 2]])</f>
        <v>Vãos Multiplos</v>
      </c>
      <c r="S1487" s="1">
        <v>4</v>
      </c>
      <c r="T1487" s="1">
        <v>84</v>
      </c>
      <c r="U1487" s="1">
        <v>10.8</v>
      </c>
      <c r="V1487" s="1">
        <v>23</v>
      </c>
      <c r="W1487" s="1">
        <v>5.9</v>
      </c>
      <c r="X1487" s="10"/>
      <c r="Y1487" s="1" t="s">
        <v>46</v>
      </c>
      <c r="Z1487" s="2" t="s">
        <v>38</v>
      </c>
      <c r="AA1487" s="2" t="str" cm="1">
        <f t="array" ref="AA1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7" s="2" t="str">
        <f>IF(OR(Tabela1[[#This Row],[CON - Material]]="Alvenaria de Tijolo",Tabela1[[#This Row],[CON - Material]]="Alvenaria de Pedra"),"Alvenaria",Tabela1[[#This Row],[CON - Material]])</f>
        <v>Betão Armado</v>
      </c>
      <c r="AF1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8" spans="1:32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1" t="str" cm="1">
        <f t="array" ref="O14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88" s="2" t="s">
        <v>32</v>
      </c>
      <c r="Q1488" s="2" t="str" cm="1">
        <f t="array" ref="Q1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88" s="2" t="str">
        <f>IF(Tabela1[[#This Row],[TEC - Tipo de Estrutura 2]]="Pórtico","Vãos Multiplos",Tabela1[[#This Row],[TEC - Tipo de Estrutura 2]])</f>
        <v>Vãos Multiplos</v>
      </c>
      <c r="S1488" s="1">
        <v>3</v>
      </c>
      <c r="T1488" s="1">
        <v>59.45</v>
      </c>
      <c r="U1488" s="1">
        <v>14.9</v>
      </c>
      <c r="V1488" s="1">
        <v>23.7</v>
      </c>
      <c r="W1488" s="1">
        <v>10.3</v>
      </c>
      <c r="X1488" s="10"/>
      <c r="Y1488" s="1" t="s">
        <v>41</v>
      </c>
      <c r="Z1488" s="2" t="s">
        <v>38</v>
      </c>
      <c r="AA1488" s="2" t="str" cm="1">
        <f t="array" ref="AA1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8" s="2" t="str">
        <f>IF(OR(Tabela1[[#This Row],[CON - Material]]="Alvenaria de Tijolo",Tabela1[[#This Row],[CON - Material]]="Alvenaria de Pedra"),"Alvenaria",Tabela1[[#This Row],[CON - Material]])</f>
        <v>Betão Armado</v>
      </c>
      <c r="AF1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9" spans="1:32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1" t="str" cm="1">
        <f t="array" ref="O14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489" s="2" t="s">
        <v>32</v>
      </c>
      <c r="Q1489" s="2" t="str" cm="1">
        <f t="array" ref="Q1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89" s="2" t="str">
        <f>IF(Tabela1[[#This Row],[TEC - Tipo de Estrutura 2]]="Pórtico","Vãos Multiplos",Tabela1[[#This Row],[TEC - Tipo de Estrutura 2]])</f>
        <v>Vãos Multiplos</v>
      </c>
      <c r="S1489" s="1">
        <v>10</v>
      </c>
      <c r="T1489" s="1">
        <v>308</v>
      </c>
      <c r="U1489" s="1">
        <v>12.5</v>
      </c>
      <c r="V1489" s="1">
        <v>30.8</v>
      </c>
      <c r="W1489" s="1">
        <v>119</v>
      </c>
      <c r="X1489" s="10"/>
      <c r="Y1489" s="1" t="s">
        <v>46</v>
      </c>
      <c r="Z1489" s="2" t="s">
        <v>38</v>
      </c>
      <c r="AA1489" s="2" t="str" cm="1">
        <f t="array" ref="AA1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89" s="2" t="str">
        <f>IF(OR(Tabela1[[#This Row],[CON - Material]]="Alvenaria de Tijolo",Tabela1[[#This Row],[CON - Material]]="Alvenaria de Pedra"),"Alvenaria",Tabela1[[#This Row],[CON - Material]])</f>
        <v>Betão Armado</v>
      </c>
      <c r="AF148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90" spans="1:32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1" t="str" cm="1">
        <f t="array" ref="O14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0" s="2" t="s">
        <v>32</v>
      </c>
      <c r="Q1490" s="2" t="str" cm="1">
        <f t="array" ref="Q1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0" s="2" t="str">
        <f>IF(Tabela1[[#This Row],[TEC - Tipo de Estrutura 2]]="Pórtico","Vãos Multiplos",Tabela1[[#This Row],[TEC - Tipo de Estrutura 2]])</f>
        <v>Vãos Multiplos</v>
      </c>
      <c r="S1490" s="1">
        <v>3</v>
      </c>
      <c r="T1490" s="1">
        <v>36.9</v>
      </c>
      <c r="U1490" s="1">
        <v>10.4</v>
      </c>
      <c r="V1490" s="1">
        <v>18.100000000000001</v>
      </c>
      <c r="W1490" s="1">
        <v>6.25</v>
      </c>
      <c r="X1490" s="10"/>
      <c r="Y1490" s="1" t="s">
        <v>41</v>
      </c>
      <c r="Z1490" s="2" t="s">
        <v>38</v>
      </c>
      <c r="AA1490" s="2" t="str" cm="1">
        <f t="array" ref="AA1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0" s="2" t="str">
        <f>IF(OR(Tabela1[[#This Row],[CON - Material]]="Alvenaria de Tijolo",Tabela1[[#This Row],[CON - Material]]="Alvenaria de Pedra"),"Alvenaria",Tabela1[[#This Row],[CON - Material]])</f>
        <v>Betão Armado</v>
      </c>
      <c r="AF1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1" spans="1:32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1" t="str" cm="1">
        <f t="array" ref="O14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1" s="2" t="s">
        <v>32</v>
      </c>
      <c r="Q1491" s="2" t="str" cm="1">
        <f t="array" ref="Q1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1" s="2" t="str">
        <f>IF(Tabela1[[#This Row],[TEC - Tipo de Estrutura 2]]="Pórtico","Vãos Multiplos",Tabela1[[#This Row],[TEC - Tipo de Estrutura 2]])</f>
        <v>Vãos Multiplos</v>
      </c>
      <c r="S1491" s="1">
        <v>3</v>
      </c>
      <c r="T1491" s="1">
        <v>33.799999999999997</v>
      </c>
      <c r="U1491" s="1">
        <v>7.5</v>
      </c>
      <c r="V1491" s="1">
        <v>18.100000000000001</v>
      </c>
      <c r="W1491" s="1">
        <v>7.1</v>
      </c>
      <c r="X1491" s="10"/>
      <c r="Y1491" s="1" t="s">
        <v>41</v>
      </c>
      <c r="Z1491" s="2" t="s">
        <v>38</v>
      </c>
      <c r="AA1491" s="2" t="str" cm="1">
        <f t="array" ref="AA1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1" s="2" t="str">
        <f>IF(OR(Tabela1[[#This Row],[CON - Material]]="Alvenaria de Tijolo",Tabela1[[#This Row],[CON - Material]]="Alvenaria de Pedra"),"Alvenaria",Tabela1[[#This Row],[CON - Material]])</f>
        <v>Betão Armado</v>
      </c>
      <c r="AF1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2" spans="1:32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1" t="str" cm="1">
        <f t="array" ref="O14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2" s="2" t="s">
        <v>32</v>
      </c>
      <c r="Q1492" s="2" t="str" cm="1">
        <f t="array" ref="Q1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2" s="2" t="str">
        <f>IF(Tabela1[[#This Row],[TEC - Tipo de Estrutura 2]]="Pórtico","Vãos Multiplos",Tabela1[[#This Row],[TEC - Tipo de Estrutura 2]])</f>
        <v>Vãos Multiplos</v>
      </c>
      <c r="S1492" s="1">
        <v>10</v>
      </c>
      <c r="T1492" s="1">
        <v>297.5</v>
      </c>
      <c r="U1492" s="1">
        <v>21</v>
      </c>
      <c r="V1492" s="1">
        <v>30</v>
      </c>
      <c r="W1492" s="1">
        <v>8.6</v>
      </c>
      <c r="X1492" s="10"/>
      <c r="Y1492" s="1" t="s">
        <v>30</v>
      </c>
      <c r="Z1492" s="2" t="s">
        <v>38</v>
      </c>
      <c r="AA1492" s="2" t="str" cm="1">
        <f t="array" ref="AA1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2" s="2" t="str">
        <f>IF(OR(Tabela1[[#This Row],[CON - Material]]="Alvenaria de Tijolo",Tabela1[[#This Row],[CON - Material]]="Alvenaria de Pedra"),"Alvenaria",Tabela1[[#This Row],[CON - Material]])</f>
        <v>Betão Armado</v>
      </c>
      <c r="AF1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3" spans="1:32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1" t="str" cm="1">
        <f t="array" ref="O14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3" s="2" t="s">
        <v>291</v>
      </c>
      <c r="Q1493" s="2" t="str" cm="1">
        <f t="array" ref="Q1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493" s="2" t="str">
        <f>IF(Tabela1[[#This Row],[TEC - Tipo de Estrutura 2]]="Pórtico","Vãos Multiplos",Tabela1[[#This Row],[TEC - Tipo de Estrutura 2]])</f>
        <v>Outro</v>
      </c>
      <c r="S1493" s="1">
        <v>1</v>
      </c>
      <c r="T1493" s="1">
        <v>6.25</v>
      </c>
      <c r="U1493" s="1">
        <v>25</v>
      </c>
      <c r="V1493" s="1">
        <v>6.25</v>
      </c>
      <c r="W1493" s="9"/>
      <c r="X1493" s="10"/>
      <c r="Y1493" s="1" t="s">
        <v>41</v>
      </c>
      <c r="Z1493" s="2" t="s">
        <v>292</v>
      </c>
      <c r="AA1493" s="2" t="str" cm="1">
        <f t="array" ref="AA1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493" s="2" t="str">
        <f>IF(OR(Tabela1[[#This Row],[CON - Material]]="Alvenaria de Tijolo",Tabela1[[#This Row],[CON - Material]]="Alvenaria de Pedra"),"Alvenaria",Tabela1[[#This Row],[CON - Material]])</f>
        <v>Aço</v>
      </c>
      <c r="AF1493" s="2" t="str">
        <f>Tabela1[[#This Row],[TEC - Tipo de Estrutura 2]] &amp; "|" &amp; Tabela1[[#This Row],[Intervalo de Anos]] &amp; "|" &amp; Tabela1[[#This Row],[CON - Material]]</f>
        <v>Outro|1983-2010|Aço</v>
      </c>
    </row>
    <row r="1494" spans="1:32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1" t="str" cm="1">
        <f t="array" ref="O14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4" s="2" t="s">
        <v>32</v>
      </c>
      <c r="Q1494" s="2" t="str" cm="1">
        <f t="array" ref="Q1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4" s="2" t="str">
        <f>IF(Tabela1[[#This Row],[TEC - Tipo de Estrutura 2]]="Pórtico","Vãos Multiplos",Tabela1[[#This Row],[TEC - Tipo de Estrutura 2]])</f>
        <v>Vãos Multiplos</v>
      </c>
      <c r="S1494" s="1">
        <v>3</v>
      </c>
      <c r="T1494" s="1">
        <v>33.799999999999997</v>
      </c>
      <c r="U1494" s="1">
        <v>35.200000000000003</v>
      </c>
      <c r="V1494" s="1">
        <v>18.100000000000001</v>
      </c>
      <c r="W1494" s="1">
        <v>5.8</v>
      </c>
      <c r="X1494" s="10"/>
      <c r="Y1494" s="1" t="s">
        <v>41</v>
      </c>
      <c r="Z1494" s="2" t="s">
        <v>38</v>
      </c>
      <c r="AA1494" s="2" t="str" cm="1">
        <f t="array" ref="AA1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4" s="2" t="str">
        <f>IF(OR(Tabela1[[#This Row],[CON - Material]]="Alvenaria de Tijolo",Tabela1[[#This Row],[CON - Material]]="Alvenaria de Pedra"),"Alvenaria",Tabela1[[#This Row],[CON - Material]])</f>
        <v>Betão Armado</v>
      </c>
      <c r="AF1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5" spans="1:32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1" t="str" cm="1">
        <f t="array" ref="O14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5" s="2" t="s">
        <v>65</v>
      </c>
      <c r="Q1495" s="2" t="str" cm="1">
        <f t="array" ref="Q1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495" s="2" t="str">
        <f>IF(Tabela1[[#This Row],[TEC - Tipo de Estrutura 2]]="Pórtico","Vãos Multiplos",Tabela1[[#This Row],[TEC - Tipo de Estrutura 2]])</f>
        <v>Vãos Multiplos</v>
      </c>
      <c r="S1495" s="1">
        <v>1</v>
      </c>
      <c r="T1495" s="1">
        <v>11.3</v>
      </c>
      <c r="U1495" s="1">
        <v>16</v>
      </c>
      <c r="V1495" s="1">
        <v>11.3</v>
      </c>
      <c r="W1495" s="9"/>
      <c r="X1495" s="10"/>
      <c r="Y1495" s="1" t="s">
        <v>41</v>
      </c>
      <c r="Z1495" s="2" t="s">
        <v>38</v>
      </c>
      <c r="AA1495" s="2" t="str" cm="1">
        <f t="array" ref="AA1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5" s="2" t="str">
        <f>IF(OR(Tabela1[[#This Row],[CON - Material]]="Alvenaria de Tijolo",Tabela1[[#This Row],[CON - Material]]="Alvenaria de Pedra"),"Alvenaria",Tabela1[[#This Row],[CON - Material]])</f>
        <v>Betão Armado</v>
      </c>
      <c r="AF1495" s="2" t="str">
        <f>Tabela1[[#This Row],[TEC - Tipo de Estrutura 2]] &amp; "|" &amp; Tabela1[[#This Row],[Intervalo de Anos]] &amp; "|" &amp; Tabela1[[#This Row],[CON - Material]]</f>
        <v>Pórtico|1983-2010|Betão Armado</v>
      </c>
    </row>
    <row r="1496" spans="1:32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1" t="str" cm="1">
        <f t="array" ref="O14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6" s="2" t="s">
        <v>32</v>
      </c>
      <c r="Q1496" s="2" t="str" cm="1">
        <f t="array" ref="Q1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6" s="2" t="str">
        <f>IF(Tabela1[[#This Row],[TEC - Tipo de Estrutura 2]]="Pórtico","Vãos Multiplos",Tabela1[[#This Row],[TEC - Tipo de Estrutura 2]])</f>
        <v>Vãos Multiplos</v>
      </c>
      <c r="S1496" s="1">
        <v>3</v>
      </c>
      <c r="T1496" s="1">
        <v>40.65</v>
      </c>
      <c r="U1496" s="1">
        <v>26.9</v>
      </c>
      <c r="V1496" s="1">
        <v>20.350000000000001</v>
      </c>
      <c r="W1496" s="1">
        <v>6.5</v>
      </c>
      <c r="X1496" s="10"/>
      <c r="Y1496" s="1" t="s">
        <v>41</v>
      </c>
      <c r="Z1496" s="2" t="s">
        <v>38</v>
      </c>
      <c r="AA1496" s="2" t="str" cm="1">
        <f t="array" ref="AA1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6" s="2" t="str">
        <f>IF(OR(Tabela1[[#This Row],[CON - Material]]="Alvenaria de Tijolo",Tabela1[[#This Row],[CON - Material]]="Alvenaria de Pedra"),"Alvenaria",Tabela1[[#This Row],[CON - Material]])</f>
        <v>Betão Armado</v>
      </c>
      <c r="AF1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7" spans="1:32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1" t="str" cm="1">
        <f t="array" ref="O14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7" s="2" t="s">
        <v>32</v>
      </c>
      <c r="Q1497" s="2" t="str" cm="1">
        <f t="array" ref="Q1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7" s="2" t="str">
        <f>IF(Tabela1[[#This Row],[TEC - Tipo de Estrutura 2]]="Pórtico","Vãos Multiplos",Tabela1[[#This Row],[TEC - Tipo de Estrutura 2]])</f>
        <v>Vãos Multiplos</v>
      </c>
      <c r="S1497" s="1">
        <v>3</v>
      </c>
      <c r="T1497" s="1">
        <v>37.25</v>
      </c>
      <c r="U1497" s="1">
        <v>11.4</v>
      </c>
      <c r="V1497" s="1">
        <v>21</v>
      </c>
      <c r="W1497" s="1">
        <v>5</v>
      </c>
      <c r="X1497" s="10"/>
      <c r="Y1497" s="1" t="s">
        <v>41</v>
      </c>
      <c r="Z1497" s="2" t="s">
        <v>38</v>
      </c>
      <c r="AA1497" s="2" t="str" cm="1">
        <f t="array" ref="AA1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7" s="2" t="str">
        <f>IF(OR(Tabela1[[#This Row],[CON - Material]]="Alvenaria de Tijolo",Tabela1[[#This Row],[CON - Material]]="Alvenaria de Pedra"),"Alvenaria",Tabela1[[#This Row],[CON - Material]])</f>
        <v>Betão Armado</v>
      </c>
      <c r="AF1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8" spans="1:32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1" t="str" cm="1">
        <f t="array" ref="O14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8" s="2" t="s">
        <v>32</v>
      </c>
      <c r="Q1498" s="2" t="str" cm="1">
        <f t="array" ref="Q1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8" s="2" t="str">
        <f>IF(Tabela1[[#This Row],[TEC - Tipo de Estrutura 2]]="Pórtico","Vãos Multiplos",Tabela1[[#This Row],[TEC - Tipo de Estrutura 2]])</f>
        <v>Vãos Multiplos</v>
      </c>
      <c r="S1498" s="1">
        <v>3</v>
      </c>
      <c r="T1498" s="1">
        <v>33.200000000000003</v>
      </c>
      <c r="U1498" s="1">
        <v>7</v>
      </c>
      <c r="V1498" s="1">
        <v>18.100000000000001</v>
      </c>
      <c r="W1498" s="1">
        <v>6.15</v>
      </c>
      <c r="X1498" s="10"/>
      <c r="Y1498" s="1" t="s">
        <v>41</v>
      </c>
      <c r="Z1498" s="2" t="s">
        <v>38</v>
      </c>
      <c r="AA1498" s="2" t="str" cm="1">
        <f t="array" ref="AA1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8" s="2" t="str">
        <f>IF(OR(Tabela1[[#This Row],[CON - Material]]="Alvenaria de Tijolo",Tabela1[[#This Row],[CON - Material]]="Alvenaria de Pedra"),"Alvenaria",Tabela1[[#This Row],[CON - Material]])</f>
        <v>Betão Armado</v>
      </c>
      <c r="AF1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9" spans="1:32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1" t="str" cm="1">
        <f t="array" ref="O14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499" s="2" t="s">
        <v>32</v>
      </c>
      <c r="Q1499" s="2" t="str" cm="1">
        <f t="array" ref="Q1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499" s="2" t="str">
        <f>IF(Tabela1[[#This Row],[TEC - Tipo de Estrutura 2]]="Pórtico","Vãos Multiplos",Tabela1[[#This Row],[TEC - Tipo de Estrutura 2]])</f>
        <v>Vãos Multiplos</v>
      </c>
      <c r="S1499" s="1">
        <v>3</v>
      </c>
      <c r="T1499" s="1">
        <v>45.1</v>
      </c>
      <c r="U1499" s="1">
        <v>27.5</v>
      </c>
      <c r="V1499" s="1">
        <v>22.8</v>
      </c>
      <c r="W1499" s="1">
        <v>6.35</v>
      </c>
      <c r="X1499" s="10"/>
      <c r="Y1499" s="1" t="s">
        <v>41</v>
      </c>
      <c r="Z1499" s="2" t="s">
        <v>38</v>
      </c>
      <c r="AA1499" s="2" t="str" cm="1">
        <f t="array" ref="AA1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499" s="2" t="str">
        <f>IF(OR(Tabela1[[#This Row],[CON - Material]]="Alvenaria de Tijolo",Tabela1[[#This Row],[CON - Material]]="Alvenaria de Pedra"),"Alvenaria",Tabela1[[#This Row],[CON - Material]])</f>
        <v>Betão Armado</v>
      </c>
      <c r="AF14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0" spans="1:32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1" t="str" cm="1">
        <f t="array" ref="O15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0" s="2" t="s">
        <v>65</v>
      </c>
      <c r="Q1500" s="2" t="str" cm="1">
        <f t="array" ref="Q1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00" s="2" t="str">
        <f>IF(Tabela1[[#This Row],[TEC - Tipo de Estrutura 2]]="Pórtico","Vãos Multiplos",Tabela1[[#This Row],[TEC - Tipo de Estrutura 2]])</f>
        <v>Vãos Multiplos</v>
      </c>
      <c r="S1500" s="1">
        <v>1</v>
      </c>
      <c r="T1500" s="1">
        <v>11.05</v>
      </c>
      <c r="U1500" s="1">
        <v>37</v>
      </c>
      <c r="V1500" s="1">
        <v>11.05</v>
      </c>
      <c r="W1500" s="9"/>
      <c r="X1500" s="10"/>
      <c r="Y1500" s="1" t="s">
        <v>41</v>
      </c>
      <c r="Z1500" s="2" t="s">
        <v>38</v>
      </c>
      <c r="AA1500" s="2" t="str" cm="1">
        <f t="array" ref="AA1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0" s="2" t="str">
        <f>IF(OR(Tabela1[[#This Row],[CON - Material]]="Alvenaria de Tijolo",Tabela1[[#This Row],[CON - Material]]="Alvenaria de Pedra"),"Alvenaria",Tabela1[[#This Row],[CON - Material]])</f>
        <v>Betão Armado</v>
      </c>
      <c r="AF1500" s="2" t="str">
        <f>Tabela1[[#This Row],[TEC - Tipo de Estrutura 2]] &amp; "|" &amp; Tabela1[[#This Row],[Intervalo de Anos]] &amp; "|" &amp; Tabela1[[#This Row],[CON - Material]]</f>
        <v>Pórtico|1983-2010|Betão Armado</v>
      </c>
    </row>
    <row r="1501" spans="1:32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1" t="str" cm="1">
        <f t="array" ref="O15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1" s="2" t="s">
        <v>65</v>
      </c>
      <c r="Q1501" s="2" t="str" cm="1">
        <f t="array" ref="Q1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01" s="2" t="str">
        <f>IF(Tabela1[[#This Row],[TEC - Tipo de Estrutura 2]]="Pórtico","Vãos Multiplos",Tabela1[[#This Row],[TEC - Tipo de Estrutura 2]])</f>
        <v>Vãos Multiplos</v>
      </c>
      <c r="S1501" s="1">
        <v>1</v>
      </c>
      <c r="T1501" s="1">
        <v>10.8</v>
      </c>
      <c r="U1501" s="1">
        <v>24.5</v>
      </c>
      <c r="V1501" s="1">
        <v>10.8</v>
      </c>
      <c r="W1501" s="9"/>
      <c r="X1501" s="10"/>
      <c r="Y1501" s="1" t="s">
        <v>41</v>
      </c>
      <c r="Z1501" s="2" t="s">
        <v>38</v>
      </c>
      <c r="AA1501" s="2" t="str" cm="1">
        <f t="array" ref="AA1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1" s="2" t="str">
        <f>IF(OR(Tabela1[[#This Row],[CON - Material]]="Alvenaria de Tijolo",Tabela1[[#This Row],[CON - Material]]="Alvenaria de Pedra"),"Alvenaria",Tabela1[[#This Row],[CON - Material]])</f>
        <v>Betão Armado</v>
      </c>
      <c r="AF1501" s="2" t="str">
        <f>Tabela1[[#This Row],[TEC - Tipo de Estrutura 2]] &amp; "|" &amp; Tabela1[[#This Row],[Intervalo de Anos]] &amp; "|" &amp; Tabela1[[#This Row],[CON - Material]]</f>
        <v>Pórtico|1983-2010|Betão Armado</v>
      </c>
    </row>
    <row r="1502" spans="1:32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1" t="str" cm="1">
        <f t="array" ref="O15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2" s="2" t="s">
        <v>32</v>
      </c>
      <c r="Q1502" s="2" t="str" cm="1">
        <f t="array" ref="Q1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2" s="2" t="str">
        <f>IF(Tabela1[[#This Row],[TEC - Tipo de Estrutura 2]]="Pórtico","Vãos Multiplos",Tabela1[[#This Row],[TEC - Tipo de Estrutura 2]])</f>
        <v>Vãos Multiplos</v>
      </c>
      <c r="S1502" s="1">
        <v>3</v>
      </c>
      <c r="T1502" s="1">
        <v>31.65</v>
      </c>
      <c r="U1502" s="1">
        <v>10.3</v>
      </c>
      <c r="V1502" s="1">
        <v>16.45</v>
      </c>
      <c r="W1502" s="1">
        <v>6.45</v>
      </c>
      <c r="X1502" s="10"/>
      <c r="Y1502" s="1" t="s">
        <v>41</v>
      </c>
      <c r="Z1502" s="2" t="s">
        <v>38</v>
      </c>
      <c r="AA1502" s="2" t="str" cm="1">
        <f t="array" ref="AA1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2" s="2" t="str">
        <f>IF(OR(Tabela1[[#This Row],[CON - Material]]="Alvenaria de Tijolo",Tabela1[[#This Row],[CON - Material]]="Alvenaria de Pedra"),"Alvenaria",Tabela1[[#This Row],[CON - Material]])</f>
        <v>Betão Armado</v>
      </c>
      <c r="AF15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3" spans="1:32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1" t="str" cm="1">
        <f t="array" ref="O15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3" s="2" t="s">
        <v>65</v>
      </c>
      <c r="Q1503" s="2" t="str" cm="1">
        <f t="array" ref="Q1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03" s="2" t="str">
        <f>IF(Tabela1[[#This Row],[TEC - Tipo de Estrutura 2]]="Pórtico","Vãos Multiplos",Tabela1[[#This Row],[TEC - Tipo de Estrutura 2]])</f>
        <v>Vãos Multiplos</v>
      </c>
      <c r="S1503" s="1">
        <v>1</v>
      </c>
      <c r="T1503" s="1">
        <v>10.8</v>
      </c>
      <c r="U1503" s="1">
        <v>16.399999999999999</v>
      </c>
      <c r="V1503" s="1">
        <v>10.8</v>
      </c>
      <c r="W1503" s="9"/>
      <c r="X1503" s="10"/>
      <c r="Y1503" s="1" t="s">
        <v>41</v>
      </c>
      <c r="Z1503" s="2" t="s">
        <v>38</v>
      </c>
      <c r="AA1503" s="2" t="str" cm="1">
        <f t="array" ref="AA1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3" s="2" t="str">
        <f>IF(OR(Tabela1[[#This Row],[CON - Material]]="Alvenaria de Tijolo",Tabela1[[#This Row],[CON - Material]]="Alvenaria de Pedra"),"Alvenaria",Tabela1[[#This Row],[CON - Material]])</f>
        <v>Betão Armado</v>
      </c>
      <c r="AF1503" s="2" t="str">
        <f>Tabela1[[#This Row],[TEC - Tipo de Estrutura 2]] &amp; "|" &amp; Tabela1[[#This Row],[Intervalo de Anos]] &amp; "|" &amp; Tabela1[[#This Row],[CON - Material]]</f>
        <v>Pórtico|1983-2010|Betão Armado</v>
      </c>
    </row>
    <row r="1504" spans="1:32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1" t="str" cm="1">
        <f t="array" ref="O15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4" s="2" t="s">
        <v>32</v>
      </c>
      <c r="Q1504" s="2" t="str" cm="1">
        <f t="array" ref="Q1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4" s="2" t="str">
        <f>IF(Tabela1[[#This Row],[TEC - Tipo de Estrutura 2]]="Pórtico","Vãos Multiplos",Tabela1[[#This Row],[TEC - Tipo de Estrutura 2]])</f>
        <v>Vãos Multiplos</v>
      </c>
      <c r="S1504" s="1">
        <v>3</v>
      </c>
      <c r="T1504" s="1">
        <v>34.1</v>
      </c>
      <c r="U1504" s="1">
        <v>17.2</v>
      </c>
      <c r="V1504" s="1">
        <v>18.5</v>
      </c>
      <c r="W1504" s="1">
        <v>5.75</v>
      </c>
      <c r="X1504" s="10"/>
      <c r="Y1504" s="1" t="s">
        <v>41</v>
      </c>
      <c r="Z1504" s="2" t="s">
        <v>38</v>
      </c>
      <c r="AA1504" s="2" t="str" cm="1">
        <f t="array" ref="AA1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4" s="2" t="str">
        <f>IF(OR(Tabela1[[#This Row],[CON - Material]]="Alvenaria de Tijolo",Tabela1[[#This Row],[CON - Material]]="Alvenaria de Pedra"),"Alvenaria",Tabela1[[#This Row],[CON - Material]])</f>
        <v>Betão Armado</v>
      </c>
      <c r="AF15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5" spans="1:32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1" t="str" cm="1">
        <f t="array" ref="O15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5" s="2" t="s">
        <v>32</v>
      </c>
      <c r="Q1505" s="2" t="str" cm="1">
        <f t="array" ref="Q1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5" s="2" t="str">
        <f>IF(Tabela1[[#This Row],[TEC - Tipo de Estrutura 2]]="Pórtico","Vãos Multiplos",Tabela1[[#This Row],[TEC - Tipo de Estrutura 2]])</f>
        <v>Vãos Multiplos</v>
      </c>
      <c r="S1505" s="1">
        <v>3</v>
      </c>
      <c r="T1505" s="1">
        <v>31.4</v>
      </c>
      <c r="U1505" s="1">
        <v>9.8000000000000007</v>
      </c>
      <c r="V1505" s="1">
        <v>16.5</v>
      </c>
      <c r="W1505" s="1">
        <v>6.7</v>
      </c>
      <c r="X1505" s="10"/>
      <c r="Y1505" s="1" t="s">
        <v>41</v>
      </c>
      <c r="Z1505" s="2" t="s">
        <v>38</v>
      </c>
      <c r="AA1505" s="2" t="str" cm="1">
        <f t="array" ref="AA1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5" s="2" t="str">
        <f>IF(OR(Tabela1[[#This Row],[CON - Material]]="Alvenaria de Tijolo",Tabela1[[#This Row],[CON - Material]]="Alvenaria de Pedra"),"Alvenaria",Tabela1[[#This Row],[CON - Material]])</f>
        <v>Betão Armado</v>
      </c>
      <c r="AF15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6" spans="1:32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1" t="str" cm="1">
        <f t="array" ref="O15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6" s="2" t="s">
        <v>526</v>
      </c>
      <c r="Q1506" s="2" t="str" cm="1">
        <f t="array" ref="Q1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06" s="2" t="str">
        <f>IF(Tabela1[[#This Row],[TEC - Tipo de Estrutura 2]]="Pórtico","Vãos Multiplos",Tabela1[[#This Row],[TEC - Tipo de Estrutura 2]])</f>
        <v>Outro</v>
      </c>
      <c r="S1506" s="1">
        <v>5</v>
      </c>
      <c r="T1506" s="1">
        <v>669.2</v>
      </c>
      <c r="U1506" s="1">
        <v>18</v>
      </c>
      <c r="W1506" s="1">
        <v>96</v>
      </c>
      <c r="X1506" s="10"/>
      <c r="Y1506" s="1" t="s">
        <v>30</v>
      </c>
      <c r="Z1506" s="2" t="s">
        <v>321</v>
      </c>
      <c r="AA1506" s="2" t="str" cm="1">
        <f t="array" ref="AA1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506" s="2" t="str">
        <f>IF(OR(Tabela1[[#This Row],[CON - Material]]="Alvenaria de Tijolo",Tabela1[[#This Row],[CON - Material]]="Alvenaria de Pedra"),"Alvenaria",Tabela1[[#This Row],[CON - Material]])</f>
        <v>Aço</v>
      </c>
      <c r="AC1506" s="2" t="s">
        <v>24</v>
      </c>
      <c r="AD1506" s="2" t="s">
        <v>38</v>
      </c>
      <c r="AF1506" s="2" t="str">
        <f>Tabela1[[#This Row],[TEC - Tipo de Estrutura 2]] &amp; "|" &amp; Tabela1[[#This Row],[Intervalo de Anos]] &amp; "|" &amp; Tabela1[[#This Row],[CON - Material]]</f>
        <v>Outro|1983-2010|Aço</v>
      </c>
    </row>
    <row r="1507" spans="1:32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1" t="str" cm="1">
        <f t="array" ref="O15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7" s="2" t="s">
        <v>32</v>
      </c>
      <c r="Q1507" s="2" t="str" cm="1">
        <f t="array" ref="Q1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7" s="2" t="str">
        <f>IF(Tabela1[[#This Row],[TEC - Tipo de Estrutura 2]]="Pórtico","Vãos Multiplos",Tabela1[[#This Row],[TEC - Tipo de Estrutura 2]])</f>
        <v>Vãos Multiplos</v>
      </c>
      <c r="S1507" s="1">
        <v>9</v>
      </c>
      <c r="T1507" s="1">
        <v>338.4</v>
      </c>
      <c r="U1507" s="1">
        <v>14.5</v>
      </c>
      <c r="V1507" s="1">
        <v>40.1</v>
      </c>
      <c r="W1507" s="1">
        <v>21</v>
      </c>
      <c r="X1507" s="10"/>
      <c r="Y1507" s="1" t="s">
        <v>30</v>
      </c>
      <c r="Z1507" s="2" t="s">
        <v>24</v>
      </c>
      <c r="AA1507" s="2" t="str" cm="1">
        <f t="array" ref="AA1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7" s="2" t="str">
        <f>IF(OR(Tabela1[[#This Row],[CON - Material]]="Alvenaria de Tijolo",Tabela1[[#This Row],[CON - Material]]="Alvenaria de Pedra"),"Alvenaria",Tabela1[[#This Row],[CON - Material]])</f>
        <v>Betão Armado</v>
      </c>
      <c r="AF1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8" spans="1:32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1" t="str" cm="1">
        <f t="array" ref="O15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8" s="2" t="s">
        <v>32</v>
      </c>
      <c r="Q1508" s="2" t="str" cm="1">
        <f t="array" ref="Q1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8" s="2" t="str">
        <f>IF(Tabela1[[#This Row],[TEC - Tipo de Estrutura 2]]="Pórtico","Vãos Multiplos",Tabela1[[#This Row],[TEC - Tipo de Estrutura 2]])</f>
        <v>Vãos Multiplos</v>
      </c>
      <c r="S1508" s="1">
        <v>6</v>
      </c>
      <c r="T1508" s="1">
        <v>177.41</v>
      </c>
      <c r="U1508" s="1">
        <v>20.85</v>
      </c>
      <c r="V1508" s="1">
        <v>32</v>
      </c>
      <c r="W1508" s="1">
        <v>17</v>
      </c>
      <c r="X1508" s="10"/>
      <c r="Y1508" s="1" t="s">
        <v>46</v>
      </c>
      <c r="Z1508" s="2" t="s">
        <v>38</v>
      </c>
      <c r="AA1508" s="2" t="str" cm="1">
        <f t="array" ref="AA1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8" s="2" t="str">
        <f>IF(OR(Tabela1[[#This Row],[CON - Material]]="Alvenaria de Tijolo",Tabela1[[#This Row],[CON - Material]]="Alvenaria de Pedra"),"Alvenaria",Tabela1[[#This Row],[CON - Material]])</f>
        <v>Betão Armado</v>
      </c>
      <c r="AF15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9" spans="1:32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1" t="str" cm="1">
        <f t="array" ref="O15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09" s="2" t="s">
        <v>32</v>
      </c>
      <c r="Q1509" s="2" t="str" cm="1">
        <f t="array" ref="Q1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09" s="2" t="str">
        <f>IF(Tabela1[[#This Row],[TEC - Tipo de Estrutura 2]]="Pórtico","Vãos Multiplos",Tabela1[[#This Row],[TEC - Tipo de Estrutura 2]])</f>
        <v>Vãos Multiplos</v>
      </c>
      <c r="S1509" s="1">
        <v>3</v>
      </c>
      <c r="T1509" s="1">
        <v>45.2</v>
      </c>
      <c r="U1509" s="1">
        <v>7.3</v>
      </c>
      <c r="V1509" s="1">
        <v>20.7</v>
      </c>
      <c r="W1509" s="1">
        <v>5.7</v>
      </c>
      <c r="X1509" s="10"/>
      <c r="Y1509" s="1" t="s">
        <v>41</v>
      </c>
      <c r="Z1509" s="2" t="s">
        <v>38</v>
      </c>
      <c r="AA1509" s="2" t="str" cm="1">
        <f t="array" ref="AA1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09" s="2" t="str">
        <f>IF(OR(Tabela1[[#This Row],[CON - Material]]="Alvenaria de Tijolo",Tabela1[[#This Row],[CON - Material]]="Alvenaria de Pedra"),"Alvenaria",Tabela1[[#This Row],[CON - Material]])</f>
        <v>Betão Armado</v>
      </c>
      <c r="AF15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0" spans="1:32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1" t="str" cm="1">
        <f t="array" ref="O15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10" s="2" t="s">
        <v>65</v>
      </c>
      <c r="Q1510" s="2" t="str" cm="1">
        <f t="array" ref="Q1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10" s="2" t="str">
        <f>IF(Tabela1[[#This Row],[TEC - Tipo de Estrutura 2]]="Pórtico","Vãos Multiplos",Tabela1[[#This Row],[TEC - Tipo de Estrutura 2]])</f>
        <v>Vãos Multiplos</v>
      </c>
      <c r="S1510" s="1">
        <v>1</v>
      </c>
      <c r="T1510" s="1">
        <v>11.6</v>
      </c>
      <c r="U1510" s="1">
        <v>19.2</v>
      </c>
      <c r="V1510" s="1">
        <v>11.6</v>
      </c>
      <c r="W1510" s="9"/>
      <c r="X1510" s="10"/>
      <c r="Y1510" s="1" t="s">
        <v>41</v>
      </c>
      <c r="Z1510" s="2" t="s">
        <v>24</v>
      </c>
      <c r="AA1510" s="2" t="str" cm="1">
        <f t="array" ref="AA1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0" s="2" t="str">
        <f>IF(OR(Tabela1[[#This Row],[CON - Material]]="Alvenaria de Tijolo",Tabela1[[#This Row],[CON - Material]]="Alvenaria de Pedra"),"Alvenaria",Tabela1[[#This Row],[CON - Material]])</f>
        <v>Betão Armado</v>
      </c>
      <c r="AF1510" s="2" t="str">
        <f>Tabela1[[#This Row],[TEC - Tipo de Estrutura 2]] &amp; "|" &amp; Tabela1[[#This Row],[Intervalo de Anos]] &amp; "|" &amp; Tabela1[[#This Row],[CON - Material]]</f>
        <v>Pórtico|1983-2010|Betão Armado</v>
      </c>
    </row>
    <row r="1511" spans="1:32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1" t="str" cm="1">
        <f t="array" ref="O15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11" s="2" t="s">
        <v>65</v>
      </c>
      <c r="Q1511" s="2" t="str" cm="1">
        <f t="array" ref="Q1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11" s="2" t="str">
        <f>IF(Tabela1[[#This Row],[TEC - Tipo de Estrutura 2]]="Pórtico","Vãos Multiplos",Tabela1[[#This Row],[TEC - Tipo de Estrutura 2]])</f>
        <v>Vãos Multiplos</v>
      </c>
      <c r="S1511" s="1">
        <v>1</v>
      </c>
      <c r="T1511" s="1">
        <v>10.6</v>
      </c>
      <c r="U1511" s="1">
        <v>16.7</v>
      </c>
      <c r="V1511" s="1">
        <v>10.6</v>
      </c>
      <c r="W1511" s="9"/>
      <c r="X1511" s="10"/>
      <c r="Y1511" s="1" t="s">
        <v>41</v>
      </c>
      <c r="Z1511" s="2" t="s">
        <v>24</v>
      </c>
      <c r="AA1511" s="2" t="str" cm="1">
        <f t="array" ref="AA1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1" s="2" t="str">
        <f>IF(OR(Tabela1[[#This Row],[CON - Material]]="Alvenaria de Tijolo",Tabela1[[#This Row],[CON - Material]]="Alvenaria de Pedra"),"Alvenaria",Tabela1[[#This Row],[CON - Material]])</f>
        <v>Betão Armado</v>
      </c>
      <c r="AF1511" s="2" t="str">
        <f>Tabela1[[#This Row],[TEC - Tipo de Estrutura 2]] &amp; "|" &amp; Tabela1[[#This Row],[Intervalo de Anos]] &amp; "|" &amp; Tabela1[[#This Row],[CON - Material]]</f>
        <v>Pórtico|1983-2010|Betão Armado</v>
      </c>
    </row>
    <row r="1512" spans="1:32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1" t="str" cm="1">
        <f t="array" ref="O15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12" s="2" t="s">
        <v>32</v>
      </c>
      <c r="Q1512" s="2" t="str" cm="1">
        <f t="array" ref="Q1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12" s="2" t="str">
        <f>IF(Tabela1[[#This Row],[TEC - Tipo de Estrutura 2]]="Pórtico","Vãos Multiplos",Tabela1[[#This Row],[TEC - Tipo de Estrutura 2]])</f>
        <v>Vãos Multiplos</v>
      </c>
      <c r="S1512" s="1">
        <v>3</v>
      </c>
      <c r="T1512" s="1">
        <v>217</v>
      </c>
      <c r="U1512" s="1">
        <v>12</v>
      </c>
      <c r="V1512" s="1">
        <v>101</v>
      </c>
      <c r="W1512" s="1">
        <v>9</v>
      </c>
      <c r="X1512" s="10"/>
      <c r="Y1512" s="1" t="s">
        <v>41</v>
      </c>
      <c r="Z1512" s="2" t="s">
        <v>38</v>
      </c>
      <c r="AA1512" s="2" t="str" cm="1">
        <f t="array" ref="AA1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2" s="2" t="str">
        <f>IF(OR(Tabela1[[#This Row],[CON - Material]]="Alvenaria de Tijolo",Tabela1[[#This Row],[CON - Material]]="Alvenaria de Pedra"),"Alvenaria",Tabela1[[#This Row],[CON - Material]])</f>
        <v>Betão Armado</v>
      </c>
      <c r="AF15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3" spans="1:32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1" t="str" cm="1">
        <f t="array" ref="O15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13" s="2" t="s">
        <v>32</v>
      </c>
      <c r="Q1513" s="2" t="str" cm="1">
        <f t="array" ref="Q1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13" s="2" t="str">
        <f>IF(Tabela1[[#This Row],[TEC - Tipo de Estrutura 2]]="Pórtico","Vãos Multiplos",Tabela1[[#This Row],[TEC - Tipo de Estrutura 2]])</f>
        <v>Vãos Multiplos</v>
      </c>
      <c r="S1513" s="1">
        <v>3</v>
      </c>
      <c r="T1513" s="1">
        <v>41.45</v>
      </c>
      <c r="U1513" s="1">
        <v>42.05</v>
      </c>
      <c r="V1513" s="1">
        <v>21.8</v>
      </c>
      <c r="W1513" s="1">
        <v>5.5</v>
      </c>
      <c r="X1513" s="10"/>
      <c r="Y1513" s="1" t="s">
        <v>41</v>
      </c>
      <c r="Z1513" s="2" t="s">
        <v>38</v>
      </c>
      <c r="AA1513" s="2" t="str" cm="1">
        <f t="array" ref="AA1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3" s="2" t="str">
        <f>IF(OR(Tabela1[[#This Row],[CON - Material]]="Alvenaria de Tijolo",Tabela1[[#This Row],[CON - Material]]="Alvenaria de Pedra"),"Alvenaria",Tabela1[[#This Row],[CON - Material]])</f>
        <v>Betão Armado</v>
      </c>
      <c r="AF15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4" spans="1:32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1" t="str" cm="1">
        <f t="array" ref="O15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14" s="2" t="s">
        <v>32</v>
      </c>
      <c r="Q1514" s="2" t="str" cm="1">
        <f t="array" ref="Q1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14" s="2" t="str">
        <f>IF(Tabela1[[#This Row],[TEC - Tipo de Estrutura 2]]="Pórtico","Vãos Multiplos",Tabela1[[#This Row],[TEC - Tipo de Estrutura 2]])</f>
        <v>Vãos Multiplos</v>
      </c>
      <c r="S1514" s="1">
        <v>3</v>
      </c>
      <c r="T1514" s="1">
        <v>29.62</v>
      </c>
      <c r="U1514" s="1">
        <v>15.58</v>
      </c>
      <c r="V1514" s="1">
        <v>10.1</v>
      </c>
      <c r="W1514" s="1">
        <v>6.77</v>
      </c>
      <c r="X1514" s="10"/>
      <c r="Y1514" s="1" t="s">
        <v>46</v>
      </c>
      <c r="Z1514" s="2" t="s">
        <v>24</v>
      </c>
      <c r="AA1514" s="2" t="str" cm="1">
        <f t="array" ref="AA1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4" s="2" t="str">
        <f>IF(OR(Tabela1[[#This Row],[CON - Material]]="Alvenaria de Tijolo",Tabela1[[#This Row],[CON - Material]]="Alvenaria de Pedra"),"Alvenaria",Tabela1[[#This Row],[CON - Material]])</f>
        <v>Betão Armado</v>
      </c>
      <c r="AF151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15" spans="1:32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1" t="str" cm="1">
        <f t="array" ref="O15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15" s="2" t="s">
        <v>32</v>
      </c>
      <c r="Q1515" s="2" t="str" cm="1">
        <f t="array" ref="Q1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15" s="2" t="str">
        <f>IF(Tabela1[[#This Row],[TEC - Tipo de Estrutura 2]]="Pórtico","Vãos Multiplos",Tabela1[[#This Row],[TEC - Tipo de Estrutura 2]])</f>
        <v>Vãos Multiplos</v>
      </c>
      <c r="S1515" s="1">
        <v>3</v>
      </c>
      <c r="T1515" s="1">
        <v>40.549999999999997</v>
      </c>
      <c r="U1515" s="1">
        <v>10.6</v>
      </c>
      <c r="V1515" s="1">
        <v>25.1</v>
      </c>
      <c r="W1515" s="1">
        <v>2.5</v>
      </c>
      <c r="X1515" s="10"/>
      <c r="Y1515" s="1" t="s">
        <v>46</v>
      </c>
      <c r="Z1515" s="2" t="s">
        <v>24</v>
      </c>
      <c r="AA1515" s="2" t="str" cm="1">
        <f t="array" ref="AA1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5" s="2" t="str">
        <f>IF(OR(Tabela1[[#This Row],[CON - Material]]="Alvenaria de Tijolo",Tabela1[[#This Row],[CON - Material]]="Alvenaria de Pedra"),"Alvenaria",Tabela1[[#This Row],[CON - Material]])</f>
        <v>Betão Armado</v>
      </c>
      <c r="AF151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16" spans="1:32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1" t="str" cm="1">
        <f t="array" ref="O15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16" s="2" t="s">
        <v>29</v>
      </c>
      <c r="Q1516" s="2" t="str" cm="1">
        <f t="array" ref="Q1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16" s="2" t="str">
        <f>IF(Tabela1[[#This Row],[TEC - Tipo de Estrutura 2]]="Pórtico","Vãos Multiplos",Tabela1[[#This Row],[TEC - Tipo de Estrutura 2]])</f>
        <v>Arco</v>
      </c>
      <c r="S1516" s="1">
        <v>1</v>
      </c>
      <c r="T1516" s="1">
        <v>6</v>
      </c>
      <c r="U1516" s="1">
        <v>12</v>
      </c>
      <c r="V1516" s="1">
        <v>6</v>
      </c>
      <c r="W1516" s="9"/>
      <c r="X1516" s="10"/>
      <c r="Y1516" s="1" t="s">
        <v>46</v>
      </c>
      <c r="Z1516" s="2" t="s">
        <v>35</v>
      </c>
      <c r="AA1516" s="2" t="str" cm="1">
        <f t="array" ref="AA1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16" s="2" t="str">
        <f>IF(OR(Tabela1[[#This Row],[CON - Material]]="Alvenaria de Tijolo",Tabela1[[#This Row],[CON - Material]]="Alvenaria de Pedra"),"Alvenaria",Tabela1[[#This Row],[CON - Material]])</f>
        <v>Alvenaria</v>
      </c>
      <c r="AC1516" s="2" t="s">
        <v>24</v>
      </c>
      <c r="AF15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17" spans="1:32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1" t="str" cm="1">
        <f t="array" ref="O15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17" s="2" t="s">
        <v>65</v>
      </c>
      <c r="Q1517" s="2" t="str" cm="1">
        <f t="array" ref="Q1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17" s="2" t="str">
        <f>IF(Tabela1[[#This Row],[TEC - Tipo de Estrutura 2]]="Pórtico","Vãos Multiplos",Tabela1[[#This Row],[TEC - Tipo de Estrutura 2]])</f>
        <v>Vãos Multiplos</v>
      </c>
      <c r="S1517" s="1">
        <v>1</v>
      </c>
      <c r="T1517" s="1">
        <v>5</v>
      </c>
      <c r="U1517" s="1">
        <v>15</v>
      </c>
      <c r="V1517" s="1">
        <v>5</v>
      </c>
      <c r="W1517" s="9"/>
      <c r="X1517" s="10"/>
      <c r="Y1517" s="1" t="s">
        <v>46</v>
      </c>
      <c r="Z1517" s="2" t="s">
        <v>24</v>
      </c>
      <c r="AA1517" s="2" t="str" cm="1">
        <f t="array" ref="AA1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17" s="2" t="str">
        <f>IF(OR(Tabela1[[#This Row],[CON - Material]]="Alvenaria de Tijolo",Tabela1[[#This Row],[CON - Material]]="Alvenaria de Pedra"),"Alvenaria",Tabela1[[#This Row],[CON - Material]])</f>
        <v>Betão Armado</v>
      </c>
      <c r="AF1517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18" spans="1:32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1" t="str" cm="1">
        <f t="array" ref="O15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18" s="2" t="s">
        <v>83</v>
      </c>
      <c r="Q1518" s="2" t="str" cm="1">
        <f t="array" ref="Q1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18" s="2" t="str">
        <f>IF(Tabela1[[#This Row],[TEC - Tipo de Estrutura 2]]="Pórtico","Vãos Multiplos",Tabela1[[#This Row],[TEC - Tipo de Estrutura 2]])</f>
        <v>Outro</v>
      </c>
      <c r="S1518" s="1">
        <v>1</v>
      </c>
      <c r="T1518" s="1">
        <v>7.95</v>
      </c>
      <c r="U1518" s="1">
        <v>11.3</v>
      </c>
      <c r="V1518" s="1">
        <v>7.95</v>
      </c>
      <c r="W1518" s="9"/>
      <c r="X1518" s="10"/>
      <c r="Y1518" s="1" t="s">
        <v>46</v>
      </c>
      <c r="Z1518" s="2" t="s">
        <v>35</v>
      </c>
      <c r="AA1518" s="2" t="str" cm="1">
        <f t="array" ref="AA1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18" s="2" t="str">
        <f>IF(OR(Tabela1[[#This Row],[CON - Material]]="Alvenaria de Tijolo",Tabela1[[#This Row],[CON - Material]]="Alvenaria de Pedra"),"Alvenaria",Tabela1[[#This Row],[CON - Material]])</f>
        <v>Alvenaria</v>
      </c>
      <c r="AC1518" s="2" t="s">
        <v>24</v>
      </c>
      <c r="AF1518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19" spans="1:32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1" t="str" cm="1">
        <f t="array" ref="O15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19" s="2" t="s">
        <v>29</v>
      </c>
      <c r="Q1519" s="2" t="str" cm="1">
        <f t="array" ref="Q1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19" s="2" t="str">
        <f>IF(Tabela1[[#This Row],[TEC - Tipo de Estrutura 2]]="Pórtico","Vãos Multiplos",Tabela1[[#This Row],[TEC - Tipo de Estrutura 2]])</f>
        <v>Arco</v>
      </c>
      <c r="S1519" s="1">
        <v>1</v>
      </c>
      <c r="T1519" s="1">
        <v>16</v>
      </c>
      <c r="U1519" s="1">
        <v>8.25</v>
      </c>
      <c r="V1519" s="1">
        <v>16</v>
      </c>
      <c r="W1519" s="9"/>
      <c r="X1519" s="10"/>
      <c r="Y1519" s="1" t="s">
        <v>46</v>
      </c>
      <c r="Z1519" s="2" t="s">
        <v>35</v>
      </c>
      <c r="AA1519" s="2" t="str" cm="1">
        <f t="array" ref="AA1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19" s="2" t="str">
        <f>IF(OR(Tabela1[[#This Row],[CON - Material]]="Alvenaria de Tijolo",Tabela1[[#This Row],[CON - Material]]="Alvenaria de Pedra"),"Alvenaria",Tabela1[[#This Row],[CON - Material]])</f>
        <v>Alvenaria</v>
      </c>
      <c r="AF15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0" spans="1:32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1" t="str" cm="1">
        <f t="array" ref="O15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20" s="2" t="s">
        <v>29</v>
      </c>
      <c r="Q1520" s="2" t="str" cm="1">
        <f t="array" ref="Q1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20" s="2" t="str">
        <f>IF(Tabela1[[#This Row],[TEC - Tipo de Estrutura 2]]="Pórtico","Vãos Multiplos",Tabela1[[#This Row],[TEC - Tipo de Estrutura 2]])</f>
        <v>Arco</v>
      </c>
      <c r="S1520" s="1">
        <v>3</v>
      </c>
      <c r="T1520" s="1">
        <v>42.55</v>
      </c>
      <c r="U1520" s="1">
        <v>7.6</v>
      </c>
      <c r="V1520" s="1">
        <v>21.6</v>
      </c>
      <c r="W1520" s="1">
        <v>3</v>
      </c>
      <c r="X1520" s="10"/>
      <c r="Y1520" s="1" t="s">
        <v>46</v>
      </c>
      <c r="Z1520" s="2" t="s">
        <v>35</v>
      </c>
      <c r="AA1520" s="2" t="str" cm="1">
        <f t="array" ref="AA1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20" s="2" t="str">
        <f>IF(OR(Tabela1[[#This Row],[CON - Material]]="Alvenaria de Tijolo",Tabela1[[#This Row],[CON - Material]]="Alvenaria de Pedra"),"Alvenaria",Tabela1[[#This Row],[CON - Material]])</f>
        <v>Alvenaria</v>
      </c>
      <c r="AC1520" s="2" t="s">
        <v>24</v>
      </c>
      <c r="AF15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1" spans="1:32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1" t="str" cm="1">
        <f t="array" ref="O15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21" s="2" t="s">
        <v>29</v>
      </c>
      <c r="Q1521" s="2" t="str" cm="1">
        <f t="array" ref="Q1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21" s="2" t="str">
        <f>IF(Tabela1[[#This Row],[TEC - Tipo de Estrutura 2]]="Pórtico","Vãos Multiplos",Tabela1[[#This Row],[TEC - Tipo de Estrutura 2]])</f>
        <v>Arco</v>
      </c>
      <c r="S1521" s="1">
        <v>1</v>
      </c>
      <c r="T1521" s="1">
        <v>4</v>
      </c>
      <c r="U1521" s="1">
        <v>10.37</v>
      </c>
      <c r="W1521" s="9"/>
      <c r="X1521" s="10"/>
      <c r="Y1521" s="1" t="s">
        <v>46</v>
      </c>
      <c r="Z1521" s="2" t="s">
        <v>35</v>
      </c>
      <c r="AA1521" s="2" t="str" cm="1">
        <f t="array" ref="AA1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21" s="2" t="str">
        <f>IF(OR(Tabela1[[#This Row],[CON - Material]]="Alvenaria de Tijolo",Tabela1[[#This Row],[CON - Material]]="Alvenaria de Pedra"),"Alvenaria",Tabela1[[#This Row],[CON - Material]])</f>
        <v>Alvenaria</v>
      </c>
      <c r="AF15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2" spans="1:32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1" t="str" cm="1">
        <f t="array" ref="O15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22" s="2" t="s">
        <v>32</v>
      </c>
      <c r="Q1522" s="2" t="str" cm="1">
        <f t="array" ref="Q1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22" s="2" t="str">
        <f>IF(Tabela1[[#This Row],[TEC - Tipo de Estrutura 2]]="Pórtico","Vãos Multiplos",Tabela1[[#This Row],[TEC - Tipo de Estrutura 2]])</f>
        <v>Vãos Multiplos</v>
      </c>
      <c r="S1522" s="1">
        <v>3</v>
      </c>
      <c r="T1522" s="1">
        <v>26.4</v>
      </c>
      <c r="U1522" s="1">
        <v>9.99</v>
      </c>
      <c r="V1522" s="1">
        <v>12</v>
      </c>
      <c r="W1522" s="1">
        <v>5.4</v>
      </c>
      <c r="X1522" s="10"/>
      <c r="Y1522" s="1" t="s">
        <v>46</v>
      </c>
      <c r="Z1522" s="2" t="s">
        <v>38</v>
      </c>
      <c r="AA1522" s="2" t="str" cm="1">
        <f t="array" ref="AA1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22" s="2" t="str">
        <f>IF(OR(Tabela1[[#This Row],[CON - Material]]="Alvenaria de Tijolo",Tabela1[[#This Row],[CON - Material]]="Alvenaria de Pedra"),"Alvenaria",Tabela1[[#This Row],[CON - Material]])</f>
        <v>Betão Armado</v>
      </c>
      <c r="AF15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3" spans="1:32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1" t="str" cm="1">
        <f t="array" ref="O15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23" s="2" t="s">
        <v>32</v>
      </c>
      <c r="Q1523" s="2" t="str" cm="1">
        <f t="array" ref="Q1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23" s="2" t="str">
        <f>IF(Tabela1[[#This Row],[TEC - Tipo de Estrutura 2]]="Pórtico","Vãos Multiplos",Tabela1[[#This Row],[TEC - Tipo de Estrutura 2]])</f>
        <v>Vãos Multiplos</v>
      </c>
      <c r="S1523" s="1">
        <v>3</v>
      </c>
      <c r="T1523" s="1">
        <v>55.5</v>
      </c>
      <c r="U1523" s="1">
        <v>11.76</v>
      </c>
      <c r="V1523" s="1">
        <v>27.9</v>
      </c>
      <c r="W1523" s="1">
        <v>8.43</v>
      </c>
      <c r="X1523" s="10"/>
      <c r="Y1523" s="1" t="s">
        <v>46</v>
      </c>
      <c r="Z1523" s="2" t="s">
        <v>38</v>
      </c>
      <c r="AA1523" s="2" t="str" cm="1">
        <f t="array" ref="AA1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23" s="2" t="str">
        <f>IF(OR(Tabela1[[#This Row],[CON - Material]]="Alvenaria de Tijolo",Tabela1[[#This Row],[CON - Material]]="Alvenaria de Pedra"),"Alvenaria",Tabela1[[#This Row],[CON - Material]])</f>
        <v>Betão Armado</v>
      </c>
      <c r="AF15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4" spans="1:32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1" t="str" cm="1">
        <f t="array" ref="O15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24" s="2" t="s">
        <v>29</v>
      </c>
      <c r="Q1524" s="2" t="str" cm="1">
        <f t="array" ref="Q1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24" s="2" t="str">
        <f>IF(Tabela1[[#This Row],[TEC - Tipo de Estrutura 2]]="Pórtico","Vãos Multiplos",Tabela1[[#This Row],[TEC - Tipo de Estrutura 2]])</f>
        <v>Arco</v>
      </c>
      <c r="S1524" s="1">
        <v>3</v>
      </c>
      <c r="T1524" s="1">
        <v>30</v>
      </c>
      <c r="U1524" s="1">
        <v>8.5</v>
      </c>
      <c r="V1524" s="1">
        <v>16.7</v>
      </c>
      <c r="W1524" s="1">
        <v>3</v>
      </c>
      <c r="X1524" s="10"/>
      <c r="Y1524" s="1" t="s">
        <v>30</v>
      </c>
      <c r="Z1524" s="2" t="s">
        <v>35</v>
      </c>
      <c r="AA1524" s="2" t="str" cm="1">
        <f t="array" ref="AA1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24" s="2" t="str">
        <f>IF(OR(Tabela1[[#This Row],[CON - Material]]="Alvenaria de Tijolo",Tabela1[[#This Row],[CON - Material]]="Alvenaria de Pedra"),"Alvenaria",Tabela1[[#This Row],[CON - Material]])</f>
        <v>Alvenaria</v>
      </c>
      <c r="AC1524" s="2" t="s">
        <v>740</v>
      </c>
      <c r="AF15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5" spans="1:32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1" t="str" cm="1">
        <f t="array" ref="O15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25" s="2" t="s">
        <v>65</v>
      </c>
      <c r="Q1525" s="2" t="str" cm="1">
        <f t="array" ref="Q1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25" s="2" t="str">
        <f>IF(Tabela1[[#This Row],[TEC - Tipo de Estrutura 2]]="Pórtico","Vãos Multiplos",Tabela1[[#This Row],[TEC - Tipo de Estrutura 2]])</f>
        <v>Vãos Multiplos</v>
      </c>
      <c r="S1525" s="1">
        <v>1</v>
      </c>
      <c r="T1525" s="1">
        <v>4</v>
      </c>
      <c r="U1525" s="1">
        <v>9.6999999999999993</v>
      </c>
      <c r="V1525" s="1">
        <v>4</v>
      </c>
      <c r="W1525" s="9"/>
      <c r="X1525" s="10"/>
      <c r="Y1525" s="1" t="s">
        <v>46</v>
      </c>
      <c r="Z1525" s="2" t="s">
        <v>24</v>
      </c>
      <c r="AA1525" s="2" t="str" cm="1">
        <f t="array" ref="AA1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25" s="2" t="str">
        <f>IF(OR(Tabela1[[#This Row],[CON - Material]]="Alvenaria de Tijolo",Tabela1[[#This Row],[CON - Material]]="Alvenaria de Pedra"),"Alvenaria",Tabela1[[#This Row],[CON - Material]])</f>
        <v>Betão Armado</v>
      </c>
      <c r="AF1525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26" spans="1:32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1" t="str" cm="1">
        <f t="array" ref="O15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26" s="2" t="s">
        <v>83</v>
      </c>
      <c r="Q1526" s="2" t="str" cm="1">
        <f t="array" ref="Q1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26" s="2" t="str">
        <f>IF(Tabela1[[#This Row],[TEC - Tipo de Estrutura 2]]="Pórtico","Vãos Multiplos",Tabela1[[#This Row],[TEC - Tipo de Estrutura 2]])</f>
        <v>Outro</v>
      </c>
      <c r="S1526" s="1">
        <v>8</v>
      </c>
      <c r="T1526" s="1">
        <v>45.83</v>
      </c>
      <c r="U1526" s="1">
        <v>11.83</v>
      </c>
      <c r="V1526" s="1">
        <v>11.88</v>
      </c>
      <c r="W1526" s="1">
        <v>4.2300000000000004</v>
      </c>
      <c r="X1526" s="10"/>
      <c r="Y1526" s="1" t="s">
        <v>46</v>
      </c>
      <c r="Z1526" s="2" t="s">
        <v>35</v>
      </c>
      <c r="AA1526" s="2" t="str" cm="1">
        <f t="array" ref="AA1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26" s="2" t="str">
        <f>IF(OR(Tabela1[[#This Row],[CON - Material]]="Alvenaria de Tijolo",Tabela1[[#This Row],[CON - Material]]="Alvenaria de Pedra"),"Alvenaria",Tabela1[[#This Row],[CON - Material]])</f>
        <v>Alvenaria</v>
      </c>
      <c r="AC1526" s="2" t="s">
        <v>24</v>
      </c>
      <c r="AF1526" s="2" t="str">
        <f>Tabela1[[#This Row],[TEC - Tipo de Estrutura 2]] &amp; "|" &amp; Tabela1[[#This Row],[Intervalo de Anos]] &amp; "|" &amp; Tabela1[[#This Row],[CON - Material]]</f>
        <v>Outro|1983-2010|Alvenaria de Pedra</v>
      </c>
    </row>
    <row r="1527" spans="1:32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1" t="str" cm="1">
        <f t="array" ref="O15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27" s="2" t="s">
        <v>83</v>
      </c>
      <c r="Q1527" s="2" t="str" cm="1">
        <f t="array" ref="Q1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27" s="2" t="str">
        <f>IF(Tabela1[[#This Row],[TEC - Tipo de Estrutura 2]]="Pórtico","Vãos Multiplos",Tabela1[[#This Row],[TEC - Tipo de Estrutura 2]])</f>
        <v>Outro</v>
      </c>
      <c r="S1527" s="1">
        <v>3</v>
      </c>
      <c r="T1527" s="1">
        <v>34</v>
      </c>
      <c r="U1527" s="1">
        <v>10.7</v>
      </c>
      <c r="V1527" s="1">
        <v>12</v>
      </c>
      <c r="W1527" s="1">
        <v>12.5</v>
      </c>
      <c r="X1527" s="10"/>
      <c r="Y1527" s="1" t="s">
        <v>41</v>
      </c>
      <c r="Z1527" s="2" t="s">
        <v>35</v>
      </c>
      <c r="AA1527" s="2" t="str" cm="1">
        <f t="array" ref="AA1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27" s="2" t="str">
        <f>IF(OR(Tabela1[[#This Row],[CON - Material]]="Alvenaria de Tijolo",Tabela1[[#This Row],[CON - Material]]="Alvenaria de Pedra"),"Alvenaria",Tabela1[[#This Row],[CON - Material]])</f>
        <v>Alvenaria</v>
      </c>
      <c r="AC1527" s="2" t="s">
        <v>24</v>
      </c>
      <c r="AF152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28" spans="1:32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1" t="str" cm="1">
        <f t="array" ref="O15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28" s="2" t="s">
        <v>32</v>
      </c>
      <c r="Q1528" s="2" t="str" cm="1">
        <f t="array" ref="Q1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28" s="2" t="str">
        <f>IF(Tabela1[[#This Row],[TEC - Tipo de Estrutura 2]]="Pórtico","Vãos Multiplos",Tabela1[[#This Row],[TEC - Tipo de Estrutura 2]])</f>
        <v>Vãos Multiplos</v>
      </c>
      <c r="S1528" s="1">
        <v>3</v>
      </c>
      <c r="T1528" s="1">
        <v>33</v>
      </c>
      <c r="U1528" s="1">
        <v>8.4</v>
      </c>
      <c r="V1528" s="1">
        <v>17</v>
      </c>
      <c r="W1528" s="1">
        <v>5.25</v>
      </c>
      <c r="X1528" s="10"/>
      <c r="Y1528" s="1" t="s">
        <v>41</v>
      </c>
      <c r="Z1528" s="2" t="s">
        <v>38</v>
      </c>
      <c r="AA1528" s="2" t="str" cm="1">
        <f t="array" ref="AA1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28" s="2" t="str">
        <f>IF(OR(Tabela1[[#This Row],[CON - Material]]="Alvenaria de Tijolo",Tabela1[[#This Row],[CON - Material]]="Alvenaria de Pedra"),"Alvenaria",Tabela1[[#This Row],[CON - Material]])</f>
        <v>Betão Armado</v>
      </c>
      <c r="AF1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9" spans="1:32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1" t="str" cm="1">
        <f t="array" ref="O15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29" s="2" t="s">
        <v>29</v>
      </c>
      <c r="Q1529" s="2" t="str" cm="1">
        <f t="array" ref="Q1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29" s="2" t="str">
        <f>IF(Tabela1[[#This Row],[TEC - Tipo de Estrutura 2]]="Pórtico","Vãos Multiplos",Tabela1[[#This Row],[TEC - Tipo de Estrutura 2]])</f>
        <v>Arco</v>
      </c>
      <c r="S1529" s="1">
        <v>1</v>
      </c>
      <c r="T1529" s="1">
        <v>15</v>
      </c>
      <c r="U1529" s="1">
        <v>8</v>
      </c>
      <c r="V1529" s="1">
        <v>15</v>
      </c>
      <c r="W1529" s="9"/>
      <c r="X1529" s="10"/>
      <c r="Y1529" s="1" t="s">
        <v>41</v>
      </c>
      <c r="Z1529" s="2" t="s">
        <v>35</v>
      </c>
      <c r="AA1529" s="2" t="str" cm="1">
        <f t="array" ref="AA1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29" s="2" t="str">
        <f>IF(OR(Tabela1[[#This Row],[CON - Material]]="Alvenaria de Tijolo",Tabela1[[#This Row],[CON - Material]]="Alvenaria de Pedra"),"Alvenaria",Tabela1[[#This Row],[CON - Material]])</f>
        <v>Alvenaria</v>
      </c>
      <c r="AC1529" s="2" t="s">
        <v>24</v>
      </c>
      <c r="AF15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0" spans="1:32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1" t="str" cm="1">
        <f t="array" ref="O15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0" s="2" t="s">
        <v>32</v>
      </c>
      <c r="Q1530" s="2" t="str" cm="1">
        <f t="array" ref="Q1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30" s="2" t="str">
        <f>IF(Tabela1[[#This Row],[TEC - Tipo de Estrutura 2]]="Pórtico","Vãos Multiplos",Tabela1[[#This Row],[TEC - Tipo de Estrutura 2]])</f>
        <v>Vãos Multiplos</v>
      </c>
      <c r="S1530" s="1">
        <v>3</v>
      </c>
      <c r="T1530" s="1">
        <v>30.5</v>
      </c>
      <c r="U1530" s="1">
        <v>8.35</v>
      </c>
      <c r="V1530" s="1">
        <v>14.5</v>
      </c>
      <c r="W1530" s="1">
        <v>5.7</v>
      </c>
      <c r="X1530" s="10"/>
      <c r="Y1530" s="1" t="s">
        <v>41</v>
      </c>
      <c r="Z1530" s="2" t="s">
        <v>38</v>
      </c>
      <c r="AA1530" s="2" t="str" cm="1">
        <f t="array" ref="AA1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30" s="2" t="str">
        <f>IF(OR(Tabela1[[#This Row],[CON - Material]]="Alvenaria de Tijolo",Tabela1[[#This Row],[CON - Material]]="Alvenaria de Pedra"),"Alvenaria",Tabela1[[#This Row],[CON - Material]])</f>
        <v>Betão Armado</v>
      </c>
      <c r="AF1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1" spans="1:32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1" t="str" cm="1">
        <f t="array" ref="O15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1" s="2" t="s">
        <v>32</v>
      </c>
      <c r="Q1531" s="2" t="str" cm="1">
        <f t="array" ref="Q1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31" s="2" t="str">
        <f>IF(Tabela1[[#This Row],[TEC - Tipo de Estrutura 2]]="Pórtico","Vãos Multiplos",Tabela1[[#This Row],[TEC - Tipo de Estrutura 2]])</f>
        <v>Vãos Multiplos</v>
      </c>
      <c r="S1531" s="1">
        <v>4</v>
      </c>
      <c r="T1531" s="1">
        <v>96.85</v>
      </c>
      <c r="U1531" s="1">
        <v>12.7</v>
      </c>
      <c r="V1531" s="1">
        <v>29</v>
      </c>
      <c r="W1531" s="1">
        <v>7.7</v>
      </c>
      <c r="X1531" s="10"/>
      <c r="Y1531" s="1" t="s">
        <v>41</v>
      </c>
      <c r="Z1531" s="2" t="s">
        <v>38</v>
      </c>
      <c r="AA1531" s="2" t="str" cm="1">
        <f t="array" ref="AA1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31" s="2" t="str">
        <f>IF(OR(Tabela1[[#This Row],[CON - Material]]="Alvenaria de Tijolo",Tabela1[[#This Row],[CON - Material]]="Alvenaria de Pedra"),"Alvenaria",Tabela1[[#This Row],[CON - Material]])</f>
        <v>Betão Armado</v>
      </c>
      <c r="AF1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2" spans="1:32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1" t="str" cm="1">
        <f t="array" ref="O15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32" s="2" t="s">
        <v>83</v>
      </c>
      <c r="Q1532" s="2" t="str" cm="1">
        <f t="array" ref="Q1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32" s="2" t="str">
        <f>IF(Tabela1[[#This Row],[TEC - Tipo de Estrutura 2]]="Pórtico","Vãos Multiplos",Tabela1[[#This Row],[TEC - Tipo de Estrutura 2]])</f>
        <v>Outro</v>
      </c>
      <c r="S1532" s="1">
        <v>1</v>
      </c>
      <c r="T1532" s="1">
        <v>15</v>
      </c>
      <c r="U1532" s="1">
        <v>11.4</v>
      </c>
      <c r="V1532" s="1">
        <v>15</v>
      </c>
      <c r="W1532" s="9"/>
      <c r="X1532" s="10"/>
      <c r="Y1532" s="1" t="s">
        <v>41</v>
      </c>
      <c r="Z1532" s="2" t="s">
        <v>35</v>
      </c>
      <c r="AA1532" s="2" t="str" cm="1">
        <f t="array" ref="AA1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32" s="2" t="str">
        <f>IF(OR(Tabela1[[#This Row],[CON - Material]]="Alvenaria de Tijolo",Tabela1[[#This Row],[CON - Material]]="Alvenaria de Pedra"),"Alvenaria",Tabela1[[#This Row],[CON - Material]])</f>
        <v>Alvenaria</v>
      </c>
      <c r="AC1532" s="2" t="s">
        <v>24</v>
      </c>
      <c r="AF1532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3" spans="1:32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1" t="str" cm="1">
        <f t="array" ref="O15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33" s="2" t="s">
        <v>83</v>
      </c>
      <c r="Q1533" s="2" t="str" cm="1">
        <f t="array" ref="Q1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33" s="2" t="str">
        <f>IF(Tabela1[[#This Row],[TEC - Tipo de Estrutura 2]]="Pórtico","Vãos Multiplos",Tabela1[[#This Row],[TEC - Tipo de Estrutura 2]])</f>
        <v>Outro</v>
      </c>
      <c r="S1533" s="1">
        <v>2</v>
      </c>
      <c r="T1533" s="1">
        <v>15</v>
      </c>
      <c r="U1533" s="1">
        <v>10.5</v>
      </c>
      <c r="V1533" s="1">
        <v>7.8</v>
      </c>
      <c r="W1533" s="1">
        <v>6.2</v>
      </c>
      <c r="X1533" s="10"/>
      <c r="Y1533" s="1" t="s">
        <v>41</v>
      </c>
      <c r="Z1533" s="2" t="s">
        <v>35</v>
      </c>
      <c r="AA1533" s="2" t="str" cm="1">
        <f t="array" ref="AA1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33" s="2" t="str">
        <f>IF(OR(Tabela1[[#This Row],[CON - Material]]="Alvenaria de Tijolo",Tabela1[[#This Row],[CON - Material]]="Alvenaria de Pedra"),"Alvenaria",Tabela1[[#This Row],[CON - Material]])</f>
        <v>Alvenaria</v>
      </c>
      <c r="AC1533" s="2" t="s">
        <v>24</v>
      </c>
      <c r="AF15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4" spans="1:32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1" t="str" cm="1">
        <f t="array" ref="O15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34" s="2" t="s">
        <v>29</v>
      </c>
      <c r="Q1534" s="2" t="str" cm="1">
        <f t="array" ref="Q1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34" s="2" t="str">
        <f>IF(Tabela1[[#This Row],[TEC - Tipo de Estrutura 2]]="Pórtico","Vãos Multiplos",Tabela1[[#This Row],[TEC - Tipo de Estrutura 2]])</f>
        <v>Arco</v>
      </c>
      <c r="S1534" s="1">
        <v>3</v>
      </c>
      <c r="T1534" s="1">
        <v>66</v>
      </c>
      <c r="U1534" s="1">
        <v>11.2</v>
      </c>
      <c r="V1534" s="1">
        <v>32</v>
      </c>
      <c r="W1534" s="1">
        <v>11</v>
      </c>
      <c r="X1534" s="10"/>
      <c r="Y1534" s="1" t="s">
        <v>41</v>
      </c>
      <c r="Z1534" s="2" t="s">
        <v>35</v>
      </c>
      <c r="AA1534" s="2" t="str" cm="1">
        <f t="array" ref="AA1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34" s="2" t="str">
        <f>IF(OR(Tabela1[[#This Row],[CON - Material]]="Alvenaria de Tijolo",Tabela1[[#This Row],[CON - Material]]="Alvenaria de Pedra"),"Alvenaria",Tabela1[[#This Row],[CON - Material]])</f>
        <v>Alvenaria</v>
      </c>
      <c r="AC1534" s="2" t="s">
        <v>38</v>
      </c>
      <c r="AF153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5" spans="1:32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1" t="str" cm="1">
        <f t="array" ref="O15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5" s="2" t="s">
        <v>29</v>
      </c>
      <c r="Q1535" s="2" t="str" cm="1">
        <f t="array" ref="Q1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35" s="2" t="str">
        <f>IF(Tabela1[[#This Row],[TEC - Tipo de Estrutura 2]]="Pórtico","Vãos Multiplos",Tabela1[[#This Row],[TEC - Tipo de Estrutura 2]])</f>
        <v>Arco</v>
      </c>
      <c r="S1535" s="1">
        <v>3</v>
      </c>
      <c r="T1535" s="1">
        <v>15</v>
      </c>
      <c r="U1535" s="1">
        <v>10.6</v>
      </c>
      <c r="V1535" s="1">
        <v>9.1999999999999993</v>
      </c>
      <c r="W1535" s="1">
        <v>0.5</v>
      </c>
      <c r="X1535" s="10"/>
      <c r="Y1535" s="1" t="s">
        <v>41</v>
      </c>
      <c r="Z1535" s="2" t="s">
        <v>35</v>
      </c>
      <c r="AA1535" s="2" t="str" cm="1">
        <f t="array" ref="AA1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35" s="2" t="str">
        <f>IF(OR(Tabela1[[#This Row],[CON - Material]]="Alvenaria de Tijolo",Tabela1[[#This Row],[CON - Material]]="Alvenaria de Pedra"),"Alvenaria",Tabela1[[#This Row],[CON - Material]])</f>
        <v>Alvenaria</v>
      </c>
      <c r="AC1535" s="2" t="s">
        <v>24</v>
      </c>
      <c r="AF1535" s="2" t="str">
        <f>Tabela1[[#This Row],[TEC - Tipo de Estrutura 2]] &amp; "|" &amp; Tabela1[[#This Row],[Intervalo de Anos]] &amp; "|" &amp; Tabela1[[#This Row],[CON - Material]]</f>
        <v>Arco|1983-2010|Alvenaria de Pedra</v>
      </c>
    </row>
    <row r="1536" spans="1:32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1" t="str" cm="1">
        <f t="array" ref="O15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6" s="2" t="s">
        <v>65</v>
      </c>
      <c r="Q1536" s="2" t="str" cm="1">
        <f t="array" ref="Q1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36" s="2" t="str">
        <f>IF(Tabela1[[#This Row],[TEC - Tipo de Estrutura 2]]="Pórtico","Vãos Multiplos",Tabela1[[#This Row],[TEC - Tipo de Estrutura 2]])</f>
        <v>Vãos Multiplos</v>
      </c>
      <c r="S1536" s="1">
        <v>1</v>
      </c>
      <c r="T1536" s="1">
        <v>25.65</v>
      </c>
      <c r="U1536" s="1">
        <v>23.75</v>
      </c>
      <c r="V1536" s="1">
        <v>25.65</v>
      </c>
      <c r="W1536" s="9"/>
      <c r="X1536" s="10"/>
      <c r="Y1536" s="1" t="s">
        <v>41</v>
      </c>
      <c r="Z1536" s="2" t="s">
        <v>38</v>
      </c>
      <c r="AA1536" s="2" t="str" cm="1">
        <f t="array" ref="AA1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36" s="2" t="str">
        <f>IF(OR(Tabela1[[#This Row],[CON - Material]]="Alvenaria de Tijolo",Tabela1[[#This Row],[CON - Material]]="Alvenaria de Pedra"),"Alvenaria",Tabela1[[#This Row],[CON - Material]])</f>
        <v>Betão Armado</v>
      </c>
      <c r="AF1536" s="2" t="str">
        <f>Tabela1[[#This Row],[TEC - Tipo de Estrutura 2]] &amp; "|" &amp; Tabela1[[#This Row],[Intervalo de Anos]] &amp; "|" &amp; Tabela1[[#This Row],[CON - Material]]</f>
        <v>Pórtico|1983-2010|Betão Armado</v>
      </c>
    </row>
    <row r="1537" spans="1:32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1" t="str" cm="1">
        <f t="array" ref="O15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7" s="2" t="s">
        <v>291</v>
      </c>
      <c r="Q1537" s="2" t="str" cm="1">
        <f t="array" ref="Q1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37" s="2" t="str">
        <f>IF(Tabela1[[#This Row],[TEC - Tipo de Estrutura 2]]="Pórtico","Vãos Multiplos",Tabela1[[#This Row],[TEC - Tipo de Estrutura 2]])</f>
        <v>Outro</v>
      </c>
      <c r="S1537" s="1">
        <v>1</v>
      </c>
      <c r="T1537" s="1">
        <v>7.4</v>
      </c>
      <c r="U1537" s="1">
        <v>25</v>
      </c>
      <c r="V1537" s="1">
        <v>7.4</v>
      </c>
      <c r="W1537" s="9"/>
      <c r="X1537" s="10"/>
      <c r="Y1537" s="1" t="s">
        <v>41</v>
      </c>
      <c r="Z1537" s="2" t="s">
        <v>292</v>
      </c>
      <c r="AA1537" s="2" t="str" cm="1">
        <f t="array" ref="AA1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537" s="2" t="str">
        <f>IF(OR(Tabela1[[#This Row],[CON - Material]]="Alvenaria de Tijolo",Tabela1[[#This Row],[CON - Material]]="Alvenaria de Pedra"),"Alvenaria",Tabela1[[#This Row],[CON - Material]])</f>
        <v>Aço</v>
      </c>
      <c r="AF1537" s="2" t="str">
        <f>Tabela1[[#This Row],[TEC - Tipo de Estrutura 2]] &amp; "|" &amp; Tabela1[[#This Row],[Intervalo de Anos]] &amp; "|" &amp; Tabela1[[#This Row],[CON - Material]]</f>
        <v>Outro|1983-2010|Aço</v>
      </c>
    </row>
    <row r="1538" spans="1:32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1" t="str" cm="1">
        <f t="array" ref="O15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38" s="2" t="s">
        <v>32</v>
      </c>
      <c r="Q1538" s="2" t="str" cm="1">
        <f t="array" ref="Q1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38" s="2" t="str">
        <f>IF(Tabela1[[#This Row],[TEC - Tipo de Estrutura 2]]="Pórtico","Vãos Multiplos",Tabela1[[#This Row],[TEC - Tipo de Estrutura 2]])</f>
        <v>Vãos Multiplos</v>
      </c>
      <c r="S1538" s="1">
        <v>5</v>
      </c>
      <c r="T1538" s="1">
        <v>46.1</v>
      </c>
      <c r="U1538" s="1">
        <v>11.7</v>
      </c>
      <c r="V1538" s="1">
        <v>10.3</v>
      </c>
      <c r="W1538" s="1">
        <v>7.1</v>
      </c>
      <c r="X1538" s="10"/>
      <c r="Y1538" s="1" t="s">
        <v>41</v>
      </c>
      <c r="Z1538" s="2" t="s">
        <v>24</v>
      </c>
      <c r="AA1538" s="2" t="str" cm="1">
        <f t="array" ref="AA1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38" s="2" t="str">
        <f>IF(OR(Tabela1[[#This Row],[CON - Material]]="Alvenaria de Tijolo",Tabela1[[#This Row],[CON - Material]]="Alvenaria de Pedra"),"Alvenaria",Tabela1[[#This Row],[CON - Material]])</f>
        <v>Betão Armado</v>
      </c>
      <c r="AF1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39" spans="1:32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1" t="str" cm="1">
        <f t="array" ref="O15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39" s="2" t="s">
        <v>83</v>
      </c>
      <c r="Q1539" s="2" t="str" cm="1">
        <f t="array" ref="Q1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39" s="2" t="str">
        <f>IF(Tabela1[[#This Row],[TEC - Tipo de Estrutura 2]]="Pórtico","Vãos Multiplos",Tabela1[[#This Row],[TEC - Tipo de Estrutura 2]])</f>
        <v>Outro</v>
      </c>
      <c r="S1539" s="1">
        <v>1</v>
      </c>
      <c r="T1539" s="1">
        <v>5.8</v>
      </c>
      <c r="U1539" s="1">
        <v>10.3</v>
      </c>
      <c r="V1539" s="1">
        <v>5.8</v>
      </c>
      <c r="W1539" s="9"/>
      <c r="X1539" s="10"/>
      <c r="Y1539" s="1" t="s">
        <v>41</v>
      </c>
      <c r="Z1539" s="2" t="s">
        <v>35</v>
      </c>
      <c r="AA1539" s="2" t="str" cm="1">
        <f t="array" ref="AA1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39" s="2" t="str">
        <f>IF(OR(Tabela1[[#This Row],[CON - Material]]="Alvenaria de Tijolo",Tabela1[[#This Row],[CON - Material]]="Alvenaria de Pedra"),"Alvenaria",Tabela1[[#This Row],[CON - Material]])</f>
        <v>Alvenaria</v>
      </c>
      <c r="AC1539" s="2" t="s">
        <v>24</v>
      </c>
      <c r="AF1539" s="2" t="str">
        <f>Tabela1[[#This Row],[TEC - Tipo de Estrutura 2]] &amp; "|" &amp; Tabela1[[#This Row],[Intervalo de Anos]] &amp; "|" &amp; Tabela1[[#This Row],[CON - Material]]</f>
        <v>Outro|1983-2010|Alvenaria de Pedra</v>
      </c>
    </row>
    <row r="1540" spans="1:32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1" t="str" cm="1">
        <f t="array" ref="O15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0" s="2" t="s">
        <v>83</v>
      </c>
      <c r="Q1540" s="2" t="str" cm="1">
        <f t="array" ref="Q1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40" s="2" t="str">
        <f>IF(Tabela1[[#This Row],[TEC - Tipo de Estrutura 2]]="Pórtico","Vãos Multiplos",Tabela1[[#This Row],[TEC - Tipo de Estrutura 2]])</f>
        <v>Outro</v>
      </c>
      <c r="S1540" s="1">
        <v>1</v>
      </c>
      <c r="T1540" s="1">
        <v>9.6999999999999993</v>
      </c>
      <c r="U1540" s="1">
        <v>10.3</v>
      </c>
      <c r="V1540" s="1">
        <v>9.6999999999999993</v>
      </c>
      <c r="W1540" s="9"/>
      <c r="X1540" s="10"/>
      <c r="Y1540" s="1" t="s">
        <v>41</v>
      </c>
      <c r="Z1540" s="2" t="s">
        <v>35</v>
      </c>
      <c r="AA1540" s="2" t="str" cm="1">
        <f t="array" ref="AA1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0" s="2" t="str">
        <f>IF(OR(Tabela1[[#This Row],[CON - Material]]="Alvenaria de Tijolo",Tabela1[[#This Row],[CON - Material]]="Alvenaria de Pedra"),"Alvenaria",Tabela1[[#This Row],[CON - Material]])</f>
        <v>Alvenaria</v>
      </c>
      <c r="AC1540" s="2" t="s">
        <v>24</v>
      </c>
      <c r="AF1540" s="2" t="str">
        <f>Tabela1[[#This Row],[TEC - Tipo de Estrutura 2]] &amp; "|" &amp; Tabela1[[#This Row],[Intervalo de Anos]] &amp; "|" &amp; Tabela1[[#This Row],[CON - Material]]</f>
        <v>Outro|1983-2010|Alvenaria de Pedra</v>
      </c>
    </row>
    <row r="1541" spans="1:32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1" t="str" cm="1">
        <f t="array" ref="O15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1" s="2" t="s">
        <v>83</v>
      </c>
      <c r="Q1541" s="2" t="str" cm="1">
        <f t="array" ref="Q1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41" s="2" t="str">
        <f>IF(Tabela1[[#This Row],[TEC - Tipo de Estrutura 2]]="Pórtico","Vãos Multiplos",Tabela1[[#This Row],[TEC - Tipo de Estrutura 2]])</f>
        <v>Outro</v>
      </c>
      <c r="S1541" s="1">
        <v>1</v>
      </c>
      <c r="T1541" s="1">
        <v>10.8</v>
      </c>
      <c r="U1541" s="1">
        <v>10.7</v>
      </c>
      <c r="V1541" s="1">
        <v>10.8</v>
      </c>
      <c r="W1541" s="9"/>
      <c r="X1541" s="10"/>
      <c r="Y1541" s="1" t="s">
        <v>41</v>
      </c>
      <c r="Z1541" s="2" t="s">
        <v>35</v>
      </c>
      <c r="AA1541" s="2" t="str" cm="1">
        <f t="array" ref="AA1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1" s="2" t="str">
        <f>IF(OR(Tabela1[[#This Row],[CON - Material]]="Alvenaria de Tijolo",Tabela1[[#This Row],[CON - Material]]="Alvenaria de Pedra"),"Alvenaria",Tabela1[[#This Row],[CON - Material]])</f>
        <v>Alvenaria</v>
      </c>
      <c r="AC1541" s="2" t="s">
        <v>24</v>
      </c>
      <c r="AF1541" s="2" t="str">
        <f>Tabela1[[#This Row],[TEC - Tipo de Estrutura 2]] &amp; "|" &amp; Tabela1[[#This Row],[Intervalo de Anos]] &amp; "|" &amp; Tabela1[[#This Row],[CON - Material]]</f>
        <v>Outro|1983-2010|Alvenaria de Pedra</v>
      </c>
    </row>
    <row r="1542" spans="1:32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1" t="str" cm="1">
        <f t="array" ref="O15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2" s="2" t="s">
        <v>29</v>
      </c>
      <c r="Q1542" s="2" t="str" cm="1">
        <f t="array" ref="Q1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42" s="2" t="str">
        <f>IF(Tabela1[[#This Row],[TEC - Tipo de Estrutura 2]]="Pórtico","Vãos Multiplos",Tabela1[[#This Row],[TEC - Tipo de Estrutura 2]])</f>
        <v>Arco</v>
      </c>
      <c r="S1542" s="1">
        <v>1</v>
      </c>
      <c r="T1542" s="1">
        <v>11</v>
      </c>
      <c r="U1542" s="1">
        <v>11</v>
      </c>
      <c r="V1542" s="1">
        <v>11</v>
      </c>
      <c r="W1542" s="9"/>
      <c r="X1542" s="10"/>
      <c r="Y1542" s="1" t="s">
        <v>41</v>
      </c>
      <c r="Z1542" s="2" t="s">
        <v>35</v>
      </c>
      <c r="AA1542" s="2" t="str" cm="1">
        <f t="array" ref="AA1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2" s="2" t="str">
        <f>IF(OR(Tabela1[[#This Row],[CON - Material]]="Alvenaria de Tijolo",Tabela1[[#This Row],[CON - Material]]="Alvenaria de Pedra"),"Alvenaria",Tabela1[[#This Row],[CON - Material]])</f>
        <v>Alvenaria</v>
      </c>
      <c r="AC1542" s="2" t="s">
        <v>24</v>
      </c>
      <c r="AF1542" s="2" t="str">
        <f>Tabela1[[#This Row],[TEC - Tipo de Estrutura 2]] &amp; "|" &amp; Tabela1[[#This Row],[Intervalo de Anos]] &amp; "|" &amp; Tabela1[[#This Row],[CON - Material]]</f>
        <v>Arco|1983-2010|Alvenaria de Pedra</v>
      </c>
    </row>
    <row r="1543" spans="1:32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1" t="str" cm="1">
        <f t="array" ref="O15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3" s="2" t="s">
        <v>65</v>
      </c>
      <c r="Q1543" s="2" t="str" cm="1">
        <f t="array" ref="Q1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43" s="2" t="str">
        <f>IF(Tabela1[[#This Row],[TEC - Tipo de Estrutura 2]]="Pórtico","Vãos Multiplos",Tabela1[[#This Row],[TEC - Tipo de Estrutura 2]])</f>
        <v>Vãos Multiplos</v>
      </c>
      <c r="S1543" s="1">
        <v>1</v>
      </c>
      <c r="T1543" s="1">
        <v>9.5</v>
      </c>
      <c r="U1543" s="1">
        <v>15</v>
      </c>
      <c r="V1543" s="1">
        <v>9.5</v>
      </c>
      <c r="W1543" s="9"/>
      <c r="X1543" s="10"/>
      <c r="Y1543" s="1" t="s">
        <v>41</v>
      </c>
      <c r="Z1543" s="2" t="s">
        <v>24</v>
      </c>
      <c r="AA1543" s="2" t="str" cm="1">
        <f t="array" ref="AA1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43" s="2" t="str">
        <f>IF(OR(Tabela1[[#This Row],[CON - Material]]="Alvenaria de Tijolo",Tabela1[[#This Row],[CON - Material]]="Alvenaria de Pedra"),"Alvenaria",Tabela1[[#This Row],[CON - Material]])</f>
        <v>Betão Armado</v>
      </c>
      <c r="AF1543" s="2" t="str">
        <f>Tabela1[[#This Row],[TEC - Tipo de Estrutura 2]] &amp; "|" &amp; Tabela1[[#This Row],[Intervalo de Anos]] &amp; "|" &amp; Tabela1[[#This Row],[CON - Material]]</f>
        <v>Pórtico|1983-2010|Betão Armado</v>
      </c>
    </row>
    <row r="1544" spans="1:32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1" t="str" cm="1">
        <f t="array" ref="O15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4" s="2" t="s">
        <v>29</v>
      </c>
      <c r="Q1544" s="2" t="str" cm="1">
        <f t="array" ref="Q1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44" s="2" t="str">
        <f>IF(Tabela1[[#This Row],[TEC - Tipo de Estrutura 2]]="Pórtico","Vãos Multiplos",Tabela1[[#This Row],[TEC - Tipo de Estrutura 2]])</f>
        <v>Arco</v>
      </c>
      <c r="S1544" s="1">
        <v>3</v>
      </c>
      <c r="T1544" s="1">
        <v>34</v>
      </c>
      <c r="U1544" s="1">
        <v>5.2</v>
      </c>
      <c r="V1544" s="1">
        <v>12</v>
      </c>
      <c r="W1544" s="1">
        <v>2.1</v>
      </c>
      <c r="X1544" s="10"/>
      <c r="Y1544" s="1" t="s">
        <v>41</v>
      </c>
      <c r="Z1544" s="2" t="s">
        <v>35</v>
      </c>
      <c r="AA1544" s="2" t="str" cm="1">
        <f t="array" ref="AA1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4" s="2" t="str">
        <f>IF(OR(Tabela1[[#This Row],[CON - Material]]="Alvenaria de Tijolo",Tabela1[[#This Row],[CON - Material]]="Alvenaria de Pedra"),"Alvenaria",Tabela1[[#This Row],[CON - Material]])</f>
        <v>Alvenaria</v>
      </c>
      <c r="AC1544" s="2" t="s">
        <v>24</v>
      </c>
      <c r="AF1544" s="2" t="str">
        <f>Tabela1[[#This Row],[TEC - Tipo de Estrutura 2]] &amp; "|" &amp; Tabela1[[#This Row],[Intervalo de Anos]] &amp; "|" &amp; Tabela1[[#This Row],[CON - Material]]</f>
        <v>Arco|1983-2010|Alvenaria de Pedra</v>
      </c>
    </row>
    <row r="1545" spans="1:32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1" t="str" cm="1">
        <f t="array" ref="O15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5" s="2" t="s">
        <v>29</v>
      </c>
      <c r="Q1545" s="2" t="str" cm="1">
        <f t="array" ref="Q1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45" s="2" t="str">
        <f>IF(Tabela1[[#This Row],[TEC - Tipo de Estrutura 2]]="Pórtico","Vãos Multiplos",Tabela1[[#This Row],[TEC - Tipo de Estrutura 2]])</f>
        <v>Arco</v>
      </c>
      <c r="S1545" s="1">
        <v>1</v>
      </c>
      <c r="T1545" s="1">
        <v>4</v>
      </c>
      <c r="U1545" s="1">
        <v>10</v>
      </c>
      <c r="V1545" s="1">
        <v>4</v>
      </c>
      <c r="W1545" s="9"/>
      <c r="X1545" s="10"/>
      <c r="Y1545" s="1" t="s">
        <v>41</v>
      </c>
      <c r="Z1545" s="2" t="s">
        <v>35</v>
      </c>
      <c r="AA1545" s="2" t="str" cm="1">
        <f t="array" ref="AA1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5" s="2" t="str">
        <f>IF(OR(Tabela1[[#This Row],[CON - Material]]="Alvenaria de Tijolo",Tabela1[[#This Row],[CON - Material]]="Alvenaria de Pedra"),"Alvenaria",Tabela1[[#This Row],[CON - Material]])</f>
        <v>Alvenaria</v>
      </c>
      <c r="AC1545" s="2" t="s">
        <v>24</v>
      </c>
      <c r="AF1545" s="2" t="str">
        <f>Tabela1[[#This Row],[TEC - Tipo de Estrutura 2]] &amp; "|" &amp; Tabela1[[#This Row],[Intervalo de Anos]] &amp; "|" &amp; Tabela1[[#This Row],[CON - Material]]</f>
        <v>Arco|1983-2010|Alvenaria de Pedra</v>
      </c>
    </row>
    <row r="1546" spans="1:32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1" t="str" cm="1">
        <f t="array" ref="O15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6" s="2" t="s">
        <v>32</v>
      </c>
      <c r="Q1546" s="2" t="str" cm="1">
        <f t="array" ref="Q1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46" s="2" t="str">
        <f>IF(Tabela1[[#This Row],[TEC - Tipo de Estrutura 2]]="Pórtico","Vãos Multiplos",Tabela1[[#This Row],[TEC - Tipo de Estrutura 2]])</f>
        <v>Vãos Multiplos</v>
      </c>
      <c r="S1546" s="1">
        <v>3</v>
      </c>
      <c r="T1546" s="1">
        <v>44.45</v>
      </c>
      <c r="U1546" s="1">
        <v>5</v>
      </c>
      <c r="V1546" s="1">
        <v>18.5</v>
      </c>
      <c r="W1546" s="1">
        <v>7.1</v>
      </c>
      <c r="X1546" s="10"/>
      <c r="Y1546" s="1" t="s">
        <v>41</v>
      </c>
      <c r="Z1546" s="2" t="s">
        <v>38</v>
      </c>
      <c r="AA1546" s="2" t="str" cm="1">
        <f t="array" ref="AA1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46" s="2" t="str">
        <f>IF(OR(Tabela1[[#This Row],[CON - Material]]="Alvenaria de Tijolo",Tabela1[[#This Row],[CON - Material]]="Alvenaria de Pedra"),"Alvenaria",Tabela1[[#This Row],[CON - Material]])</f>
        <v>Betão Armado</v>
      </c>
      <c r="AF15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47" spans="1:32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1" t="str" cm="1">
        <f t="array" ref="O15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47" s="2" t="s">
        <v>29</v>
      </c>
      <c r="Q1547" s="2" t="str" cm="1">
        <f t="array" ref="Q1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47" s="2" t="str">
        <f>IF(Tabela1[[#This Row],[TEC - Tipo de Estrutura 2]]="Pórtico","Vãos Multiplos",Tabela1[[#This Row],[TEC - Tipo de Estrutura 2]])</f>
        <v>Arco</v>
      </c>
      <c r="S1547" s="1">
        <v>7</v>
      </c>
      <c r="T1547" s="1">
        <v>59.8</v>
      </c>
      <c r="U1547" s="1">
        <v>7.1</v>
      </c>
      <c r="V1547" s="1">
        <v>8.8000000000000007</v>
      </c>
      <c r="W1547" s="1">
        <v>4.1500000000000004</v>
      </c>
      <c r="X1547" s="10"/>
      <c r="Y1547" s="1" t="s">
        <v>41</v>
      </c>
      <c r="Z1547" s="2" t="s">
        <v>35</v>
      </c>
      <c r="AA1547" s="2" t="str" cm="1">
        <f t="array" ref="AA1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7" s="2" t="str">
        <f>IF(OR(Tabela1[[#This Row],[CON - Material]]="Alvenaria de Tijolo",Tabela1[[#This Row],[CON - Material]]="Alvenaria de Pedra"),"Alvenaria",Tabela1[[#This Row],[CON - Material]])</f>
        <v>Alvenaria</v>
      </c>
      <c r="AF1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8" spans="1:32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1" t="str" cm="1">
        <f t="array" ref="O15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48" s="2" t="s">
        <v>29</v>
      </c>
      <c r="Q1548" s="2" t="str" cm="1">
        <f t="array" ref="Q1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48" s="2" t="str">
        <f>IF(Tabela1[[#This Row],[TEC - Tipo de Estrutura 2]]="Pórtico","Vãos Multiplos",Tabela1[[#This Row],[TEC - Tipo de Estrutura 2]])</f>
        <v>Arco</v>
      </c>
      <c r="S1548" s="1">
        <v>3</v>
      </c>
      <c r="T1548" s="1">
        <v>31</v>
      </c>
      <c r="U1548" s="1">
        <v>11</v>
      </c>
      <c r="V1548" s="1">
        <v>11</v>
      </c>
      <c r="W1548" s="1">
        <v>15.8</v>
      </c>
      <c r="X1548" s="10"/>
      <c r="Y1548" s="1" t="s">
        <v>41</v>
      </c>
      <c r="Z1548" s="2" t="s">
        <v>35</v>
      </c>
      <c r="AA1548" s="2" t="str" cm="1">
        <f t="array" ref="AA1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48" s="2" t="str">
        <f>IF(OR(Tabela1[[#This Row],[CON - Material]]="Alvenaria de Tijolo",Tabela1[[#This Row],[CON - Material]]="Alvenaria de Pedra"),"Alvenaria",Tabela1[[#This Row],[CON - Material]])</f>
        <v>Alvenaria</v>
      </c>
      <c r="AC1548" s="2" t="s">
        <v>24</v>
      </c>
      <c r="AF154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9" spans="1:32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1" t="str" cm="1">
        <f t="array" ref="O15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49" s="2" t="s">
        <v>22</v>
      </c>
      <c r="Q1549" s="2" t="str" cm="1">
        <f t="array" ref="Q1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49" s="2" t="str">
        <f>IF(Tabela1[[#This Row],[TEC - Tipo de Estrutura 2]]="Pórtico","Vãos Multiplos",Tabela1[[#This Row],[TEC - Tipo de Estrutura 2]])</f>
        <v>Tabuleiro simples/apoiado</v>
      </c>
      <c r="S1549" s="1">
        <v>3</v>
      </c>
      <c r="T1549" s="1">
        <v>36.450000000000003</v>
      </c>
      <c r="U1549" s="1">
        <v>5.0999999999999996</v>
      </c>
      <c r="V1549" s="1">
        <v>18.5</v>
      </c>
      <c r="W1549" s="1">
        <v>6.15</v>
      </c>
      <c r="X1549" s="10"/>
      <c r="Y1549" s="1" t="s">
        <v>41</v>
      </c>
      <c r="Z1549" s="2" t="s">
        <v>38</v>
      </c>
      <c r="AA1549" s="2" t="str" cm="1">
        <f t="array" ref="AA1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49" s="2" t="str">
        <f>IF(OR(Tabela1[[#This Row],[CON - Material]]="Alvenaria de Tijolo",Tabela1[[#This Row],[CON - Material]]="Alvenaria de Pedra"),"Alvenaria",Tabela1[[#This Row],[CON - Material]])</f>
        <v>Betão Armado</v>
      </c>
      <c r="AF15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0" spans="1:32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1" t="str" cm="1">
        <f t="array" ref="O15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50" s="2" t="s">
        <v>32</v>
      </c>
      <c r="Q1550" s="2" t="str" cm="1">
        <f t="array" ref="Q1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0" s="2" t="str">
        <f>IF(Tabela1[[#This Row],[TEC - Tipo de Estrutura 2]]="Pórtico","Vãos Multiplos",Tabela1[[#This Row],[TEC - Tipo de Estrutura 2]])</f>
        <v>Vãos Multiplos</v>
      </c>
      <c r="S1550" s="1">
        <v>3</v>
      </c>
      <c r="T1550" s="1">
        <v>39.85</v>
      </c>
      <c r="U1550" s="1">
        <v>9.4</v>
      </c>
      <c r="V1550" s="1">
        <v>15.45</v>
      </c>
      <c r="W1550" s="1">
        <v>13.15</v>
      </c>
      <c r="X1550" s="10"/>
      <c r="Y1550" s="1" t="s">
        <v>41</v>
      </c>
      <c r="Z1550" s="2" t="s">
        <v>38</v>
      </c>
      <c r="AA1550" s="2" t="str" cm="1">
        <f t="array" ref="AA1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0" s="2" t="str">
        <f>IF(OR(Tabela1[[#This Row],[CON - Material]]="Alvenaria de Tijolo",Tabela1[[#This Row],[CON - Material]]="Alvenaria de Pedra"),"Alvenaria",Tabela1[[#This Row],[CON - Material]])</f>
        <v>Betão Armado</v>
      </c>
      <c r="AF15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51" spans="1:32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1" t="str" cm="1">
        <f t="array" ref="O15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51" s="2" t="s">
        <v>83</v>
      </c>
      <c r="Q1551" s="2" t="str" cm="1">
        <f t="array" ref="Q1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51" s="2" t="str">
        <f>IF(Tabela1[[#This Row],[TEC - Tipo de Estrutura 2]]="Pórtico","Vãos Multiplos",Tabela1[[#This Row],[TEC - Tipo de Estrutura 2]])</f>
        <v>Outro</v>
      </c>
      <c r="S1551" s="1">
        <v>1</v>
      </c>
      <c r="T1551" s="1">
        <v>10.8</v>
      </c>
      <c r="U1551" s="1">
        <v>10.7</v>
      </c>
      <c r="V1551" s="1">
        <v>10.8</v>
      </c>
      <c r="W1551" s="9"/>
      <c r="X1551" s="10"/>
      <c r="Y1551" s="1" t="s">
        <v>41</v>
      </c>
      <c r="Z1551" s="2" t="s">
        <v>35</v>
      </c>
      <c r="AA1551" s="2" t="str" cm="1">
        <f t="array" ref="AA1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51" s="2" t="str">
        <f>IF(OR(Tabela1[[#This Row],[CON - Material]]="Alvenaria de Tijolo",Tabela1[[#This Row],[CON - Material]]="Alvenaria de Pedra"),"Alvenaria",Tabela1[[#This Row],[CON - Material]])</f>
        <v>Alvenaria</v>
      </c>
      <c r="AF155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52" spans="1:32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1" t="str" cm="1">
        <f t="array" ref="O15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2" s="2" t="s">
        <v>32</v>
      </c>
      <c r="Q1552" s="2" t="str" cm="1">
        <f t="array" ref="Q1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2" s="2" t="str">
        <f>IF(Tabela1[[#This Row],[TEC - Tipo de Estrutura 2]]="Pórtico","Vãos Multiplos",Tabela1[[#This Row],[TEC - Tipo de Estrutura 2]])</f>
        <v>Vãos Multiplos</v>
      </c>
      <c r="S1552" s="1">
        <v>8</v>
      </c>
      <c r="T1552" s="1">
        <v>262</v>
      </c>
      <c r="U1552" s="1">
        <v>15.4</v>
      </c>
      <c r="V1552" s="1">
        <v>35.1</v>
      </c>
      <c r="W1552" s="1">
        <v>46</v>
      </c>
      <c r="X1552" s="10"/>
      <c r="Y1552" s="1" t="s">
        <v>41</v>
      </c>
      <c r="Z1552" s="2" t="s">
        <v>38</v>
      </c>
      <c r="AA1552" s="2" t="str" cm="1">
        <f t="array" ref="AA1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2" s="2" t="str">
        <f>IF(OR(Tabela1[[#This Row],[CON - Material]]="Alvenaria de Tijolo",Tabela1[[#This Row],[CON - Material]]="Alvenaria de Pedra"),"Alvenaria",Tabela1[[#This Row],[CON - Material]])</f>
        <v>Betão Armado</v>
      </c>
      <c r="AF15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3" spans="1:32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1" t="str" cm="1">
        <f t="array" ref="O15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3" s="2" t="s">
        <v>22</v>
      </c>
      <c r="Q1553" s="2" t="str" cm="1">
        <f t="array" ref="Q1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53" s="2" t="str">
        <f>IF(Tabela1[[#This Row],[TEC - Tipo de Estrutura 2]]="Pórtico","Vãos Multiplos",Tabela1[[#This Row],[TEC - Tipo de Estrutura 2]])</f>
        <v>Tabuleiro simples/apoiado</v>
      </c>
      <c r="S1553" s="1">
        <v>1</v>
      </c>
      <c r="T1553" s="1">
        <v>20</v>
      </c>
      <c r="U1553" s="1">
        <v>8.9</v>
      </c>
      <c r="V1553" s="1">
        <v>20</v>
      </c>
      <c r="W1553" s="9"/>
      <c r="X1553" s="10"/>
      <c r="Y1553" s="1" t="s">
        <v>41</v>
      </c>
      <c r="Z1553" s="2" t="s">
        <v>38</v>
      </c>
      <c r="AA1553" s="2" t="str" cm="1">
        <f t="array" ref="AA1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3" s="2" t="str">
        <f>IF(OR(Tabela1[[#This Row],[CON - Material]]="Alvenaria de Tijolo",Tabela1[[#This Row],[CON - Material]]="Alvenaria de Pedra"),"Alvenaria",Tabela1[[#This Row],[CON - Material]])</f>
        <v>Betão Armado</v>
      </c>
      <c r="AF15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4" spans="1:32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1" t="str" cm="1">
        <f t="array" ref="O15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4" s="2" t="s">
        <v>32</v>
      </c>
      <c r="Q1554" s="2" t="str" cm="1">
        <f t="array" ref="Q1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4" s="2" t="str">
        <f>IF(Tabela1[[#This Row],[TEC - Tipo de Estrutura 2]]="Pórtico","Vãos Multiplos",Tabela1[[#This Row],[TEC - Tipo de Estrutura 2]])</f>
        <v>Vãos Multiplos</v>
      </c>
      <c r="S1554" s="1">
        <v>3</v>
      </c>
      <c r="T1554" s="1">
        <v>36</v>
      </c>
      <c r="U1554" s="1">
        <v>8.56</v>
      </c>
      <c r="V1554" s="1">
        <v>18</v>
      </c>
      <c r="W1554" s="1">
        <v>8.1999999999999993</v>
      </c>
      <c r="X1554" s="10"/>
      <c r="Y1554" s="1" t="s">
        <v>41</v>
      </c>
      <c r="Z1554" s="2" t="s">
        <v>38</v>
      </c>
      <c r="AA1554" s="2" t="str" cm="1">
        <f t="array" ref="AA1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4" s="2" t="str">
        <f>IF(OR(Tabela1[[#This Row],[CON - Material]]="Alvenaria de Tijolo",Tabela1[[#This Row],[CON - Material]]="Alvenaria de Pedra"),"Alvenaria",Tabela1[[#This Row],[CON - Material]])</f>
        <v>Betão Armado</v>
      </c>
      <c r="AF1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5" spans="1:32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1" t="str" cm="1">
        <f t="array" ref="O15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55" s="2" t="s">
        <v>32</v>
      </c>
      <c r="Q1555" s="2" t="str" cm="1">
        <f t="array" ref="Q1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5" s="2" t="str">
        <f>IF(Tabela1[[#This Row],[TEC - Tipo de Estrutura 2]]="Pórtico","Vãos Multiplos",Tabela1[[#This Row],[TEC - Tipo de Estrutura 2]])</f>
        <v>Vãos Multiplos</v>
      </c>
      <c r="S1555" s="1">
        <v>5</v>
      </c>
      <c r="T1555" s="1">
        <v>138</v>
      </c>
      <c r="U1555" s="1">
        <v>9.4</v>
      </c>
      <c r="V1555" s="1">
        <v>30</v>
      </c>
      <c r="W1555" s="1">
        <v>10</v>
      </c>
      <c r="X1555" s="10"/>
      <c r="Y1555" s="1" t="s">
        <v>41</v>
      </c>
      <c r="Z1555" s="2" t="s">
        <v>38</v>
      </c>
      <c r="AA1555" s="2" t="str" cm="1">
        <f t="array" ref="AA1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5" s="2" t="str">
        <f>IF(OR(Tabela1[[#This Row],[CON - Material]]="Alvenaria de Tijolo",Tabela1[[#This Row],[CON - Material]]="Alvenaria de Pedra"),"Alvenaria",Tabela1[[#This Row],[CON - Material]])</f>
        <v>Betão Armado</v>
      </c>
      <c r="AF15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56" spans="1:32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1" t="str" cm="1">
        <f t="array" ref="O15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6" s="2" t="s">
        <v>32</v>
      </c>
      <c r="Q1556" s="2" t="str" cm="1">
        <f t="array" ref="Q1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6" s="2" t="str">
        <f>IF(Tabela1[[#This Row],[TEC - Tipo de Estrutura 2]]="Pórtico","Vãos Multiplos",Tabela1[[#This Row],[TEC - Tipo de Estrutura 2]])</f>
        <v>Vãos Multiplos</v>
      </c>
      <c r="S1556" s="1">
        <v>5</v>
      </c>
      <c r="T1556" s="1">
        <v>151</v>
      </c>
      <c r="U1556" s="1">
        <v>16.88</v>
      </c>
      <c r="V1556" s="1">
        <v>33</v>
      </c>
      <c r="W1556" s="1">
        <v>12.29</v>
      </c>
      <c r="X1556" s="10"/>
      <c r="Y1556" s="1" t="s">
        <v>41</v>
      </c>
      <c r="Z1556" s="2" t="s">
        <v>38</v>
      </c>
      <c r="AA1556" s="2" t="str" cm="1">
        <f t="array" ref="AA1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6" s="2" t="str">
        <f>IF(OR(Tabela1[[#This Row],[CON - Material]]="Alvenaria de Tijolo",Tabela1[[#This Row],[CON - Material]]="Alvenaria de Pedra"),"Alvenaria",Tabela1[[#This Row],[CON - Material]])</f>
        <v>Betão Armado</v>
      </c>
      <c r="AF15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7" spans="1:32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1" t="str" cm="1">
        <f t="array" ref="O15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7" s="2" t="s">
        <v>65</v>
      </c>
      <c r="Q1557" s="2" t="str" cm="1">
        <f t="array" ref="Q1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57" s="2" t="str">
        <f>IF(Tabela1[[#This Row],[TEC - Tipo de Estrutura 2]]="Pórtico","Vãos Multiplos",Tabela1[[#This Row],[TEC - Tipo de Estrutura 2]])</f>
        <v>Vãos Multiplos</v>
      </c>
      <c r="S1557" s="1">
        <v>1</v>
      </c>
      <c r="T1557" s="1">
        <v>7.6</v>
      </c>
      <c r="U1557" s="1">
        <v>24.8</v>
      </c>
      <c r="W1557" s="9"/>
      <c r="X1557" s="10"/>
      <c r="Y1557" s="1" t="s">
        <v>41</v>
      </c>
      <c r="Z1557" s="2" t="s">
        <v>24</v>
      </c>
      <c r="AA1557" s="2" t="str" cm="1">
        <f t="array" ref="AA1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7" s="2" t="str">
        <f>IF(OR(Tabela1[[#This Row],[CON - Material]]="Alvenaria de Tijolo",Tabela1[[#This Row],[CON - Material]]="Alvenaria de Pedra"),"Alvenaria",Tabela1[[#This Row],[CON - Material]])</f>
        <v>Betão Armado</v>
      </c>
      <c r="AF1557" s="2" t="str">
        <f>Tabela1[[#This Row],[TEC - Tipo de Estrutura 2]] &amp; "|" &amp; Tabela1[[#This Row],[Intervalo de Anos]] &amp; "|" &amp; Tabela1[[#This Row],[CON - Material]]</f>
        <v>Pórtico|1983-2010|Betão Armado</v>
      </c>
    </row>
    <row r="1558" spans="1:32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1" t="str" cm="1">
        <f t="array" ref="O15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8" s="2" t="s">
        <v>32</v>
      </c>
      <c r="Q1558" s="2" t="str" cm="1">
        <f t="array" ref="Q1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8" s="2" t="str">
        <f>IF(Tabela1[[#This Row],[TEC - Tipo de Estrutura 2]]="Pórtico","Vãos Multiplos",Tabela1[[#This Row],[TEC - Tipo de Estrutura 2]])</f>
        <v>Vãos Multiplos</v>
      </c>
      <c r="S1558" s="1">
        <v>3</v>
      </c>
      <c r="T1558" s="1">
        <v>15.6</v>
      </c>
      <c r="U1558" s="1">
        <v>13.5</v>
      </c>
      <c r="V1558" s="1">
        <v>5.3</v>
      </c>
      <c r="W1558" s="1">
        <v>3.5</v>
      </c>
      <c r="X1558" s="10"/>
      <c r="Y1558" s="1" t="s">
        <v>41</v>
      </c>
      <c r="Z1558" s="2" t="s">
        <v>24</v>
      </c>
      <c r="AA1558" s="2" t="str" cm="1">
        <f t="array" ref="AA1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8" s="2" t="str">
        <f>IF(OR(Tabela1[[#This Row],[CON - Material]]="Alvenaria de Tijolo",Tabela1[[#This Row],[CON - Material]]="Alvenaria de Pedra"),"Alvenaria",Tabela1[[#This Row],[CON - Material]])</f>
        <v>Betão Armado</v>
      </c>
      <c r="AF15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9" spans="1:32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1" t="str" cm="1">
        <f t="array" ref="O15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59" s="2" t="s">
        <v>32</v>
      </c>
      <c r="Q1559" s="2" t="str" cm="1">
        <f t="array" ref="Q1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59" s="2" t="str">
        <f>IF(Tabela1[[#This Row],[TEC - Tipo de Estrutura 2]]="Pórtico","Vãos Multiplos",Tabela1[[#This Row],[TEC - Tipo de Estrutura 2]])</f>
        <v>Vãos Multiplos</v>
      </c>
      <c r="S1559" s="1">
        <v>3</v>
      </c>
      <c r="T1559" s="1">
        <v>48.93</v>
      </c>
      <c r="U1559" s="1">
        <v>11.8</v>
      </c>
      <c r="V1559" s="1">
        <v>25.75</v>
      </c>
      <c r="W1559" s="1">
        <v>10</v>
      </c>
      <c r="X1559" s="10"/>
      <c r="Y1559" s="1" t="s">
        <v>46</v>
      </c>
      <c r="Z1559" s="2" t="s">
        <v>24</v>
      </c>
      <c r="AA1559" s="2" t="str" cm="1">
        <f t="array" ref="AA1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59" s="2" t="str">
        <f>IF(OR(Tabela1[[#This Row],[CON - Material]]="Alvenaria de Tijolo",Tabela1[[#This Row],[CON - Material]]="Alvenaria de Pedra"),"Alvenaria",Tabela1[[#This Row],[CON - Material]])</f>
        <v>Betão Armado</v>
      </c>
      <c r="AF1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0" spans="1:32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1" t="str" cm="1">
        <f t="array" ref="O15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60" s="2" t="s">
        <v>22</v>
      </c>
      <c r="Q1560" s="2" t="str" cm="1">
        <f t="array" ref="Q1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60" s="2" t="str">
        <f>IF(Tabela1[[#This Row],[TEC - Tipo de Estrutura 2]]="Pórtico","Vãos Multiplos",Tabela1[[#This Row],[TEC - Tipo de Estrutura 2]])</f>
        <v>Tabuleiro simples/apoiado</v>
      </c>
      <c r="S1560" s="1">
        <v>1</v>
      </c>
      <c r="T1560" s="1">
        <v>20</v>
      </c>
      <c r="U1560" s="1">
        <v>9</v>
      </c>
      <c r="V1560" s="1">
        <v>20</v>
      </c>
      <c r="W1560" s="9"/>
      <c r="X1560" s="10"/>
      <c r="Y1560" s="1" t="s">
        <v>41</v>
      </c>
      <c r="Z1560" s="2" t="s">
        <v>38</v>
      </c>
      <c r="AA1560" s="2" t="str" cm="1">
        <f t="array" ref="AA1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60" s="2" t="str">
        <f>IF(OR(Tabela1[[#This Row],[CON - Material]]="Alvenaria de Tijolo",Tabela1[[#This Row],[CON - Material]]="Alvenaria de Pedra"),"Alvenaria",Tabela1[[#This Row],[CON - Material]])</f>
        <v>Betão Armado</v>
      </c>
      <c r="AF156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1" spans="1:32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1" t="str" cm="1">
        <f t="array" ref="O15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1" s="2" t="s">
        <v>29</v>
      </c>
      <c r="Q1561" s="2" t="str" cm="1">
        <f t="array" ref="Q1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61" s="2" t="str">
        <f>IF(Tabela1[[#This Row],[TEC - Tipo de Estrutura 2]]="Pórtico","Vãos Multiplos",Tabela1[[#This Row],[TEC - Tipo de Estrutura 2]])</f>
        <v>Arco</v>
      </c>
      <c r="S1561" s="1">
        <v>4</v>
      </c>
      <c r="T1561" s="1">
        <v>12</v>
      </c>
      <c r="U1561" s="1">
        <v>20</v>
      </c>
      <c r="W1561" s="1">
        <v>2.5</v>
      </c>
      <c r="X1561" s="10"/>
      <c r="Y1561" s="1" t="s">
        <v>41</v>
      </c>
      <c r="Z1561" s="2" t="s">
        <v>35</v>
      </c>
      <c r="AA1561" s="2" t="str" cm="1">
        <f t="array" ref="AA1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61" s="2" t="str">
        <f>IF(OR(Tabela1[[#This Row],[CON - Material]]="Alvenaria de Tijolo",Tabela1[[#This Row],[CON - Material]]="Alvenaria de Pedra"),"Alvenaria",Tabela1[[#This Row],[CON - Material]])</f>
        <v>Alvenaria</v>
      </c>
      <c r="AF15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2" spans="1:32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1" t="str" cm="1">
        <f t="array" ref="O15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2" s="2" t="s">
        <v>22</v>
      </c>
      <c r="Q1562" s="2" t="str" cm="1">
        <f t="array" ref="Q1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62" s="2" t="str">
        <f>IF(Tabela1[[#This Row],[TEC - Tipo de Estrutura 2]]="Pórtico","Vãos Multiplos",Tabela1[[#This Row],[TEC - Tipo de Estrutura 2]])</f>
        <v>Tabuleiro simples/apoiado</v>
      </c>
      <c r="S1562" s="1">
        <v>1</v>
      </c>
      <c r="T1562" s="1">
        <v>5.4</v>
      </c>
      <c r="U1562" s="1">
        <v>14</v>
      </c>
      <c r="V1562" s="1">
        <v>5.4</v>
      </c>
      <c r="W1562" s="9"/>
      <c r="X1562" s="10"/>
      <c r="Y1562" s="1" t="s">
        <v>41</v>
      </c>
      <c r="Z1562" s="2" t="s">
        <v>24</v>
      </c>
      <c r="AA1562" s="2" t="str" cm="1">
        <f t="array" ref="AA1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62" s="2" t="str">
        <f>IF(OR(Tabela1[[#This Row],[CON - Material]]="Alvenaria de Tijolo",Tabela1[[#This Row],[CON - Material]]="Alvenaria de Pedra"),"Alvenaria",Tabela1[[#This Row],[CON - Material]])</f>
        <v>Betão Armado</v>
      </c>
      <c r="AF15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63" spans="1:32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1" t="str" cm="1">
        <f t="array" ref="O15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63" s="2" t="s">
        <v>22</v>
      </c>
      <c r="Q1563" s="2" t="str" cm="1">
        <f t="array" ref="Q1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63" s="2" t="str">
        <f>IF(Tabela1[[#This Row],[TEC - Tipo de Estrutura 2]]="Pórtico","Vãos Multiplos",Tabela1[[#This Row],[TEC - Tipo de Estrutura 2]])</f>
        <v>Tabuleiro simples/apoiado</v>
      </c>
      <c r="S1563" s="1">
        <v>1</v>
      </c>
      <c r="T1563" s="1">
        <v>6.3</v>
      </c>
      <c r="U1563" s="1">
        <v>9.8000000000000007</v>
      </c>
      <c r="V1563" s="1">
        <v>6.3</v>
      </c>
      <c r="W1563" s="9"/>
      <c r="X1563" s="10"/>
      <c r="Y1563" s="1" t="s">
        <v>41</v>
      </c>
      <c r="Z1563" s="2" t="s">
        <v>24</v>
      </c>
      <c r="AA1563" s="2" t="str" cm="1">
        <f t="array" ref="AA1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63" s="2" t="str">
        <f>IF(OR(Tabela1[[#This Row],[CON - Material]]="Alvenaria de Tijolo",Tabela1[[#This Row],[CON - Material]]="Alvenaria de Pedra"),"Alvenaria",Tabela1[[#This Row],[CON - Material]])</f>
        <v>Betão Armado</v>
      </c>
      <c r="AF156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4" spans="1:32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1" t="str" cm="1">
        <f t="array" ref="O15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4" s="2" t="s">
        <v>29</v>
      </c>
      <c r="Q1564" s="2" t="str" cm="1">
        <f t="array" ref="Q1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64" s="2" t="str">
        <f>IF(Tabela1[[#This Row],[TEC - Tipo de Estrutura 2]]="Pórtico","Vãos Multiplos",Tabela1[[#This Row],[TEC - Tipo de Estrutura 2]])</f>
        <v>Arco</v>
      </c>
      <c r="S1564" s="1">
        <v>3</v>
      </c>
      <c r="T1564" s="1">
        <v>34.1</v>
      </c>
      <c r="U1564" s="1">
        <v>6.4</v>
      </c>
      <c r="V1564" s="1">
        <v>12.1</v>
      </c>
      <c r="W1564" s="1">
        <v>2.75</v>
      </c>
      <c r="X1564" s="10"/>
      <c r="Y1564" s="1" t="s">
        <v>41</v>
      </c>
      <c r="Z1564" s="2" t="s">
        <v>35</v>
      </c>
      <c r="AA1564" s="2" t="str" cm="1">
        <f t="array" ref="AA1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64" s="2" t="str">
        <f>IF(OR(Tabela1[[#This Row],[CON - Material]]="Alvenaria de Tijolo",Tabela1[[#This Row],[CON - Material]]="Alvenaria de Pedra"),"Alvenaria",Tabela1[[#This Row],[CON - Material]])</f>
        <v>Alvenaria</v>
      </c>
      <c r="AC1564" s="2" t="s">
        <v>24</v>
      </c>
      <c r="AF156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5" spans="1:32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1" t="str" cm="1">
        <f t="array" ref="O15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5" s="2" t="s">
        <v>29</v>
      </c>
      <c r="Q1565" s="2" t="str" cm="1">
        <f t="array" ref="Q1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65" s="2" t="str">
        <f>IF(Tabela1[[#This Row],[TEC - Tipo de Estrutura 2]]="Pórtico","Vãos Multiplos",Tabela1[[#This Row],[TEC - Tipo de Estrutura 2]])</f>
        <v>Arco</v>
      </c>
      <c r="S1565" s="1">
        <v>1</v>
      </c>
      <c r="T1565" s="1">
        <v>12.2</v>
      </c>
      <c r="U1565" s="1">
        <v>6.4</v>
      </c>
      <c r="V1565" s="1">
        <v>12.2</v>
      </c>
      <c r="W1565" s="9"/>
      <c r="X1565" s="10"/>
      <c r="Y1565" s="1" t="s">
        <v>41</v>
      </c>
      <c r="Z1565" s="2" t="s">
        <v>35</v>
      </c>
      <c r="AA1565" s="2" t="str" cm="1">
        <f t="array" ref="AA1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65" s="2" t="str">
        <f>IF(OR(Tabela1[[#This Row],[CON - Material]]="Alvenaria de Tijolo",Tabela1[[#This Row],[CON - Material]]="Alvenaria de Pedra"),"Alvenaria",Tabela1[[#This Row],[CON - Material]])</f>
        <v>Alvenaria</v>
      </c>
      <c r="AF156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6" spans="1:32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1" t="str" cm="1">
        <f t="array" ref="O15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6" s="2" t="s">
        <v>29</v>
      </c>
      <c r="Q1566" s="2" t="str" cm="1">
        <f t="array" ref="Q1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66" s="2" t="str">
        <f>IF(Tabela1[[#This Row],[TEC - Tipo de Estrutura 2]]="Pórtico","Vãos Multiplos",Tabela1[[#This Row],[TEC - Tipo de Estrutura 2]])</f>
        <v>Arco</v>
      </c>
      <c r="S1566" s="1">
        <v>3</v>
      </c>
      <c r="T1566" s="1">
        <v>20</v>
      </c>
      <c r="U1566" s="1">
        <v>5.5</v>
      </c>
      <c r="V1566" s="1">
        <v>12.4</v>
      </c>
      <c r="W1566" s="1">
        <v>0.75</v>
      </c>
      <c r="X1566" s="10"/>
      <c r="Y1566" s="1" t="s">
        <v>41</v>
      </c>
      <c r="Z1566" s="2" t="s">
        <v>35</v>
      </c>
      <c r="AA1566" s="2" t="str" cm="1">
        <f t="array" ref="AA1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66" s="2" t="str">
        <f>IF(OR(Tabela1[[#This Row],[CON - Material]]="Alvenaria de Tijolo",Tabela1[[#This Row],[CON - Material]]="Alvenaria de Pedra"),"Alvenaria",Tabela1[[#This Row],[CON - Material]])</f>
        <v>Alvenaria</v>
      </c>
      <c r="AF15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7" spans="1:32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1" t="str" cm="1">
        <f t="array" ref="O15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7" s="2" t="s">
        <v>29</v>
      </c>
      <c r="Q1567" s="2" t="str" cm="1">
        <f t="array" ref="Q1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67" s="2" t="str">
        <f>IF(Tabela1[[#This Row],[TEC - Tipo de Estrutura 2]]="Pórtico","Vãos Multiplos",Tabela1[[#This Row],[TEC - Tipo de Estrutura 2]])</f>
        <v>Arco</v>
      </c>
      <c r="S1567" s="1">
        <v>1</v>
      </c>
      <c r="T1567" s="1">
        <v>4</v>
      </c>
      <c r="U1567" s="1">
        <v>7</v>
      </c>
      <c r="V1567" s="1">
        <v>4</v>
      </c>
      <c r="W1567" s="9"/>
      <c r="X1567" s="10"/>
      <c r="Y1567" s="1" t="s">
        <v>41</v>
      </c>
      <c r="Z1567" s="2" t="s">
        <v>35</v>
      </c>
      <c r="AA1567" s="2" t="str" cm="1">
        <f t="array" ref="AA1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67" s="2" t="str">
        <f>IF(OR(Tabela1[[#This Row],[CON - Material]]="Alvenaria de Tijolo",Tabela1[[#This Row],[CON - Material]]="Alvenaria de Pedra"),"Alvenaria",Tabela1[[#This Row],[CON - Material]])</f>
        <v>Alvenaria</v>
      </c>
      <c r="AF15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8" spans="1:32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1" t="str" cm="1">
        <f t="array" ref="O15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8" s="2" t="s">
        <v>29</v>
      </c>
      <c r="Q1568" s="2" t="str" cm="1">
        <f t="array" ref="Q1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68" s="2" t="str">
        <f>IF(Tabela1[[#This Row],[TEC - Tipo de Estrutura 2]]="Pórtico","Vãos Multiplos",Tabela1[[#This Row],[TEC - Tipo de Estrutura 2]])</f>
        <v>Arco</v>
      </c>
      <c r="S1568" s="1">
        <v>1</v>
      </c>
      <c r="T1568" s="1">
        <v>9</v>
      </c>
      <c r="U1568" s="1">
        <v>7</v>
      </c>
      <c r="V1568" s="1">
        <v>9</v>
      </c>
      <c r="W1568" s="9"/>
      <c r="X1568" s="10"/>
      <c r="Y1568" s="1" t="s">
        <v>41</v>
      </c>
      <c r="Z1568" s="2" t="s">
        <v>35</v>
      </c>
      <c r="AA1568" s="2" t="str" cm="1">
        <f t="array" ref="AA1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68" s="2" t="str">
        <f>IF(OR(Tabela1[[#This Row],[CON - Material]]="Alvenaria de Tijolo",Tabela1[[#This Row],[CON - Material]]="Alvenaria de Pedra"),"Alvenaria",Tabela1[[#This Row],[CON - Material]])</f>
        <v>Alvenaria</v>
      </c>
      <c r="AF156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9" spans="1:32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1" t="str" cm="1">
        <f t="array" ref="O15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69" s="2" t="s">
        <v>65</v>
      </c>
      <c r="Q1569" s="2" t="str" cm="1">
        <f t="array" ref="Q1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69" s="2" t="str">
        <f>IF(Tabela1[[#This Row],[TEC - Tipo de Estrutura 2]]="Pórtico","Vãos Multiplos",Tabela1[[#This Row],[TEC - Tipo de Estrutura 2]])</f>
        <v>Vãos Multiplos</v>
      </c>
      <c r="S1569" s="1">
        <v>1</v>
      </c>
      <c r="T1569" s="1">
        <v>18.600000000000001</v>
      </c>
      <c r="U1569" s="1">
        <v>8.8000000000000007</v>
      </c>
      <c r="V1569" s="1">
        <v>18.600000000000001</v>
      </c>
      <c r="W1569" s="9"/>
      <c r="X1569" s="10"/>
      <c r="Y1569" s="1" t="s">
        <v>41</v>
      </c>
      <c r="Z1569" s="2" t="s">
        <v>38</v>
      </c>
      <c r="AA1569" s="2" t="str" cm="1">
        <f t="array" ref="AA1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69" s="2" t="str">
        <f>IF(OR(Tabela1[[#This Row],[CON - Material]]="Alvenaria de Tijolo",Tabela1[[#This Row],[CON - Material]]="Alvenaria de Pedra"),"Alvenaria",Tabela1[[#This Row],[CON - Material]])</f>
        <v>Betão Armado</v>
      </c>
      <c r="AF1569" s="2" t="str">
        <f>Tabela1[[#This Row],[TEC - Tipo de Estrutura 2]] &amp; "|" &amp; Tabela1[[#This Row],[Intervalo de Anos]] &amp; "|" &amp; Tabela1[[#This Row],[CON - Material]]</f>
        <v>Pórtico|1960-1983|Betão Armado</v>
      </c>
    </row>
    <row r="1570" spans="1:32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1" t="str" cm="1">
        <f t="array" ref="O15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70" s="2" t="s">
        <v>291</v>
      </c>
      <c r="Q1570" s="2" t="str" cm="1">
        <f t="array" ref="Q1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70" s="2" t="str">
        <f>IF(Tabela1[[#This Row],[TEC - Tipo de Estrutura 2]]="Pórtico","Vãos Multiplos",Tabela1[[#This Row],[TEC - Tipo de Estrutura 2]])</f>
        <v>Outro</v>
      </c>
      <c r="S1570" s="1">
        <v>1</v>
      </c>
      <c r="T1570" s="1">
        <v>4.5999999999999996</v>
      </c>
      <c r="U1570" s="1">
        <v>24</v>
      </c>
      <c r="V1570" s="1">
        <v>4.5999999999999996</v>
      </c>
      <c r="W1570" s="9"/>
      <c r="X1570" s="10"/>
      <c r="Y1570" s="1" t="s">
        <v>41</v>
      </c>
      <c r="Z1570" s="2" t="s">
        <v>321</v>
      </c>
      <c r="AA1570" s="2" t="str" cm="1">
        <f t="array" ref="AA1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570" s="2" t="str">
        <f>IF(OR(Tabela1[[#This Row],[CON - Material]]="Alvenaria de Tijolo",Tabela1[[#This Row],[CON - Material]]="Alvenaria de Pedra"),"Alvenaria",Tabela1[[#This Row],[CON - Material]])</f>
        <v>Aço</v>
      </c>
      <c r="AF1570" s="2" t="str">
        <f>Tabela1[[#This Row],[TEC - Tipo de Estrutura 2]] &amp; "|" &amp; Tabela1[[#This Row],[Intervalo de Anos]] &amp; "|" &amp; Tabela1[[#This Row],[CON - Material]]</f>
        <v>Outro|1983-2010|Aço</v>
      </c>
    </row>
    <row r="1571" spans="1:32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1" t="str" cm="1">
        <f t="array" ref="O15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71" s="2" t="s">
        <v>32</v>
      </c>
      <c r="Q1571" s="2" t="str" cm="1">
        <f t="array" ref="Q1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71" s="2" t="str">
        <f>IF(Tabela1[[#This Row],[TEC - Tipo de Estrutura 2]]="Pórtico","Vãos Multiplos",Tabela1[[#This Row],[TEC - Tipo de Estrutura 2]])</f>
        <v>Vãos Multiplos</v>
      </c>
      <c r="S1571" s="1">
        <v>5</v>
      </c>
      <c r="T1571" s="1">
        <v>157.5</v>
      </c>
      <c r="U1571" s="1">
        <v>11.5</v>
      </c>
      <c r="V1571" s="1">
        <v>44.5</v>
      </c>
      <c r="W1571" s="1">
        <v>10</v>
      </c>
      <c r="X1571" s="10"/>
      <c r="Y1571" s="1" t="s">
        <v>41</v>
      </c>
      <c r="Z1571" s="2" t="s">
        <v>38</v>
      </c>
      <c r="AA1571" s="2" t="str" cm="1">
        <f t="array" ref="AA1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1" s="2" t="str">
        <f>IF(OR(Tabela1[[#This Row],[CON - Material]]="Alvenaria de Tijolo",Tabela1[[#This Row],[CON - Material]]="Alvenaria de Pedra"),"Alvenaria",Tabela1[[#This Row],[CON - Material]])</f>
        <v>Betão Armado</v>
      </c>
      <c r="AF1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2" spans="1:32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1" t="str" cm="1">
        <f t="array" ref="O15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72" s="2" t="s">
        <v>22</v>
      </c>
      <c r="Q1572" s="2" t="str" cm="1">
        <f t="array" ref="Q1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72" s="2" t="str">
        <f>IF(Tabela1[[#This Row],[TEC - Tipo de Estrutura 2]]="Pórtico","Vãos Multiplos",Tabela1[[#This Row],[TEC - Tipo de Estrutura 2]])</f>
        <v>Tabuleiro simples/apoiado</v>
      </c>
      <c r="S1572" s="1">
        <v>1</v>
      </c>
      <c r="T1572" s="1">
        <v>10</v>
      </c>
      <c r="U1572" s="1">
        <v>15.6</v>
      </c>
      <c r="V1572" s="1">
        <v>10</v>
      </c>
      <c r="W1572" s="9"/>
      <c r="X1572" s="10"/>
      <c r="Y1572" s="1" t="s">
        <v>41</v>
      </c>
      <c r="Z1572" s="2" t="s">
        <v>38</v>
      </c>
      <c r="AA1572" s="2" t="str" cm="1">
        <f t="array" ref="AA1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2" s="2" t="str">
        <f>IF(OR(Tabela1[[#This Row],[CON - Material]]="Alvenaria de Tijolo",Tabela1[[#This Row],[CON - Material]]="Alvenaria de Pedra"),"Alvenaria",Tabela1[[#This Row],[CON - Material]])</f>
        <v>Betão Armado</v>
      </c>
      <c r="AF15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73" spans="1:32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1" t="str" cm="1">
        <f t="array" ref="O15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73" s="2" t="s">
        <v>32</v>
      </c>
      <c r="Q1573" s="2" t="str" cm="1">
        <f t="array" ref="Q1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73" s="2" t="str">
        <f>IF(Tabela1[[#This Row],[TEC - Tipo de Estrutura 2]]="Pórtico","Vãos Multiplos",Tabela1[[#This Row],[TEC - Tipo de Estrutura 2]])</f>
        <v>Vãos Multiplos</v>
      </c>
      <c r="S1573" s="1">
        <v>3</v>
      </c>
      <c r="T1573" s="1">
        <v>29.3</v>
      </c>
      <c r="U1573" s="1">
        <v>8.5</v>
      </c>
      <c r="V1573" s="1">
        <v>15.5</v>
      </c>
      <c r="W1573" s="1">
        <v>6.84</v>
      </c>
      <c r="X1573" s="10"/>
      <c r="Y1573" s="1" t="s">
        <v>41</v>
      </c>
      <c r="Z1573" s="2" t="s">
        <v>38</v>
      </c>
      <c r="AA1573" s="2" t="str" cm="1">
        <f t="array" ref="AA1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3" s="2" t="str">
        <f>IF(OR(Tabela1[[#This Row],[CON - Material]]="Alvenaria de Tijolo",Tabela1[[#This Row],[CON - Material]]="Alvenaria de Pedra"),"Alvenaria",Tabela1[[#This Row],[CON - Material]])</f>
        <v>Betão Armado</v>
      </c>
      <c r="AF15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4" spans="1:32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1" t="str" cm="1">
        <f t="array" ref="O15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74" s="2" t="s">
        <v>83</v>
      </c>
      <c r="Q1574" s="2" t="str" cm="1">
        <f t="array" ref="Q1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74" s="2" t="str">
        <f>IF(Tabela1[[#This Row],[TEC - Tipo de Estrutura 2]]="Pórtico","Vãos Multiplos",Tabela1[[#This Row],[TEC - Tipo de Estrutura 2]])</f>
        <v>Outro</v>
      </c>
      <c r="S1574" s="1">
        <v>5</v>
      </c>
      <c r="T1574" s="1">
        <v>96.3</v>
      </c>
      <c r="U1574" s="1">
        <v>9.6999999999999993</v>
      </c>
      <c r="V1574" s="1">
        <v>73.2</v>
      </c>
      <c r="W1574" s="1">
        <v>10</v>
      </c>
      <c r="X1574" s="10"/>
      <c r="Y1574" s="1" t="s">
        <v>41</v>
      </c>
      <c r="Z1574" s="2" t="s">
        <v>24</v>
      </c>
      <c r="AA1574" s="2" t="str" cm="1">
        <f t="array" ref="AA1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4" s="2" t="str">
        <f>IF(OR(Tabela1[[#This Row],[CON - Material]]="Alvenaria de Tijolo",Tabela1[[#This Row],[CON - Material]]="Alvenaria de Pedra"),"Alvenaria",Tabela1[[#This Row],[CON - Material]])</f>
        <v>Betão Armado</v>
      </c>
      <c r="AF1574" s="2" t="str">
        <f>Tabela1[[#This Row],[TEC - Tipo de Estrutura 2]] &amp; "|" &amp; Tabela1[[#This Row],[Intervalo de Anos]] &amp; "|" &amp; Tabela1[[#This Row],[CON - Material]]</f>
        <v>Outro|1960-1983|Betão Armado</v>
      </c>
    </row>
    <row r="1575" spans="1:32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1" t="str" cm="1">
        <f t="array" ref="O15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75" s="2" t="s">
        <v>22</v>
      </c>
      <c r="Q1575" s="2" t="str" cm="1">
        <f t="array" ref="Q1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75" s="2" t="str">
        <f>IF(Tabela1[[#This Row],[TEC - Tipo de Estrutura 2]]="Pórtico","Vãos Multiplos",Tabela1[[#This Row],[TEC - Tipo de Estrutura 2]])</f>
        <v>Tabuleiro simples/apoiado</v>
      </c>
      <c r="S1575" s="1">
        <v>1</v>
      </c>
      <c r="T1575" s="1">
        <v>3.9</v>
      </c>
      <c r="U1575" s="1">
        <v>8.75</v>
      </c>
      <c r="V1575" s="1">
        <v>3.9</v>
      </c>
      <c r="W1575" s="9"/>
      <c r="X1575" s="10"/>
      <c r="Y1575" s="1" t="s">
        <v>46</v>
      </c>
      <c r="Z1575" s="2" t="s">
        <v>24</v>
      </c>
      <c r="AA1575" s="2" t="str" cm="1">
        <f t="array" ref="AA1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5" s="2" t="str">
        <f>IF(OR(Tabela1[[#This Row],[CON - Material]]="Alvenaria de Tijolo",Tabela1[[#This Row],[CON - Material]]="Alvenaria de Pedra"),"Alvenaria",Tabela1[[#This Row],[CON - Material]])</f>
        <v>Betão Armado</v>
      </c>
      <c r="AF157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6" spans="1:32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1" t="str" cm="1">
        <f t="array" ref="O15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76" s="2" t="s">
        <v>22</v>
      </c>
      <c r="Q1576" s="2" t="str" cm="1">
        <f t="array" ref="Q1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76" s="2" t="str">
        <f>IF(Tabela1[[#This Row],[TEC - Tipo de Estrutura 2]]="Pórtico","Vãos Multiplos",Tabela1[[#This Row],[TEC - Tipo de Estrutura 2]])</f>
        <v>Tabuleiro simples/apoiado</v>
      </c>
      <c r="S1576" s="1">
        <v>1</v>
      </c>
      <c r="T1576" s="1">
        <v>3.1</v>
      </c>
      <c r="U1576" s="1">
        <v>8.4</v>
      </c>
      <c r="V1576" s="1">
        <v>3.1</v>
      </c>
      <c r="W1576" s="9"/>
      <c r="X1576" s="10"/>
      <c r="Y1576" s="1" t="s">
        <v>46</v>
      </c>
      <c r="Z1576" s="2" t="s">
        <v>24</v>
      </c>
      <c r="AA1576" s="2" t="str" cm="1">
        <f t="array" ref="AA1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6" s="2" t="str">
        <f>IF(OR(Tabela1[[#This Row],[CON - Material]]="Alvenaria de Tijolo",Tabela1[[#This Row],[CON - Material]]="Alvenaria de Pedra"),"Alvenaria",Tabela1[[#This Row],[CON - Material]])</f>
        <v>Betão Armado</v>
      </c>
      <c r="AF157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7" spans="1:32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1" t="str" cm="1">
        <f t="array" ref="O15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77" s="2" t="s">
        <v>22</v>
      </c>
      <c r="Q1577" s="2" t="str" cm="1">
        <f t="array" ref="Q1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77" s="2" t="str">
        <f>IF(Tabela1[[#This Row],[TEC - Tipo de Estrutura 2]]="Pórtico","Vãos Multiplos",Tabela1[[#This Row],[TEC - Tipo de Estrutura 2]])</f>
        <v>Tabuleiro simples/apoiado</v>
      </c>
      <c r="S1577" s="1">
        <v>1</v>
      </c>
      <c r="T1577" s="1">
        <v>3.1</v>
      </c>
      <c r="U1577" s="1">
        <v>8.1</v>
      </c>
      <c r="V1577" s="1">
        <v>3.1</v>
      </c>
      <c r="W1577" s="9"/>
      <c r="X1577" s="10"/>
      <c r="Y1577" s="1" t="s">
        <v>46</v>
      </c>
      <c r="Z1577" s="2" t="s">
        <v>24</v>
      </c>
      <c r="AA1577" s="2" t="str" cm="1">
        <f t="array" ref="AA1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7" s="2" t="str">
        <f>IF(OR(Tabela1[[#This Row],[CON - Material]]="Alvenaria de Tijolo",Tabela1[[#This Row],[CON - Material]]="Alvenaria de Pedra"),"Alvenaria",Tabela1[[#This Row],[CON - Material]])</f>
        <v>Betão Armado</v>
      </c>
      <c r="AF157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8" spans="1:32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1" t="str" cm="1">
        <f t="array" ref="O15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78" s="2" t="s">
        <v>22</v>
      </c>
      <c r="Q1578" s="2" t="str" cm="1">
        <f t="array" ref="Q1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78" s="2" t="str">
        <f>IF(Tabela1[[#This Row],[TEC - Tipo de Estrutura 2]]="Pórtico","Vãos Multiplos",Tabela1[[#This Row],[TEC - Tipo de Estrutura 2]])</f>
        <v>Tabuleiro simples/apoiado</v>
      </c>
      <c r="S1578" s="1">
        <v>1</v>
      </c>
      <c r="T1578" s="1">
        <v>3.09</v>
      </c>
      <c r="U1578" s="1">
        <v>8.1</v>
      </c>
      <c r="V1578" s="1">
        <v>3.09</v>
      </c>
      <c r="W1578" s="9"/>
      <c r="X1578" s="10"/>
      <c r="Y1578" s="1" t="s">
        <v>46</v>
      </c>
      <c r="Z1578" s="2" t="s">
        <v>24</v>
      </c>
      <c r="AA1578" s="2" t="str" cm="1">
        <f t="array" ref="AA1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78" s="2" t="str">
        <f>IF(OR(Tabela1[[#This Row],[CON - Material]]="Alvenaria de Tijolo",Tabela1[[#This Row],[CON - Material]]="Alvenaria de Pedra"),"Alvenaria",Tabela1[[#This Row],[CON - Material]])</f>
        <v>Betão Armado</v>
      </c>
      <c r="AF157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9" spans="1:32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1" t="str" cm="1">
        <f t="array" ref="O15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79" s="2" t="s">
        <v>29</v>
      </c>
      <c r="Q1579" s="2" t="str" cm="1">
        <f t="array" ref="Q1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79" s="2" t="str">
        <f>IF(Tabela1[[#This Row],[TEC - Tipo de Estrutura 2]]="Pórtico","Vãos Multiplos",Tabela1[[#This Row],[TEC - Tipo de Estrutura 2]])</f>
        <v>Arco</v>
      </c>
      <c r="S1579" s="1">
        <v>1</v>
      </c>
      <c r="T1579" s="1">
        <v>15.95</v>
      </c>
      <c r="U1579" s="1">
        <v>7.9</v>
      </c>
      <c r="V1579" s="1">
        <v>15.95</v>
      </c>
      <c r="W1579" s="9"/>
      <c r="X1579" s="10"/>
      <c r="Y1579" s="1" t="s">
        <v>46</v>
      </c>
      <c r="Z1579" s="2" t="s">
        <v>35</v>
      </c>
      <c r="AA1579" s="2" t="str" cm="1">
        <f t="array" ref="AA1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79" s="2" t="str">
        <f>IF(OR(Tabela1[[#This Row],[CON - Material]]="Alvenaria de Tijolo",Tabela1[[#This Row],[CON - Material]]="Alvenaria de Pedra"),"Alvenaria",Tabela1[[#This Row],[CON - Material]])</f>
        <v>Alvenaria</v>
      </c>
      <c r="AF157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0" spans="1:32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1" t="str" cm="1">
        <f t="array" ref="O15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80" s="2" t="s">
        <v>29</v>
      </c>
      <c r="Q1580" s="2" t="str" cm="1">
        <f t="array" ref="Q1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80" s="2" t="str">
        <f>IF(Tabela1[[#This Row],[TEC - Tipo de Estrutura 2]]="Pórtico","Vãos Multiplos",Tabela1[[#This Row],[TEC - Tipo de Estrutura 2]])</f>
        <v>Arco</v>
      </c>
      <c r="S1580" s="1">
        <v>1</v>
      </c>
      <c r="T1580" s="1">
        <v>10.029999999999999</v>
      </c>
      <c r="U1580" s="1">
        <v>8</v>
      </c>
      <c r="V1580" s="1">
        <v>10.029999999999999</v>
      </c>
      <c r="W1580" s="9"/>
      <c r="X1580" s="10"/>
      <c r="Y1580" s="1" t="s">
        <v>46</v>
      </c>
      <c r="Z1580" s="2" t="s">
        <v>35</v>
      </c>
      <c r="AA1580" s="2" t="str" cm="1">
        <f t="array" ref="AA1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80" s="2" t="str">
        <f>IF(OR(Tabela1[[#This Row],[CON - Material]]="Alvenaria de Tijolo",Tabela1[[#This Row],[CON - Material]]="Alvenaria de Pedra"),"Alvenaria",Tabela1[[#This Row],[CON - Material]])</f>
        <v>Alvenaria</v>
      </c>
      <c r="AF158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1" spans="1:32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1" t="str" cm="1">
        <f t="array" ref="O15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81" s="2" t="s">
        <v>32</v>
      </c>
      <c r="Q1581" s="2" t="str" cm="1">
        <f t="array" ref="Q1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81" s="2" t="str">
        <f>IF(Tabela1[[#This Row],[TEC - Tipo de Estrutura 2]]="Pórtico","Vãos Multiplos",Tabela1[[#This Row],[TEC - Tipo de Estrutura 2]])</f>
        <v>Vãos Multiplos</v>
      </c>
      <c r="S1581" s="1">
        <v>8</v>
      </c>
      <c r="T1581" s="1">
        <v>264.5</v>
      </c>
      <c r="U1581" s="1">
        <v>8.4</v>
      </c>
      <c r="V1581" s="1">
        <v>33.5</v>
      </c>
      <c r="W1581" s="1">
        <v>5.5</v>
      </c>
      <c r="X1581" s="10"/>
      <c r="Y1581" s="1" t="s">
        <v>41</v>
      </c>
      <c r="Z1581" s="2" t="s">
        <v>51</v>
      </c>
      <c r="AA1581" s="2" t="str" cm="1">
        <f t="array" ref="AA1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581" s="2" t="str">
        <f>IF(OR(Tabela1[[#This Row],[CON - Material]]="Alvenaria de Tijolo",Tabela1[[#This Row],[CON - Material]]="Alvenaria de Pedra"),"Alvenaria",Tabela1[[#This Row],[CON - Material]])</f>
        <v>Aço</v>
      </c>
      <c r="AC1581" s="2" t="s">
        <v>24</v>
      </c>
      <c r="AF1581" s="2" t="str">
        <f>Tabela1[[#This Row],[TEC - Tipo de Estrutura 2]] &amp; "|" &amp; Tabela1[[#This Row],[Intervalo de Anos]] &amp; "|" &amp; Tabela1[[#This Row],[CON - Material]]</f>
        <v>Vãos Multiplos|Antes de 1960|Aço</v>
      </c>
    </row>
    <row r="1582" spans="1:32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1" t="str" cm="1">
        <f t="array" ref="O15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82" s="2" t="s">
        <v>29</v>
      </c>
      <c r="Q1582" s="2" t="str" cm="1">
        <f t="array" ref="Q1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82" s="2" t="str">
        <f>IF(Tabela1[[#This Row],[TEC - Tipo de Estrutura 2]]="Pórtico","Vãos Multiplos",Tabela1[[#This Row],[TEC - Tipo de Estrutura 2]])</f>
        <v>Arco</v>
      </c>
      <c r="S1582" s="1">
        <v>1</v>
      </c>
      <c r="T1582" s="1">
        <v>3.8</v>
      </c>
      <c r="U1582" s="1">
        <v>9.6</v>
      </c>
      <c r="V1582" s="1">
        <v>3.8</v>
      </c>
      <c r="W1582" s="9"/>
      <c r="X1582" s="10"/>
      <c r="Y1582" s="1" t="s">
        <v>41</v>
      </c>
      <c r="Z1582" s="2" t="s">
        <v>35</v>
      </c>
      <c r="AA1582" s="2" t="str" cm="1">
        <f t="array" ref="AA1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82" s="2" t="str">
        <f>IF(OR(Tabela1[[#This Row],[CON - Material]]="Alvenaria de Tijolo",Tabela1[[#This Row],[CON - Material]]="Alvenaria de Pedra"),"Alvenaria",Tabela1[[#This Row],[CON - Material]])</f>
        <v>Alvenaria</v>
      </c>
      <c r="AF15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3" spans="1:32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1" t="str" cm="1">
        <f t="array" ref="O15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83" s="2" t="s">
        <v>83</v>
      </c>
      <c r="Q1583" s="2" t="str" cm="1">
        <f t="array" ref="Q1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583" s="2" t="str">
        <f>IF(Tabela1[[#This Row],[TEC - Tipo de Estrutura 2]]="Pórtico","Vãos Multiplos",Tabela1[[#This Row],[TEC - Tipo de Estrutura 2]])</f>
        <v>Outro</v>
      </c>
      <c r="S1583" s="1">
        <v>3</v>
      </c>
      <c r="T1583" s="1">
        <v>33.15</v>
      </c>
      <c r="U1583" s="1">
        <v>10.25</v>
      </c>
      <c r="V1583" s="1">
        <v>11.65</v>
      </c>
      <c r="W1583" s="1">
        <v>4.2</v>
      </c>
      <c r="X1583" s="10"/>
      <c r="Y1583" s="1" t="s">
        <v>46</v>
      </c>
      <c r="Z1583" s="2" t="s">
        <v>35</v>
      </c>
      <c r="AA1583" s="2" t="str" cm="1">
        <f t="array" ref="AA1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83" s="2" t="str">
        <f>IF(OR(Tabela1[[#This Row],[CON - Material]]="Alvenaria de Tijolo",Tabela1[[#This Row],[CON - Material]]="Alvenaria de Pedra"),"Alvenaria",Tabela1[[#This Row],[CON - Material]])</f>
        <v>Alvenaria</v>
      </c>
      <c r="AC1583" s="2" t="s">
        <v>24</v>
      </c>
      <c r="AF1583" s="2" t="str">
        <f>Tabela1[[#This Row],[TEC - Tipo de Estrutura 2]] &amp; "|" &amp; Tabela1[[#This Row],[Intervalo de Anos]] &amp; "|" &amp; Tabela1[[#This Row],[CON - Material]]</f>
        <v>Outro|1983-2010|Alvenaria de Pedra</v>
      </c>
    </row>
    <row r="1584" spans="1:32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1" t="str" cm="1">
        <f t="array" ref="O15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84" s="2" t="s">
        <v>29</v>
      </c>
      <c r="Q1584" s="2" t="str" cm="1">
        <f t="array" ref="Q1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84" s="2" t="str">
        <f>IF(Tabela1[[#This Row],[TEC - Tipo de Estrutura 2]]="Pórtico","Vãos Multiplos",Tabela1[[#This Row],[TEC - Tipo de Estrutura 2]])</f>
        <v>Arco</v>
      </c>
      <c r="S1584" s="1">
        <v>1</v>
      </c>
      <c r="T1584" s="1">
        <v>11.5</v>
      </c>
      <c r="U1584" s="1">
        <v>8.16</v>
      </c>
      <c r="V1584" s="1">
        <v>11.5</v>
      </c>
      <c r="W1584" s="9"/>
      <c r="X1584" s="10"/>
      <c r="Y1584" s="1" t="s">
        <v>46</v>
      </c>
      <c r="Z1584" s="2" t="s">
        <v>35</v>
      </c>
      <c r="AA1584" s="2" t="str" cm="1">
        <f t="array" ref="AA1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84" s="2" t="str">
        <f>IF(OR(Tabela1[[#This Row],[CON - Material]]="Alvenaria de Tijolo",Tabela1[[#This Row],[CON - Material]]="Alvenaria de Pedra"),"Alvenaria",Tabela1[[#This Row],[CON - Material]])</f>
        <v>Alvenaria</v>
      </c>
      <c r="AF158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5" spans="1:32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1" t="str" cm="1">
        <f t="array" ref="O15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85" s="2" t="s">
        <v>32</v>
      </c>
      <c r="Q1585" s="2" t="str" cm="1">
        <f t="array" ref="Q1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85" s="2" t="str">
        <f>IF(Tabela1[[#This Row],[TEC - Tipo de Estrutura 2]]="Pórtico","Vãos Multiplos",Tabela1[[#This Row],[TEC - Tipo de Estrutura 2]])</f>
        <v>Vãos Multiplos</v>
      </c>
      <c r="S1585" s="1">
        <v>3</v>
      </c>
      <c r="T1585" s="1">
        <v>80.099999999999994</v>
      </c>
      <c r="U1585" s="1">
        <v>13.3</v>
      </c>
      <c r="V1585" s="1">
        <v>30</v>
      </c>
      <c r="W1585" s="1">
        <v>5.4</v>
      </c>
      <c r="X1585" s="10"/>
      <c r="Y1585" s="1" t="s">
        <v>46</v>
      </c>
      <c r="Z1585" s="2" t="s">
        <v>38</v>
      </c>
      <c r="AA1585" s="2" t="str" cm="1">
        <f t="array" ref="AA1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85" s="2" t="str">
        <f>IF(OR(Tabela1[[#This Row],[CON - Material]]="Alvenaria de Tijolo",Tabela1[[#This Row],[CON - Material]]="Alvenaria de Pedra"),"Alvenaria",Tabela1[[#This Row],[CON - Material]])</f>
        <v>Betão Armado</v>
      </c>
      <c r="AF158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86" spans="1:32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1" t="str" cm="1">
        <f t="array" ref="O15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86" s="2" t="s">
        <v>32</v>
      </c>
      <c r="Q1586" s="2" t="str" cm="1">
        <f t="array" ref="Q1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86" s="2" t="str">
        <f>IF(Tabela1[[#This Row],[TEC - Tipo de Estrutura 2]]="Pórtico","Vãos Multiplos",Tabela1[[#This Row],[TEC - Tipo de Estrutura 2]])</f>
        <v>Vãos Multiplos</v>
      </c>
      <c r="S1586" s="1">
        <v>10</v>
      </c>
      <c r="T1586" s="1">
        <v>217.2</v>
      </c>
      <c r="U1586" s="1">
        <v>9</v>
      </c>
      <c r="V1586" s="1">
        <v>22.4</v>
      </c>
      <c r="W1586" s="1">
        <v>28</v>
      </c>
      <c r="X1586" s="10"/>
      <c r="Y1586" s="1" t="s">
        <v>41</v>
      </c>
      <c r="Z1586" s="2" t="s">
        <v>38</v>
      </c>
      <c r="AA1586" s="2" t="str" cm="1">
        <f t="array" ref="AA1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86" s="2" t="str">
        <f>IF(OR(Tabela1[[#This Row],[CON - Material]]="Alvenaria de Tijolo",Tabela1[[#This Row],[CON - Material]]="Alvenaria de Pedra"),"Alvenaria",Tabela1[[#This Row],[CON - Material]])</f>
        <v>Betão Armado</v>
      </c>
      <c r="AF15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7" spans="1:32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1" t="str" cm="1">
        <f t="array" ref="O15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87" s="2" t="s">
        <v>32</v>
      </c>
      <c r="Q1587" s="2" t="str" cm="1">
        <f t="array" ref="Q1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87" s="2" t="str">
        <f>IF(Tabela1[[#This Row],[TEC - Tipo de Estrutura 2]]="Pórtico","Vãos Multiplos",Tabela1[[#This Row],[TEC - Tipo de Estrutura 2]])</f>
        <v>Vãos Multiplos</v>
      </c>
      <c r="S1587" s="1">
        <v>5</v>
      </c>
      <c r="T1587" s="1">
        <v>142.51</v>
      </c>
      <c r="U1587" s="1">
        <v>10.54</v>
      </c>
      <c r="V1587" s="1">
        <v>31.12</v>
      </c>
      <c r="W1587" s="1">
        <v>18</v>
      </c>
      <c r="X1587" s="10"/>
      <c r="Y1587" s="1" t="s">
        <v>41</v>
      </c>
      <c r="Z1587" s="2" t="s">
        <v>38</v>
      </c>
      <c r="AA1587" s="2" t="str" cm="1">
        <f t="array" ref="AA1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87" s="2" t="str">
        <f>IF(OR(Tabela1[[#This Row],[CON - Material]]="Alvenaria de Tijolo",Tabela1[[#This Row],[CON - Material]]="Alvenaria de Pedra"),"Alvenaria",Tabela1[[#This Row],[CON - Material]])</f>
        <v>Betão Armado</v>
      </c>
      <c r="AF15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8" spans="1:32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1" t="str" cm="1">
        <f t="array" ref="O15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88" s="2" t="s">
        <v>32</v>
      </c>
      <c r="Q1588" s="2" t="str" cm="1">
        <f t="array" ref="Q1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88" s="2" t="str">
        <f>IF(Tabela1[[#This Row],[TEC - Tipo de Estrutura 2]]="Pórtico","Vãos Multiplos",Tabela1[[#This Row],[TEC - Tipo de Estrutura 2]])</f>
        <v>Vãos Multiplos</v>
      </c>
      <c r="S1588" s="1">
        <v>4</v>
      </c>
      <c r="T1588" s="1">
        <v>80.290000000000006</v>
      </c>
      <c r="U1588" s="1">
        <v>11.31</v>
      </c>
      <c r="V1588" s="1">
        <v>22.39</v>
      </c>
      <c r="W1588" s="1">
        <v>14.2</v>
      </c>
      <c r="X1588" s="10"/>
      <c r="Y1588" s="1" t="s">
        <v>41</v>
      </c>
      <c r="Z1588" s="2" t="s">
        <v>38</v>
      </c>
      <c r="AA1588" s="2" t="str" cm="1">
        <f t="array" ref="AA1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88" s="2" t="str">
        <f>IF(OR(Tabela1[[#This Row],[CON - Material]]="Alvenaria de Tijolo",Tabela1[[#This Row],[CON - Material]]="Alvenaria de Pedra"),"Alvenaria",Tabela1[[#This Row],[CON - Material]])</f>
        <v>Betão Armado</v>
      </c>
      <c r="AF15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9" spans="1:32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1" t="str" cm="1">
        <f t="array" ref="O15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89" s="2" t="s">
        <v>29</v>
      </c>
      <c r="Q1589" s="2" t="str" cm="1">
        <f t="array" ref="Q1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89" s="2" t="str">
        <f>IF(Tabela1[[#This Row],[TEC - Tipo de Estrutura 2]]="Pórtico","Vãos Multiplos",Tabela1[[#This Row],[TEC - Tipo de Estrutura 2]])</f>
        <v>Arco</v>
      </c>
      <c r="S1589" s="1">
        <v>3</v>
      </c>
      <c r="T1589" s="1">
        <v>79</v>
      </c>
      <c r="U1589" s="1">
        <v>8.1999999999999993</v>
      </c>
      <c r="V1589" s="1">
        <v>27</v>
      </c>
      <c r="W1589" s="1">
        <v>2</v>
      </c>
      <c r="X1589" s="10"/>
      <c r="Y1589" s="1" t="s">
        <v>41</v>
      </c>
      <c r="Z1589" s="2" t="s">
        <v>24</v>
      </c>
      <c r="AA1589" s="2" t="str" cm="1">
        <f t="array" ref="AA1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89" s="2" t="str">
        <f>IF(OR(Tabela1[[#This Row],[CON - Material]]="Alvenaria de Tijolo",Tabela1[[#This Row],[CON - Material]]="Alvenaria de Pedra"),"Alvenaria",Tabela1[[#This Row],[CON - Material]])</f>
        <v>Betão Armado</v>
      </c>
      <c r="AF1589" s="2" t="str">
        <f>Tabela1[[#This Row],[TEC - Tipo de Estrutura 2]] &amp; "|" &amp; Tabela1[[#This Row],[Intervalo de Anos]] &amp; "|" &amp; Tabela1[[#This Row],[CON - Material]]</f>
        <v>Arco|Antes de 1960|Betão Armado</v>
      </c>
    </row>
    <row r="1590" spans="1:32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1" t="str" cm="1">
        <f t="array" ref="O15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90" s="2" t="s">
        <v>32</v>
      </c>
      <c r="Q1590" s="2" t="str" cm="1">
        <f t="array" ref="Q1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90" s="2" t="str">
        <f>IF(Tabela1[[#This Row],[TEC - Tipo de Estrutura 2]]="Pórtico","Vãos Multiplos",Tabela1[[#This Row],[TEC - Tipo de Estrutura 2]])</f>
        <v>Vãos Multiplos</v>
      </c>
      <c r="S1590" s="1">
        <v>5</v>
      </c>
      <c r="T1590" s="1">
        <v>250.55</v>
      </c>
      <c r="U1590" s="1">
        <v>12</v>
      </c>
      <c r="V1590" s="1">
        <v>58.3</v>
      </c>
      <c r="W1590" s="1">
        <v>11.34</v>
      </c>
      <c r="X1590" s="10"/>
      <c r="Y1590" s="1" t="s">
        <v>41</v>
      </c>
      <c r="Z1590" s="2" t="s">
        <v>38</v>
      </c>
      <c r="AA1590" s="2" t="str" cm="1">
        <f t="array" ref="AA1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0" s="2" t="str">
        <f>IF(OR(Tabela1[[#This Row],[CON - Material]]="Alvenaria de Tijolo",Tabela1[[#This Row],[CON - Material]]="Alvenaria de Pedra"),"Alvenaria",Tabela1[[#This Row],[CON - Material]])</f>
        <v>Betão Armado</v>
      </c>
      <c r="AF15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91" spans="1:32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1" t="str" cm="1">
        <f t="array" ref="O15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91" s="2" t="s">
        <v>65</v>
      </c>
      <c r="Q1591" s="2" t="str" cm="1">
        <f t="array" ref="Q1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591" s="2" t="str">
        <f>IF(Tabela1[[#This Row],[TEC - Tipo de Estrutura 2]]="Pórtico","Vãos Multiplos",Tabela1[[#This Row],[TEC - Tipo de Estrutura 2]])</f>
        <v>Vãos Multiplos</v>
      </c>
      <c r="S1591" s="1">
        <v>1</v>
      </c>
      <c r="T1591" s="1">
        <v>11.1</v>
      </c>
      <c r="U1591" s="1">
        <v>13.7</v>
      </c>
      <c r="V1591" s="1">
        <v>11.1</v>
      </c>
      <c r="W1591" s="9"/>
      <c r="X1591" s="10"/>
      <c r="Y1591" s="1" t="s">
        <v>41</v>
      </c>
      <c r="Z1591" s="2" t="s">
        <v>24</v>
      </c>
      <c r="AA1591" s="2" t="str" cm="1">
        <f t="array" ref="AA1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1" s="2" t="str">
        <f>IF(OR(Tabela1[[#This Row],[CON - Material]]="Alvenaria de Tijolo",Tabela1[[#This Row],[CON - Material]]="Alvenaria de Pedra"),"Alvenaria",Tabela1[[#This Row],[CON - Material]])</f>
        <v>Betão Armado</v>
      </c>
      <c r="AF1591" s="2" t="str">
        <f>Tabela1[[#This Row],[TEC - Tipo de Estrutura 2]] &amp; "|" &amp; Tabela1[[#This Row],[Intervalo de Anos]] &amp; "|" &amp; Tabela1[[#This Row],[CON - Material]]</f>
        <v>Pórtico|1983-2010|Betão Armado</v>
      </c>
    </row>
    <row r="1592" spans="1:32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1" t="str" cm="1">
        <f t="array" ref="O15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92" s="2" t="s">
        <v>22</v>
      </c>
      <c r="Q1592" s="2" t="str" cm="1">
        <f t="array" ref="Q1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92" s="2" t="str">
        <f>IF(Tabela1[[#This Row],[TEC - Tipo de Estrutura 2]]="Pórtico","Vãos Multiplos",Tabela1[[#This Row],[TEC - Tipo de Estrutura 2]])</f>
        <v>Tabuleiro simples/apoiado</v>
      </c>
      <c r="S1592" s="1">
        <v>1</v>
      </c>
      <c r="T1592" s="1">
        <v>12.62</v>
      </c>
      <c r="U1592" s="1">
        <v>10.5</v>
      </c>
      <c r="V1592" s="1">
        <v>12.62</v>
      </c>
      <c r="W1592" s="9"/>
      <c r="X1592" s="10"/>
      <c r="Y1592" s="1" t="s">
        <v>41</v>
      </c>
      <c r="Z1592" s="2" t="s">
        <v>38</v>
      </c>
      <c r="AA1592" s="2" t="str" cm="1">
        <f t="array" ref="AA1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2" s="2" t="str">
        <f>IF(OR(Tabela1[[#This Row],[CON - Material]]="Alvenaria de Tijolo",Tabela1[[#This Row],[CON - Material]]="Alvenaria de Pedra"),"Alvenaria",Tabela1[[#This Row],[CON - Material]])</f>
        <v>Betão Armado</v>
      </c>
      <c r="AF15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93" spans="1:32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1" t="str" cm="1">
        <f t="array" ref="O15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93" s="2" t="s">
        <v>29</v>
      </c>
      <c r="Q1593" s="2" t="str" cm="1">
        <f t="array" ref="Q1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93" s="2" t="str">
        <f>IF(Tabela1[[#This Row],[TEC - Tipo de Estrutura 2]]="Pórtico","Vãos Multiplos",Tabela1[[#This Row],[TEC - Tipo de Estrutura 2]])</f>
        <v>Arco</v>
      </c>
      <c r="S1593" s="1">
        <v>1</v>
      </c>
      <c r="T1593" s="1">
        <v>10</v>
      </c>
      <c r="U1593" s="1">
        <v>6.1</v>
      </c>
      <c r="V1593" s="1">
        <v>10</v>
      </c>
      <c r="W1593" s="9"/>
      <c r="X1593" s="10"/>
      <c r="Y1593" s="1" t="s">
        <v>41</v>
      </c>
      <c r="Z1593" s="2" t="s">
        <v>35</v>
      </c>
      <c r="AA1593" s="2" t="str" cm="1">
        <f t="array" ref="AA1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93" s="2" t="str">
        <f>IF(OR(Tabela1[[#This Row],[CON - Material]]="Alvenaria de Tijolo",Tabela1[[#This Row],[CON - Material]]="Alvenaria de Pedra"),"Alvenaria",Tabela1[[#This Row],[CON - Material]])</f>
        <v>Alvenaria</v>
      </c>
      <c r="AF159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4" spans="1:32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1" t="str" cm="1">
        <f t="array" ref="O15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94" s="2" t="s">
        <v>29</v>
      </c>
      <c r="Q1594" s="2" t="str" cm="1">
        <f t="array" ref="Q1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94" s="2" t="str">
        <f>IF(Tabela1[[#This Row],[TEC - Tipo de Estrutura 2]]="Pórtico","Vãos Multiplos",Tabela1[[#This Row],[TEC - Tipo de Estrutura 2]])</f>
        <v>Arco</v>
      </c>
      <c r="S1594" s="1">
        <v>1</v>
      </c>
      <c r="T1594" s="1">
        <v>8.15</v>
      </c>
      <c r="U1594" s="1">
        <v>5.65</v>
      </c>
      <c r="V1594" s="1">
        <v>8.15</v>
      </c>
      <c r="W1594" s="9"/>
      <c r="X1594" s="10"/>
      <c r="Y1594" s="1" t="s">
        <v>41</v>
      </c>
      <c r="Z1594" s="2" t="s">
        <v>35</v>
      </c>
      <c r="AA1594" s="2" t="str" cm="1">
        <f t="array" ref="AA1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94" s="2" t="str">
        <f>IF(OR(Tabela1[[#This Row],[CON - Material]]="Alvenaria de Tijolo",Tabela1[[#This Row],[CON - Material]]="Alvenaria de Pedra"),"Alvenaria",Tabela1[[#This Row],[CON - Material]])</f>
        <v>Alvenaria</v>
      </c>
      <c r="AF15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5" spans="1:32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1" t="str" cm="1">
        <f t="array" ref="O15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95" s="2" t="s">
        <v>32</v>
      </c>
      <c r="Q1595" s="2" t="str" cm="1">
        <f t="array" ref="Q1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95" s="2" t="str">
        <f>IF(Tabela1[[#This Row],[TEC - Tipo de Estrutura 2]]="Pórtico","Vãos Multiplos",Tabela1[[#This Row],[TEC - Tipo de Estrutura 2]])</f>
        <v>Vãos Multiplos</v>
      </c>
      <c r="S1595" s="1">
        <v>4</v>
      </c>
      <c r="T1595" s="1">
        <v>60.7</v>
      </c>
      <c r="U1595" s="1">
        <v>12.7</v>
      </c>
      <c r="V1595" s="1">
        <v>17.100000000000001</v>
      </c>
      <c r="W1595" s="1">
        <v>10.85</v>
      </c>
      <c r="X1595" s="10"/>
      <c r="Y1595" s="1" t="s">
        <v>41</v>
      </c>
      <c r="Z1595" s="2" t="s">
        <v>38</v>
      </c>
      <c r="AA1595" s="2" t="str" cm="1">
        <f t="array" ref="AA1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5" s="2" t="str">
        <f>IF(OR(Tabela1[[#This Row],[CON - Material]]="Alvenaria de Tijolo",Tabela1[[#This Row],[CON - Material]]="Alvenaria de Pedra"),"Alvenaria",Tabela1[[#This Row],[CON - Material]])</f>
        <v>Betão Armado</v>
      </c>
      <c r="AF15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6" spans="1:32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1" t="str" cm="1">
        <f t="array" ref="O15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96" s="2" t="s">
        <v>32</v>
      </c>
      <c r="Q1596" s="2" t="str" cm="1">
        <f t="array" ref="Q1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96" s="2" t="str">
        <f>IF(Tabela1[[#This Row],[TEC - Tipo de Estrutura 2]]="Pórtico","Vãos Multiplos",Tabela1[[#This Row],[TEC - Tipo de Estrutura 2]])</f>
        <v>Vãos Multiplos</v>
      </c>
      <c r="S1596" s="1">
        <v>3</v>
      </c>
      <c r="T1596" s="1">
        <v>231.75</v>
      </c>
      <c r="U1596" s="1">
        <v>11.5</v>
      </c>
      <c r="V1596" s="1">
        <v>117.2</v>
      </c>
      <c r="W1596" s="1">
        <v>40.1</v>
      </c>
      <c r="X1596" s="10"/>
      <c r="Y1596" s="1" t="s">
        <v>41</v>
      </c>
      <c r="Z1596" s="2" t="s">
        <v>38</v>
      </c>
      <c r="AA1596" s="2" t="str" cm="1">
        <f t="array" ref="AA1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6" s="2" t="str">
        <f>IF(OR(Tabela1[[#This Row],[CON - Material]]="Alvenaria de Tijolo",Tabela1[[#This Row],[CON - Material]]="Alvenaria de Pedra"),"Alvenaria",Tabela1[[#This Row],[CON - Material]])</f>
        <v>Betão Armado</v>
      </c>
      <c r="AF15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7" spans="1:32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1" t="str" cm="1">
        <f t="array" ref="O15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597" s="2" t="s">
        <v>29</v>
      </c>
      <c r="Q1597" s="2" t="str" cm="1">
        <f t="array" ref="Q1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597" s="2" t="str">
        <f>IF(Tabela1[[#This Row],[TEC - Tipo de Estrutura 2]]="Pórtico","Vãos Multiplos",Tabela1[[#This Row],[TEC - Tipo de Estrutura 2]])</f>
        <v>Arco</v>
      </c>
      <c r="S1597" s="1">
        <v>1</v>
      </c>
      <c r="T1597" s="1">
        <v>10.45</v>
      </c>
      <c r="U1597" s="1">
        <v>8.3000000000000007</v>
      </c>
      <c r="V1597" s="1">
        <v>10.45</v>
      </c>
      <c r="W1597" s="9"/>
      <c r="X1597" s="10"/>
      <c r="Y1597" s="1" t="s">
        <v>41</v>
      </c>
      <c r="Z1597" s="2" t="s">
        <v>35</v>
      </c>
      <c r="AA1597" s="2" t="str" cm="1">
        <f t="array" ref="AA1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597" s="2" t="str">
        <f>IF(OR(Tabela1[[#This Row],[CON - Material]]="Alvenaria de Tijolo",Tabela1[[#This Row],[CON - Material]]="Alvenaria de Pedra"),"Alvenaria",Tabela1[[#This Row],[CON - Material]])</f>
        <v>Alvenaria</v>
      </c>
      <c r="AC1597" s="2" t="s">
        <v>24</v>
      </c>
      <c r="AF15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8" spans="1:32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1" t="str" cm="1">
        <f t="array" ref="O15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98" s="2" t="s">
        <v>22</v>
      </c>
      <c r="Q1598" s="2" t="str" cm="1">
        <f t="array" ref="Q1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598" s="2" t="str">
        <f>IF(Tabela1[[#This Row],[TEC - Tipo de Estrutura 2]]="Pórtico","Vãos Multiplos",Tabela1[[#This Row],[TEC - Tipo de Estrutura 2]])</f>
        <v>Tabuleiro simples/apoiado</v>
      </c>
      <c r="S1598" s="1">
        <v>1</v>
      </c>
      <c r="T1598" s="1">
        <v>6.4</v>
      </c>
      <c r="U1598" s="1">
        <v>14</v>
      </c>
      <c r="V1598" s="1">
        <v>6.4</v>
      </c>
      <c r="W1598" s="9"/>
      <c r="X1598" s="10"/>
      <c r="Y1598" s="1" t="s">
        <v>46</v>
      </c>
      <c r="Z1598" s="2" t="s">
        <v>24</v>
      </c>
      <c r="AA1598" s="2" t="str" cm="1">
        <f t="array" ref="AA1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8" s="2" t="str">
        <f>IF(OR(Tabela1[[#This Row],[CON - Material]]="Alvenaria de Tijolo",Tabela1[[#This Row],[CON - Material]]="Alvenaria de Pedra"),"Alvenaria",Tabela1[[#This Row],[CON - Material]])</f>
        <v>Betão Armado</v>
      </c>
      <c r="AF159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99" spans="1:32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1" t="str" cm="1">
        <f t="array" ref="O15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599" s="2" t="s">
        <v>32</v>
      </c>
      <c r="Q1599" s="2" t="str" cm="1">
        <f t="array" ref="Q1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599" s="2" t="str">
        <f>IF(Tabela1[[#This Row],[TEC - Tipo de Estrutura 2]]="Pórtico","Vãos Multiplos",Tabela1[[#This Row],[TEC - Tipo de Estrutura 2]])</f>
        <v>Vãos Multiplos</v>
      </c>
      <c r="S1599" s="1">
        <v>3</v>
      </c>
      <c r="T1599" s="1">
        <v>41.34</v>
      </c>
      <c r="U1599" s="1">
        <v>27.11</v>
      </c>
      <c r="V1599" s="1">
        <v>21.76</v>
      </c>
      <c r="W1599" s="1">
        <v>6.42</v>
      </c>
      <c r="X1599" s="10"/>
      <c r="Y1599" s="1" t="s">
        <v>46</v>
      </c>
      <c r="Z1599" s="2" t="s">
        <v>38</v>
      </c>
      <c r="AA1599" s="2" t="str" cm="1">
        <f t="array" ref="AA1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599" s="2" t="str">
        <f>IF(OR(Tabela1[[#This Row],[CON - Material]]="Alvenaria de Tijolo",Tabela1[[#This Row],[CON - Material]]="Alvenaria de Pedra"),"Alvenaria",Tabela1[[#This Row],[CON - Material]])</f>
        <v>Betão Armado</v>
      </c>
      <c r="AF15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0" spans="1:32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1" t="str" cm="1">
        <f t="array" ref="O16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00" s="2" t="s">
        <v>29</v>
      </c>
      <c r="Q1600" s="2" t="str" cm="1">
        <f t="array" ref="Q1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00" s="2" t="str">
        <f>IF(Tabela1[[#This Row],[TEC - Tipo de Estrutura 2]]="Pórtico","Vãos Multiplos",Tabela1[[#This Row],[TEC - Tipo de Estrutura 2]])</f>
        <v>Arco</v>
      </c>
      <c r="S1600" s="1">
        <v>3</v>
      </c>
      <c r="T1600" s="1">
        <v>30.5</v>
      </c>
      <c r="U1600" s="1">
        <v>8</v>
      </c>
      <c r="V1600" s="1">
        <v>11</v>
      </c>
      <c r="W1600" s="1">
        <v>4.5</v>
      </c>
      <c r="X1600" s="10"/>
      <c r="Y1600" s="1" t="s">
        <v>41</v>
      </c>
      <c r="Z1600" s="2" t="s">
        <v>35</v>
      </c>
      <c r="AA1600" s="2" t="str" cm="1">
        <f t="array" ref="AA1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600" s="2" t="str">
        <f>IF(OR(Tabela1[[#This Row],[CON - Material]]="Alvenaria de Tijolo",Tabela1[[#This Row],[CON - Material]]="Alvenaria de Pedra"),"Alvenaria",Tabela1[[#This Row],[CON - Material]])</f>
        <v>Alvenaria</v>
      </c>
      <c r="AC1600" s="2" t="s">
        <v>24</v>
      </c>
      <c r="AF16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01" spans="1:32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1" t="str" cm="1">
        <f t="array" ref="O16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1" s="2" t="s">
        <v>32</v>
      </c>
      <c r="Q1601" s="2" t="str" cm="1">
        <f t="array" ref="Q1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1" s="2" t="str">
        <f>IF(Tabela1[[#This Row],[TEC - Tipo de Estrutura 2]]="Pórtico","Vãos Multiplos",Tabela1[[#This Row],[TEC - Tipo de Estrutura 2]])</f>
        <v>Vãos Multiplos</v>
      </c>
      <c r="S1601" s="1">
        <v>3</v>
      </c>
      <c r="T1601" s="1">
        <v>72.400000000000006</v>
      </c>
      <c r="U1601" s="1">
        <v>9.75</v>
      </c>
      <c r="V1601" s="1">
        <v>34.6</v>
      </c>
      <c r="W1601" s="1">
        <v>5.9</v>
      </c>
      <c r="X1601" s="10"/>
      <c r="Y1601" s="1" t="s">
        <v>41</v>
      </c>
      <c r="Z1601" s="2" t="s">
        <v>38</v>
      </c>
      <c r="AA1601" s="2" t="str" cm="1">
        <f t="array" ref="AA1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1" s="2" t="str">
        <f>IF(OR(Tabela1[[#This Row],[CON - Material]]="Alvenaria de Tijolo",Tabela1[[#This Row],[CON - Material]]="Alvenaria de Pedra"),"Alvenaria",Tabela1[[#This Row],[CON - Material]])</f>
        <v>Betão Armado</v>
      </c>
      <c r="AF16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2" spans="1:32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1" t="str" cm="1">
        <f t="array" ref="O16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2" s="2" t="s">
        <v>32</v>
      </c>
      <c r="Q1602" s="2" t="str" cm="1">
        <f t="array" ref="Q1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2" s="2" t="str">
        <f>IF(Tabela1[[#This Row],[TEC - Tipo de Estrutura 2]]="Pórtico","Vãos Multiplos",Tabela1[[#This Row],[TEC - Tipo de Estrutura 2]])</f>
        <v>Vãos Multiplos</v>
      </c>
      <c r="S1602" s="1">
        <v>7</v>
      </c>
      <c r="T1602" s="1">
        <v>241.11</v>
      </c>
      <c r="U1602" s="1">
        <v>15.4</v>
      </c>
      <c r="V1602" s="1">
        <v>37.75</v>
      </c>
      <c r="W1602" s="1">
        <v>9.25</v>
      </c>
      <c r="X1602" s="10"/>
      <c r="Y1602" s="1" t="s">
        <v>41</v>
      </c>
      <c r="Z1602" s="2" t="s">
        <v>38</v>
      </c>
      <c r="AA1602" s="2" t="str" cm="1">
        <f t="array" ref="AA1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2" s="2" t="str">
        <f>IF(OR(Tabela1[[#This Row],[CON - Material]]="Alvenaria de Tijolo",Tabela1[[#This Row],[CON - Material]]="Alvenaria de Pedra"),"Alvenaria",Tabela1[[#This Row],[CON - Material]])</f>
        <v>Betão Armado</v>
      </c>
      <c r="AF1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3" spans="1:32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1" t="str" cm="1">
        <f t="array" ref="O16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3" s="2" t="s">
        <v>32</v>
      </c>
      <c r="Q1603" s="2" t="str" cm="1">
        <f t="array" ref="Q1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3" s="2" t="str">
        <f>IF(Tabela1[[#This Row],[TEC - Tipo de Estrutura 2]]="Pórtico","Vãos Multiplos",Tabela1[[#This Row],[TEC - Tipo de Estrutura 2]])</f>
        <v>Vãos Multiplos</v>
      </c>
      <c r="S1603" s="1">
        <v>3</v>
      </c>
      <c r="T1603" s="1">
        <v>62.7</v>
      </c>
      <c r="U1603" s="1">
        <v>8.3000000000000007</v>
      </c>
      <c r="V1603" s="1">
        <v>28.6</v>
      </c>
      <c r="W1603" s="1">
        <v>5.4</v>
      </c>
      <c r="X1603" s="10"/>
      <c r="Y1603" s="1" t="s">
        <v>41</v>
      </c>
      <c r="Z1603" s="2" t="s">
        <v>38</v>
      </c>
      <c r="AA1603" s="2" t="str" cm="1">
        <f t="array" ref="AA1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3" s="2" t="str">
        <f>IF(OR(Tabela1[[#This Row],[CON - Material]]="Alvenaria de Tijolo",Tabela1[[#This Row],[CON - Material]]="Alvenaria de Pedra"),"Alvenaria",Tabela1[[#This Row],[CON - Material]])</f>
        <v>Betão Armado</v>
      </c>
      <c r="AF1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4" spans="1:32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1" t="str" cm="1">
        <f t="array" ref="O16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4" s="2" t="s">
        <v>32</v>
      </c>
      <c r="Q1604" s="2" t="str" cm="1">
        <f t="array" ref="Q1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4" s="2" t="str">
        <f>IF(Tabela1[[#This Row],[TEC - Tipo de Estrutura 2]]="Pórtico","Vãos Multiplos",Tabela1[[#This Row],[TEC - Tipo de Estrutura 2]])</f>
        <v>Vãos Multiplos</v>
      </c>
      <c r="S1604" s="1">
        <v>7</v>
      </c>
      <c r="T1604" s="1">
        <v>271.2</v>
      </c>
      <c r="U1604" s="1">
        <v>15.4</v>
      </c>
      <c r="V1604" s="1">
        <v>40.409999999999997</v>
      </c>
      <c r="W1604" s="1">
        <v>16.149999999999999</v>
      </c>
      <c r="X1604" s="10"/>
      <c r="Y1604" s="1" t="s">
        <v>41</v>
      </c>
      <c r="Z1604" s="2" t="s">
        <v>38</v>
      </c>
      <c r="AA1604" s="2" t="str" cm="1">
        <f t="array" ref="AA1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4" s="2" t="str">
        <f>IF(OR(Tabela1[[#This Row],[CON - Material]]="Alvenaria de Tijolo",Tabela1[[#This Row],[CON - Material]]="Alvenaria de Pedra"),"Alvenaria",Tabela1[[#This Row],[CON - Material]])</f>
        <v>Betão Armado</v>
      </c>
      <c r="AF16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5" spans="1:32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1" t="str" cm="1">
        <f t="array" ref="O16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5" s="2" t="s">
        <v>32</v>
      </c>
      <c r="Q1605" s="2" t="str" cm="1">
        <f t="array" ref="Q1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5" s="2" t="str">
        <f>IF(Tabela1[[#This Row],[TEC - Tipo de Estrutura 2]]="Pórtico","Vãos Multiplos",Tabela1[[#This Row],[TEC - Tipo de Estrutura 2]])</f>
        <v>Vãos Multiplos</v>
      </c>
      <c r="S1605" s="1">
        <v>8</v>
      </c>
      <c r="T1605" s="1">
        <v>228.27</v>
      </c>
      <c r="U1605" s="1">
        <v>14.52</v>
      </c>
      <c r="V1605" s="1">
        <v>30</v>
      </c>
      <c r="W1605" s="1">
        <v>16.8</v>
      </c>
      <c r="X1605" s="10"/>
      <c r="Y1605" s="1" t="s">
        <v>46</v>
      </c>
      <c r="Z1605" s="2" t="s">
        <v>38</v>
      </c>
      <c r="AA1605" s="2" t="str" cm="1">
        <f t="array" ref="AA1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5" s="2" t="str">
        <f>IF(OR(Tabela1[[#This Row],[CON - Material]]="Alvenaria de Tijolo",Tabela1[[#This Row],[CON - Material]]="Alvenaria de Pedra"),"Alvenaria",Tabela1[[#This Row],[CON - Material]])</f>
        <v>Betão Armado</v>
      </c>
      <c r="AF16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6" spans="1:32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1" t="str" cm="1">
        <f t="array" ref="O16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6" s="2" t="s">
        <v>32</v>
      </c>
      <c r="Q1606" s="2" t="str" cm="1">
        <f t="array" ref="Q1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6" s="2" t="str">
        <f>IF(Tabela1[[#This Row],[TEC - Tipo de Estrutura 2]]="Pórtico","Vãos Multiplos",Tabela1[[#This Row],[TEC - Tipo de Estrutura 2]])</f>
        <v>Vãos Multiplos</v>
      </c>
      <c r="S1606" s="1">
        <v>3</v>
      </c>
      <c r="T1606" s="1">
        <v>38.24</v>
      </c>
      <c r="U1606" s="1">
        <v>13.25</v>
      </c>
      <c r="V1606" s="1">
        <v>16</v>
      </c>
      <c r="W1606" s="1">
        <v>7.95</v>
      </c>
      <c r="X1606" s="10"/>
      <c r="Y1606" s="1" t="s">
        <v>46</v>
      </c>
      <c r="Z1606" s="2" t="s">
        <v>38</v>
      </c>
      <c r="AA1606" s="2" t="str" cm="1">
        <f t="array" ref="AA1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6" s="2" t="str">
        <f>IF(OR(Tabela1[[#This Row],[CON - Material]]="Alvenaria de Tijolo",Tabela1[[#This Row],[CON - Material]]="Alvenaria de Pedra"),"Alvenaria",Tabela1[[#This Row],[CON - Material]])</f>
        <v>Betão Armado</v>
      </c>
      <c r="AF16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7" spans="1:32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1" t="str" cm="1">
        <f t="array" ref="O16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7" s="2" t="s">
        <v>32</v>
      </c>
      <c r="Q1607" s="2" t="str" cm="1">
        <f t="array" ref="Q1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7" s="2" t="str">
        <f>IF(Tabela1[[#This Row],[TEC - Tipo de Estrutura 2]]="Pórtico","Vãos Multiplos",Tabela1[[#This Row],[TEC - Tipo de Estrutura 2]])</f>
        <v>Vãos Multiplos</v>
      </c>
      <c r="S1607" s="1">
        <v>3</v>
      </c>
      <c r="T1607" s="1">
        <v>56.56</v>
      </c>
      <c r="U1607" s="1">
        <v>8.2100000000000009</v>
      </c>
      <c r="V1607" s="1">
        <v>26.79</v>
      </c>
      <c r="W1607" s="1">
        <v>7.04</v>
      </c>
      <c r="X1607" s="10"/>
      <c r="Y1607" s="1" t="s">
        <v>41</v>
      </c>
      <c r="Z1607" s="2" t="s">
        <v>38</v>
      </c>
      <c r="AA1607" s="2" t="str" cm="1">
        <f t="array" ref="AA1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7" s="2" t="str">
        <f>IF(OR(Tabela1[[#This Row],[CON - Material]]="Alvenaria de Tijolo",Tabela1[[#This Row],[CON - Material]]="Alvenaria de Pedra"),"Alvenaria",Tabela1[[#This Row],[CON - Material]])</f>
        <v>Betão Armado</v>
      </c>
      <c r="AF16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8" spans="1:32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1" t="str" cm="1">
        <f t="array" ref="O16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8" s="2" t="s">
        <v>32</v>
      </c>
      <c r="Q1608" s="2" t="str" cm="1">
        <f t="array" ref="Q1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08" s="2" t="str">
        <f>IF(Tabela1[[#This Row],[TEC - Tipo de Estrutura 2]]="Pórtico","Vãos Multiplos",Tabela1[[#This Row],[TEC - Tipo de Estrutura 2]])</f>
        <v>Vãos Multiplos</v>
      </c>
      <c r="S1608" s="1">
        <v>3</v>
      </c>
      <c r="T1608" s="1">
        <v>62.2</v>
      </c>
      <c r="U1608" s="1">
        <v>12.16</v>
      </c>
      <c r="V1608" s="1">
        <v>31.2</v>
      </c>
      <c r="W1608" s="1">
        <v>7</v>
      </c>
      <c r="X1608" s="10"/>
      <c r="Y1608" s="1" t="s">
        <v>41</v>
      </c>
      <c r="Z1608" s="2" t="s">
        <v>38</v>
      </c>
      <c r="AA1608" s="2" t="str" cm="1">
        <f t="array" ref="AA1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8" s="2" t="str">
        <f>IF(OR(Tabela1[[#This Row],[CON - Material]]="Alvenaria de Tijolo",Tabela1[[#This Row],[CON - Material]]="Alvenaria de Pedra"),"Alvenaria",Tabela1[[#This Row],[CON - Material]])</f>
        <v>Betão Armado</v>
      </c>
      <c r="AF16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9" spans="1:32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1" t="str" cm="1">
        <f t="array" ref="O16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09" s="2" t="s">
        <v>65</v>
      </c>
      <c r="Q1609" s="2" t="str" cm="1">
        <f t="array" ref="Q1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09" s="2" t="str">
        <f>IF(Tabela1[[#This Row],[TEC - Tipo de Estrutura 2]]="Pórtico","Vãos Multiplos",Tabela1[[#This Row],[TEC - Tipo de Estrutura 2]])</f>
        <v>Vãos Multiplos</v>
      </c>
      <c r="S1609" s="1">
        <v>1</v>
      </c>
      <c r="T1609" s="1">
        <v>13.93</v>
      </c>
      <c r="U1609" s="1">
        <v>17.25</v>
      </c>
      <c r="V1609" s="1">
        <v>13.93</v>
      </c>
      <c r="W1609" s="9"/>
      <c r="X1609" s="10"/>
      <c r="Y1609" s="1" t="s">
        <v>46</v>
      </c>
      <c r="Z1609" s="2" t="s">
        <v>24</v>
      </c>
      <c r="AA1609" s="2" t="str" cm="1">
        <f t="array" ref="AA1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09" s="2" t="str">
        <f>IF(OR(Tabela1[[#This Row],[CON - Material]]="Alvenaria de Tijolo",Tabela1[[#This Row],[CON - Material]]="Alvenaria de Pedra"),"Alvenaria",Tabela1[[#This Row],[CON - Material]])</f>
        <v>Betão Armado</v>
      </c>
      <c r="AF1609" s="2" t="str">
        <f>Tabela1[[#This Row],[TEC - Tipo de Estrutura 2]] &amp; "|" &amp; Tabela1[[#This Row],[Intervalo de Anos]] &amp; "|" &amp; Tabela1[[#This Row],[CON - Material]]</f>
        <v>Pórtico|1983-2010|Betão Armado</v>
      </c>
    </row>
    <row r="1610" spans="1:32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1" t="str" cm="1">
        <f t="array" ref="O16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0" s="2" t="s">
        <v>65</v>
      </c>
      <c r="Q1610" s="2" t="str" cm="1">
        <f t="array" ref="Q1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10" s="2" t="str">
        <f>IF(Tabela1[[#This Row],[TEC - Tipo de Estrutura 2]]="Pórtico","Vãos Multiplos",Tabela1[[#This Row],[TEC - Tipo de Estrutura 2]])</f>
        <v>Vãos Multiplos</v>
      </c>
      <c r="S1610" s="1">
        <v>1</v>
      </c>
      <c r="T1610" s="1">
        <v>13.6</v>
      </c>
      <c r="U1610" s="1">
        <v>14.91</v>
      </c>
      <c r="V1610" s="1">
        <v>13.6</v>
      </c>
      <c r="W1610" s="9"/>
      <c r="X1610" s="10"/>
      <c r="Y1610" s="1" t="s">
        <v>46</v>
      </c>
      <c r="Z1610" s="2" t="s">
        <v>24</v>
      </c>
      <c r="AA1610" s="2" t="str" cm="1">
        <f t="array" ref="AA1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0" s="2" t="str">
        <f>IF(OR(Tabela1[[#This Row],[CON - Material]]="Alvenaria de Tijolo",Tabela1[[#This Row],[CON - Material]]="Alvenaria de Pedra"),"Alvenaria",Tabela1[[#This Row],[CON - Material]])</f>
        <v>Betão Armado</v>
      </c>
      <c r="AF1610" s="2" t="str">
        <f>Tabela1[[#This Row],[TEC - Tipo de Estrutura 2]] &amp; "|" &amp; Tabela1[[#This Row],[Intervalo de Anos]] &amp; "|" &amp; Tabela1[[#This Row],[CON - Material]]</f>
        <v>Pórtico|1983-2010|Betão Armado</v>
      </c>
    </row>
    <row r="1611" spans="1:32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1" t="str" cm="1">
        <f t="array" ref="O16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1" s="2" t="s">
        <v>32</v>
      </c>
      <c r="Q1611" s="2" t="str" cm="1">
        <f t="array" ref="Q1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1" s="2" t="str">
        <f>IF(Tabela1[[#This Row],[TEC - Tipo de Estrutura 2]]="Pórtico","Vãos Multiplos",Tabela1[[#This Row],[TEC - Tipo de Estrutura 2]])</f>
        <v>Vãos Multiplos</v>
      </c>
      <c r="S1611" s="1">
        <v>3</v>
      </c>
      <c r="T1611" s="1">
        <v>61.4</v>
      </c>
      <c r="U1611" s="1">
        <v>18.7</v>
      </c>
      <c r="V1611" s="1">
        <v>30.9</v>
      </c>
      <c r="W1611" s="1">
        <v>6.6</v>
      </c>
      <c r="X1611" s="10"/>
      <c r="Y1611" s="1" t="s">
        <v>41</v>
      </c>
      <c r="Z1611" s="2" t="s">
        <v>38</v>
      </c>
      <c r="AA1611" s="2" t="str" cm="1">
        <f t="array" ref="AA1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1" s="2" t="str">
        <f>IF(OR(Tabela1[[#This Row],[CON - Material]]="Alvenaria de Tijolo",Tabela1[[#This Row],[CON - Material]]="Alvenaria de Pedra"),"Alvenaria",Tabela1[[#This Row],[CON - Material]])</f>
        <v>Betão Armado</v>
      </c>
      <c r="AF16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2" spans="1:32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1" t="str" cm="1">
        <f t="array" ref="O16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2" s="2" t="s">
        <v>32</v>
      </c>
      <c r="Q1612" s="2" t="str" cm="1">
        <f t="array" ref="Q1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2" s="2" t="str">
        <f>IF(Tabela1[[#This Row],[TEC - Tipo de Estrutura 2]]="Pórtico","Vãos Multiplos",Tabela1[[#This Row],[TEC - Tipo de Estrutura 2]])</f>
        <v>Vãos Multiplos</v>
      </c>
      <c r="S1612" s="1">
        <v>3</v>
      </c>
      <c r="T1612" s="1">
        <v>77.900000000000006</v>
      </c>
      <c r="U1612" s="1">
        <v>24.2</v>
      </c>
      <c r="V1612" s="1">
        <v>29.1</v>
      </c>
      <c r="W1612" s="1">
        <v>5.35</v>
      </c>
      <c r="X1612" s="10"/>
      <c r="Y1612" s="1" t="s">
        <v>41</v>
      </c>
      <c r="Z1612" s="2" t="s">
        <v>38</v>
      </c>
      <c r="AA1612" s="2" t="str" cm="1">
        <f t="array" ref="AA1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2" s="2" t="str">
        <f>IF(OR(Tabela1[[#This Row],[CON - Material]]="Alvenaria de Tijolo",Tabela1[[#This Row],[CON - Material]]="Alvenaria de Pedra"),"Alvenaria",Tabela1[[#This Row],[CON - Material]])</f>
        <v>Betão Armado</v>
      </c>
      <c r="AF16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3" spans="1:32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1" t="str" cm="1">
        <f t="array" ref="O16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3" s="2" t="s">
        <v>32</v>
      </c>
      <c r="Q1613" s="2" t="str" cm="1">
        <f t="array" ref="Q1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3" s="2" t="str">
        <f>IF(Tabela1[[#This Row],[TEC - Tipo de Estrutura 2]]="Pórtico","Vãos Multiplos",Tabela1[[#This Row],[TEC - Tipo de Estrutura 2]])</f>
        <v>Vãos Multiplos</v>
      </c>
      <c r="S1613" s="1">
        <v>3</v>
      </c>
      <c r="T1613" s="1">
        <v>31.35</v>
      </c>
      <c r="U1613" s="1">
        <v>17.3</v>
      </c>
      <c r="V1613" s="1">
        <v>10.5</v>
      </c>
      <c r="W1613" s="1">
        <v>6.8</v>
      </c>
      <c r="X1613" s="10"/>
      <c r="Y1613" s="1" t="s">
        <v>46</v>
      </c>
      <c r="Z1613" s="2" t="s">
        <v>24</v>
      </c>
      <c r="AA1613" s="2" t="str" cm="1">
        <f t="array" ref="AA1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3" s="2" t="str">
        <f>IF(OR(Tabela1[[#This Row],[CON - Material]]="Alvenaria de Tijolo",Tabela1[[#This Row],[CON - Material]]="Alvenaria de Pedra"),"Alvenaria",Tabela1[[#This Row],[CON - Material]])</f>
        <v>Betão Armado</v>
      </c>
      <c r="AF16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4" spans="1:32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1" t="str" cm="1">
        <f t="array" ref="O16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4" s="2" t="s">
        <v>65</v>
      </c>
      <c r="Q1614" s="2" t="str" cm="1">
        <f t="array" ref="Q1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14" s="2" t="str">
        <f>IF(Tabela1[[#This Row],[TEC - Tipo de Estrutura 2]]="Pórtico","Vãos Multiplos",Tabela1[[#This Row],[TEC - Tipo de Estrutura 2]])</f>
        <v>Vãos Multiplos</v>
      </c>
      <c r="S1614" s="1">
        <v>1</v>
      </c>
      <c r="T1614" s="1">
        <v>9.7200000000000006</v>
      </c>
      <c r="U1614" s="1">
        <v>14.88</v>
      </c>
      <c r="V1614" s="1">
        <v>9.7200000000000006</v>
      </c>
      <c r="W1614" s="9"/>
      <c r="X1614" s="10"/>
      <c r="Y1614" s="1" t="s">
        <v>46</v>
      </c>
      <c r="Z1614" s="2" t="s">
        <v>24</v>
      </c>
      <c r="AA1614" s="2" t="str" cm="1">
        <f t="array" ref="AA1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4" s="2" t="str">
        <f>IF(OR(Tabela1[[#This Row],[CON - Material]]="Alvenaria de Tijolo",Tabela1[[#This Row],[CON - Material]]="Alvenaria de Pedra"),"Alvenaria",Tabela1[[#This Row],[CON - Material]])</f>
        <v>Betão Armado</v>
      </c>
      <c r="AF1614" s="2" t="str">
        <f>Tabela1[[#This Row],[TEC - Tipo de Estrutura 2]] &amp; "|" &amp; Tabela1[[#This Row],[Intervalo de Anos]] &amp; "|" &amp; Tabela1[[#This Row],[CON - Material]]</f>
        <v>Pórtico|1983-2010|Betão Armado</v>
      </c>
    </row>
    <row r="1615" spans="1:32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1" t="str" cm="1">
        <f t="array" ref="O16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5" s="2" t="s">
        <v>32</v>
      </c>
      <c r="Q1615" s="2" t="str" cm="1">
        <f t="array" ref="Q1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5" s="2" t="str">
        <f>IF(Tabela1[[#This Row],[TEC - Tipo de Estrutura 2]]="Pórtico","Vãos Multiplos",Tabela1[[#This Row],[TEC - Tipo de Estrutura 2]])</f>
        <v>Vãos Multiplos</v>
      </c>
      <c r="S1615" s="1">
        <v>3</v>
      </c>
      <c r="T1615" s="1">
        <v>38.89</v>
      </c>
      <c r="U1615" s="1">
        <v>8.1199999999999992</v>
      </c>
      <c r="V1615" s="1">
        <v>18.02</v>
      </c>
      <c r="W1615" s="1">
        <v>5.95</v>
      </c>
      <c r="X1615" s="10"/>
      <c r="Y1615" s="1" t="s">
        <v>41</v>
      </c>
      <c r="Z1615" s="2" t="s">
        <v>38</v>
      </c>
      <c r="AA1615" s="2" t="str" cm="1">
        <f t="array" ref="AA1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5" s="2" t="str">
        <f>IF(OR(Tabela1[[#This Row],[CON - Material]]="Alvenaria de Tijolo",Tabela1[[#This Row],[CON - Material]]="Alvenaria de Pedra"),"Alvenaria",Tabela1[[#This Row],[CON - Material]])</f>
        <v>Betão Armado</v>
      </c>
      <c r="AF1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6" spans="1:32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1" t="str" cm="1">
        <f t="array" ref="O16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6" s="2" t="s">
        <v>32</v>
      </c>
      <c r="Q1616" s="2" t="str" cm="1">
        <f t="array" ref="Q1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6" s="2" t="str">
        <f>IF(Tabela1[[#This Row],[TEC - Tipo de Estrutura 2]]="Pórtico","Vãos Multiplos",Tabela1[[#This Row],[TEC - Tipo de Estrutura 2]])</f>
        <v>Vãos Multiplos</v>
      </c>
      <c r="S1616" s="1">
        <v>6</v>
      </c>
      <c r="T1616" s="1">
        <v>180.11</v>
      </c>
      <c r="U1616" s="1">
        <v>15.03</v>
      </c>
      <c r="V1616" s="1">
        <v>33.520000000000003</v>
      </c>
      <c r="W1616" s="1">
        <v>19.45</v>
      </c>
      <c r="X1616" s="10"/>
      <c r="Y1616" s="1" t="s">
        <v>41</v>
      </c>
      <c r="Z1616" s="2" t="s">
        <v>38</v>
      </c>
      <c r="AA1616" s="2" t="str" cm="1">
        <f t="array" ref="AA1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6" s="2" t="str">
        <f>IF(OR(Tabela1[[#This Row],[CON - Material]]="Alvenaria de Tijolo",Tabela1[[#This Row],[CON - Material]]="Alvenaria de Pedra"),"Alvenaria",Tabela1[[#This Row],[CON - Material]])</f>
        <v>Betão Armado</v>
      </c>
      <c r="AF16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7" spans="1:32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1" t="str" cm="1">
        <f t="array" ref="O16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7" s="2" t="s">
        <v>32</v>
      </c>
      <c r="Q1617" s="2" t="str" cm="1">
        <f t="array" ref="Q1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7" s="2" t="str">
        <f>IF(Tabela1[[#This Row],[TEC - Tipo de Estrutura 2]]="Pórtico","Vãos Multiplos",Tabela1[[#This Row],[TEC - Tipo de Estrutura 2]])</f>
        <v>Vãos Multiplos</v>
      </c>
      <c r="S1617" s="1">
        <v>3</v>
      </c>
      <c r="T1617" s="1">
        <v>40.049999999999997</v>
      </c>
      <c r="U1617" s="1">
        <v>15.33</v>
      </c>
      <c r="V1617" s="1">
        <v>19.95</v>
      </c>
      <c r="W1617" s="1">
        <v>4</v>
      </c>
      <c r="X1617" s="10"/>
      <c r="Y1617" s="1" t="s">
        <v>46</v>
      </c>
      <c r="Z1617" s="2" t="s">
        <v>38</v>
      </c>
      <c r="AA1617" s="2" t="str" cm="1">
        <f t="array" ref="AA1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7" s="2" t="str">
        <f>IF(OR(Tabela1[[#This Row],[CON - Material]]="Alvenaria de Tijolo",Tabela1[[#This Row],[CON - Material]]="Alvenaria de Pedra"),"Alvenaria",Tabela1[[#This Row],[CON - Material]])</f>
        <v>Betão Armado</v>
      </c>
      <c r="AF1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8" spans="1:32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1" t="str" cm="1">
        <f t="array" ref="O16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8" s="2" t="s">
        <v>32</v>
      </c>
      <c r="Q1618" s="2" t="str" cm="1">
        <f t="array" ref="Q1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8" s="2" t="str">
        <f>IF(Tabela1[[#This Row],[TEC - Tipo de Estrutura 2]]="Pórtico","Vãos Multiplos",Tabela1[[#This Row],[TEC - Tipo de Estrutura 2]])</f>
        <v>Vãos Multiplos</v>
      </c>
      <c r="S1618" s="1">
        <v>3</v>
      </c>
      <c r="T1618" s="1">
        <v>39.56</v>
      </c>
      <c r="U1618" s="1">
        <v>9.6999999999999993</v>
      </c>
      <c r="V1618" s="1">
        <v>19.75</v>
      </c>
      <c r="W1618" s="1">
        <v>8.0500000000000007</v>
      </c>
      <c r="X1618" s="10"/>
      <c r="Y1618" s="1" t="s">
        <v>41</v>
      </c>
      <c r="Z1618" s="2" t="s">
        <v>38</v>
      </c>
      <c r="AA1618" s="2" t="str" cm="1">
        <f t="array" ref="AA1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8" s="2" t="str">
        <f>IF(OR(Tabela1[[#This Row],[CON - Material]]="Alvenaria de Tijolo",Tabela1[[#This Row],[CON - Material]]="Alvenaria de Pedra"),"Alvenaria",Tabela1[[#This Row],[CON - Material]])</f>
        <v>Betão Armado</v>
      </c>
      <c r="AF16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9" spans="1:32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1" t="str" cm="1">
        <f t="array" ref="O16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19" s="2" t="s">
        <v>32</v>
      </c>
      <c r="Q1619" s="2" t="str" cm="1">
        <f t="array" ref="Q1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19" s="2" t="str">
        <f>IF(Tabela1[[#This Row],[TEC - Tipo de Estrutura 2]]="Pórtico","Vãos Multiplos",Tabela1[[#This Row],[TEC - Tipo de Estrutura 2]])</f>
        <v>Vãos Multiplos</v>
      </c>
      <c r="S1619" s="1">
        <v>3</v>
      </c>
      <c r="T1619" s="1">
        <v>58.25</v>
      </c>
      <c r="U1619" s="1">
        <v>9.8000000000000007</v>
      </c>
      <c r="V1619" s="1">
        <v>28.07</v>
      </c>
      <c r="W1619" s="1">
        <v>6.22</v>
      </c>
      <c r="X1619" s="10"/>
      <c r="Y1619" s="1" t="s">
        <v>41</v>
      </c>
      <c r="Z1619" s="2" t="s">
        <v>38</v>
      </c>
      <c r="AA1619" s="2" t="str" cm="1">
        <f t="array" ref="AA1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19" s="2" t="str">
        <f>IF(OR(Tabela1[[#This Row],[CON - Material]]="Alvenaria de Tijolo",Tabela1[[#This Row],[CON - Material]]="Alvenaria de Pedra"),"Alvenaria",Tabela1[[#This Row],[CON - Material]])</f>
        <v>Betão Armado</v>
      </c>
      <c r="AF1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0" spans="1:32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1" t="str" cm="1">
        <f t="array" ref="O16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0" s="2" t="s">
        <v>32</v>
      </c>
      <c r="Q1620" s="2" t="str" cm="1">
        <f t="array" ref="Q1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20" s="2" t="str">
        <f>IF(Tabela1[[#This Row],[TEC - Tipo de Estrutura 2]]="Pórtico","Vãos Multiplos",Tabela1[[#This Row],[TEC - Tipo de Estrutura 2]])</f>
        <v>Vãos Multiplos</v>
      </c>
      <c r="S1620" s="1">
        <v>6</v>
      </c>
      <c r="T1620" s="1">
        <v>171.01</v>
      </c>
      <c r="U1620" s="1">
        <v>30.76</v>
      </c>
      <c r="V1620" s="1">
        <v>31.04</v>
      </c>
      <c r="W1620" s="1">
        <v>13.94</v>
      </c>
      <c r="X1620" s="10"/>
      <c r="Y1620" s="1" t="s">
        <v>41</v>
      </c>
      <c r="Z1620" s="2" t="s">
        <v>38</v>
      </c>
      <c r="AA1620" s="2" t="str" cm="1">
        <f t="array" ref="AA1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0" s="2" t="str">
        <f>IF(OR(Tabela1[[#This Row],[CON - Material]]="Alvenaria de Tijolo",Tabela1[[#This Row],[CON - Material]]="Alvenaria de Pedra"),"Alvenaria",Tabela1[[#This Row],[CON - Material]])</f>
        <v>Betão Armado</v>
      </c>
      <c r="AF16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1" spans="1:32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1" t="str" cm="1">
        <f t="array" ref="O16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1" s="2" t="s">
        <v>32</v>
      </c>
      <c r="Q1621" s="2" t="str" cm="1">
        <f t="array" ref="Q1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21" s="2" t="str">
        <f>IF(Tabela1[[#This Row],[TEC - Tipo de Estrutura 2]]="Pórtico","Vãos Multiplos",Tabela1[[#This Row],[TEC - Tipo de Estrutura 2]])</f>
        <v>Vãos Multiplos</v>
      </c>
      <c r="S1621" s="1">
        <v>3</v>
      </c>
      <c r="T1621" s="1">
        <v>59.94</v>
      </c>
      <c r="U1621" s="1">
        <v>21.17</v>
      </c>
      <c r="V1621" s="1">
        <v>30</v>
      </c>
      <c r="W1621" s="1">
        <v>5.81</v>
      </c>
      <c r="X1621" s="10"/>
      <c r="Y1621" s="1" t="s">
        <v>41</v>
      </c>
      <c r="Z1621" s="2" t="s">
        <v>38</v>
      </c>
      <c r="AA1621" s="2" t="str" cm="1">
        <f t="array" ref="AA1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1" s="2" t="str">
        <f>IF(OR(Tabela1[[#This Row],[CON - Material]]="Alvenaria de Tijolo",Tabela1[[#This Row],[CON - Material]]="Alvenaria de Pedra"),"Alvenaria",Tabela1[[#This Row],[CON - Material]])</f>
        <v>Betão Armado</v>
      </c>
      <c r="AF16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2" spans="1:32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1" t="str" cm="1">
        <f t="array" ref="O16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2" s="2" t="s">
        <v>32</v>
      </c>
      <c r="Q1622" s="2" t="str" cm="1">
        <f t="array" ref="Q1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22" s="2" t="str">
        <f>IF(Tabela1[[#This Row],[TEC - Tipo de Estrutura 2]]="Pórtico","Vãos Multiplos",Tabela1[[#This Row],[TEC - Tipo de Estrutura 2]])</f>
        <v>Vãos Multiplos</v>
      </c>
      <c r="S1622" s="1">
        <v>3</v>
      </c>
      <c r="T1622" s="1">
        <v>38.15</v>
      </c>
      <c r="U1622" s="1">
        <v>8</v>
      </c>
      <c r="V1622" s="1">
        <v>17.98</v>
      </c>
      <c r="W1622" s="1">
        <v>6.55</v>
      </c>
      <c r="X1622" s="10"/>
      <c r="Y1622" s="1" t="s">
        <v>41</v>
      </c>
      <c r="Z1622" s="2" t="s">
        <v>38</v>
      </c>
      <c r="AA1622" s="2" t="str" cm="1">
        <f t="array" ref="AA1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2" s="2" t="str">
        <f>IF(OR(Tabela1[[#This Row],[CON - Material]]="Alvenaria de Tijolo",Tabela1[[#This Row],[CON - Material]]="Alvenaria de Pedra"),"Alvenaria",Tabela1[[#This Row],[CON - Material]])</f>
        <v>Betão Armado</v>
      </c>
      <c r="AF1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3" spans="1:32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1" t="str" cm="1">
        <f t="array" ref="O16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23" s="2" t="s">
        <v>22</v>
      </c>
      <c r="Q1623" s="2" t="str" cm="1">
        <f t="array" ref="Q1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23" s="2" t="str">
        <f>IF(Tabela1[[#This Row],[TEC - Tipo de Estrutura 2]]="Pórtico","Vãos Multiplos",Tabela1[[#This Row],[TEC - Tipo de Estrutura 2]])</f>
        <v>Tabuleiro simples/apoiado</v>
      </c>
      <c r="S1623" s="1">
        <v>1</v>
      </c>
      <c r="T1623" s="1">
        <v>17</v>
      </c>
      <c r="U1623" s="1">
        <v>12.8</v>
      </c>
      <c r="V1623" s="1">
        <v>17</v>
      </c>
      <c r="W1623" s="9"/>
      <c r="X1623" s="10"/>
      <c r="Y1623" s="1" t="s">
        <v>46</v>
      </c>
      <c r="Z1623" s="2" t="s">
        <v>24</v>
      </c>
      <c r="AA1623" s="2" t="str" cm="1">
        <f t="array" ref="AA1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3" s="2" t="str">
        <f>IF(OR(Tabela1[[#This Row],[CON - Material]]="Alvenaria de Tijolo",Tabela1[[#This Row],[CON - Material]]="Alvenaria de Pedra"),"Alvenaria",Tabela1[[#This Row],[CON - Material]])</f>
        <v>Betão Armado</v>
      </c>
      <c r="AC1623" s="2" t="s">
        <v>85</v>
      </c>
      <c r="AF16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4" spans="1:32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1" t="str" cm="1">
        <f t="array" ref="O16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4" s="2" t="s">
        <v>29</v>
      </c>
      <c r="Q1624" s="2" t="str" cm="1">
        <f t="array" ref="Q1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24" s="2" t="str">
        <f>IF(Tabela1[[#This Row],[TEC - Tipo de Estrutura 2]]="Pórtico","Vãos Multiplos",Tabela1[[#This Row],[TEC - Tipo de Estrutura 2]])</f>
        <v>Arco</v>
      </c>
      <c r="S1624" s="1">
        <v>1</v>
      </c>
      <c r="T1624" s="1">
        <v>11.5</v>
      </c>
      <c r="U1624" s="1">
        <v>11.55</v>
      </c>
      <c r="V1624" s="1">
        <v>11.5</v>
      </c>
      <c r="W1624" s="9"/>
      <c r="X1624" s="10"/>
      <c r="Y1624" s="1" t="s">
        <v>46</v>
      </c>
      <c r="Z1624" s="2" t="s">
        <v>24</v>
      </c>
      <c r="AA1624" s="2" t="str" cm="1">
        <f t="array" ref="AA1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4" s="2" t="str">
        <f>IF(OR(Tabela1[[#This Row],[CON - Material]]="Alvenaria de Tijolo",Tabela1[[#This Row],[CON - Material]]="Alvenaria de Pedra"),"Alvenaria",Tabela1[[#This Row],[CON - Material]])</f>
        <v>Betão Armado</v>
      </c>
      <c r="AF1624" s="2" t="str">
        <f>Tabela1[[#This Row],[TEC - Tipo de Estrutura 2]] &amp; "|" &amp; Tabela1[[#This Row],[Intervalo de Anos]] &amp; "|" &amp; Tabela1[[#This Row],[CON - Material]]</f>
        <v>Arco|1983-2010|Betão Armado</v>
      </c>
    </row>
    <row r="1625" spans="1:32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1" t="str" cm="1">
        <f t="array" ref="O16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25" s="2" t="s">
        <v>29</v>
      </c>
      <c r="Q1625" s="2" t="str" cm="1">
        <f t="array" ref="Q1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25" s="2" t="str">
        <f>IF(Tabela1[[#This Row],[TEC - Tipo de Estrutura 2]]="Pórtico","Vãos Multiplos",Tabela1[[#This Row],[TEC - Tipo de Estrutura 2]])</f>
        <v>Arco</v>
      </c>
      <c r="S1625" s="1">
        <v>5</v>
      </c>
      <c r="T1625" s="1">
        <v>123.3</v>
      </c>
      <c r="U1625" s="1">
        <v>8</v>
      </c>
      <c r="V1625" s="1">
        <v>82.4</v>
      </c>
      <c r="W1625" s="1">
        <v>19</v>
      </c>
      <c r="X1625" s="10"/>
      <c r="Y1625" s="1" t="s">
        <v>41</v>
      </c>
      <c r="Z1625" s="2" t="s">
        <v>24</v>
      </c>
      <c r="AA1625" s="2" t="str" cm="1">
        <f t="array" ref="AA1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5" s="2" t="str">
        <f>IF(OR(Tabela1[[#This Row],[CON - Material]]="Alvenaria de Tijolo",Tabela1[[#This Row],[CON - Material]]="Alvenaria de Pedra"),"Alvenaria",Tabela1[[#This Row],[CON - Material]])</f>
        <v>Betão Armado</v>
      </c>
      <c r="AF1625" s="2" t="str">
        <f>Tabela1[[#This Row],[TEC - Tipo de Estrutura 2]] &amp; "|" &amp; Tabela1[[#This Row],[Intervalo de Anos]] &amp; "|" &amp; Tabela1[[#This Row],[CON - Material]]</f>
        <v>Arco|Antes de 1960|Betão Armado</v>
      </c>
    </row>
    <row r="1626" spans="1:32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1" t="str" cm="1">
        <f t="array" ref="O16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6" s="2" t="s">
        <v>32</v>
      </c>
      <c r="Q1626" s="2" t="str" cm="1">
        <f t="array" ref="Q1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26" s="2" t="str">
        <f>IF(Tabela1[[#This Row],[TEC - Tipo de Estrutura 2]]="Pórtico","Vãos Multiplos",Tabela1[[#This Row],[TEC - Tipo de Estrutura 2]])</f>
        <v>Vãos Multiplos</v>
      </c>
      <c r="S1626" s="1">
        <v>7</v>
      </c>
      <c r="T1626" s="1">
        <v>221.32</v>
      </c>
      <c r="U1626" s="1">
        <v>15.15</v>
      </c>
      <c r="V1626" s="1">
        <v>33.729999999999997</v>
      </c>
      <c r="W1626" s="1">
        <v>9.94</v>
      </c>
      <c r="X1626" s="10"/>
      <c r="Y1626" s="1" t="s">
        <v>41</v>
      </c>
      <c r="Z1626" s="2" t="s">
        <v>38</v>
      </c>
      <c r="AA1626" s="2" t="str" cm="1">
        <f t="array" ref="AA1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6" s="2" t="str">
        <f>IF(OR(Tabela1[[#This Row],[CON - Material]]="Alvenaria de Tijolo",Tabela1[[#This Row],[CON - Material]]="Alvenaria de Pedra"),"Alvenaria",Tabela1[[#This Row],[CON - Material]])</f>
        <v>Betão Armado</v>
      </c>
      <c r="AF16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7" spans="1:32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1" t="str" cm="1">
        <f t="array" ref="O16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27" s="2" t="s">
        <v>22</v>
      </c>
      <c r="Q1627" s="2" t="str" cm="1">
        <f t="array" ref="Q1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27" s="2" t="str">
        <f>IF(Tabela1[[#This Row],[TEC - Tipo de Estrutura 2]]="Pórtico","Vãos Multiplos",Tabela1[[#This Row],[TEC - Tipo de Estrutura 2]])</f>
        <v>Tabuleiro simples/apoiado</v>
      </c>
      <c r="S1627" s="1">
        <v>1</v>
      </c>
      <c r="T1627" s="1">
        <v>10.9</v>
      </c>
      <c r="U1627" s="1">
        <v>16.399999999999999</v>
      </c>
      <c r="V1627" s="1">
        <v>10.9</v>
      </c>
      <c r="W1627" s="9"/>
      <c r="X1627" s="10"/>
      <c r="Y1627" s="1" t="s">
        <v>30</v>
      </c>
      <c r="Z1627" s="2" t="s">
        <v>24</v>
      </c>
      <c r="AA1627" s="2" t="str" cm="1">
        <f t="array" ref="AA1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7" s="2" t="str">
        <f>IF(OR(Tabela1[[#This Row],[CON - Material]]="Alvenaria de Tijolo",Tabela1[[#This Row],[CON - Material]]="Alvenaria de Pedra"),"Alvenaria",Tabela1[[#This Row],[CON - Material]])</f>
        <v>Betão Armado</v>
      </c>
      <c r="AF162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8" spans="1:32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1" t="str" cm="1">
        <f t="array" ref="O16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8" s="2" t="s">
        <v>29</v>
      </c>
      <c r="Q1628" s="2" t="str" cm="1">
        <f t="array" ref="Q1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28" s="2" t="str">
        <f>IF(Tabela1[[#This Row],[TEC - Tipo de Estrutura 2]]="Pórtico","Vãos Multiplos",Tabela1[[#This Row],[TEC - Tipo de Estrutura 2]])</f>
        <v>Arco</v>
      </c>
      <c r="S1628" s="1">
        <v>3</v>
      </c>
      <c r="T1628" s="1">
        <v>15.3</v>
      </c>
      <c r="U1628" s="1">
        <v>11.55</v>
      </c>
      <c r="V1628" s="1">
        <v>5.0999999999999996</v>
      </c>
      <c r="W1628" s="1">
        <v>3.2</v>
      </c>
      <c r="X1628" s="10"/>
      <c r="Y1628" s="1" t="s">
        <v>46</v>
      </c>
      <c r="Z1628" s="2" t="s">
        <v>24</v>
      </c>
      <c r="AA1628" s="2" t="str" cm="1">
        <f t="array" ref="AA1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8" s="2" t="str">
        <f>IF(OR(Tabela1[[#This Row],[CON - Material]]="Alvenaria de Tijolo",Tabela1[[#This Row],[CON - Material]]="Alvenaria de Pedra"),"Alvenaria",Tabela1[[#This Row],[CON - Material]])</f>
        <v>Betão Armado</v>
      </c>
      <c r="AF1628" s="2" t="str">
        <f>Tabela1[[#This Row],[TEC - Tipo de Estrutura 2]] &amp; "|" &amp; Tabela1[[#This Row],[Intervalo de Anos]] &amp; "|" &amp; Tabela1[[#This Row],[CON - Material]]</f>
        <v>Arco|1983-2010|Betão Armado</v>
      </c>
    </row>
    <row r="1629" spans="1:32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1" t="str" cm="1">
        <f t="array" ref="O16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29" s="2" t="s">
        <v>32</v>
      </c>
      <c r="Q1629" s="2" t="str" cm="1">
        <f t="array" ref="Q1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29" s="2" t="str">
        <f>IF(Tabela1[[#This Row],[TEC - Tipo de Estrutura 2]]="Pórtico","Vãos Multiplos",Tabela1[[#This Row],[TEC - Tipo de Estrutura 2]])</f>
        <v>Vãos Multiplos</v>
      </c>
      <c r="S1629" s="1">
        <v>10</v>
      </c>
      <c r="T1629" s="1">
        <v>319.92</v>
      </c>
      <c r="U1629" s="1">
        <v>15.04</v>
      </c>
      <c r="V1629" s="1">
        <v>33.51</v>
      </c>
      <c r="W1629" s="1">
        <v>25.09</v>
      </c>
      <c r="X1629" s="10"/>
      <c r="Y1629" s="1" t="s">
        <v>41</v>
      </c>
      <c r="Z1629" s="2" t="s">
        <v>38</v>
      </c>
      <c r="AA1629" s="2" t="str" cm="1">
        <f t="array" ref="AA1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29" s="2" t="str">
        <f>IF(OR(Tabela1[[#This Row],[CON - Material]]="Alvenaria de Tijolo",Tabela1[[#This Row],[CON - Material]]="Alvenaria de Pedra"),"Alvenaria",Tabela1[[#This Row],[CON - Material]])</f>
        <v>Betão Armado</v>
      </c>
      <c r="AF1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0" spans="1:32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1" t="str" cm="1">
        <f t="array" ref="O16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0" s="2" t="s">
        <v>32</v>
      </c>
      <c r="Q1630" s="2" t="str" cm="1">
        <f t="array" ref="Q1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0" s="2" t="str">
        <f>IF(Tabela1[[#This Row],[TEC - Tipo de Estrutura 2]]="Pórtico","Vãos Multiplos",Tabela1[[#This Row],[TEC - Tipo de Estrutura 2]])</f>
        <v>Vãos Multiplos</v>
      </c>
      <c r="S1630" s="1">
        <v>3</v>
      </c>
      <c r="T1630" s="1">
        <v>40.6</v>
      </c>
      <c r="U1630" s="1">
        <v>11.1</v>
      </c>
      <c r="V1630" s="1">
        <v>21.6</v>
      </c>
      <c r="W1630" s="1">
        <v>6</v>
      </c>
      <c r="X1630" s="10"/>
      <c r="Y1630" s="1" t="s">
        <v>46</v>
      </c>
      <c r="Z1630" s="2" t="s">
        <v>38</v>
      </c>
      <c r="AA1630" s="2" t="str" cm="1">
        <f t="array" ref="AA1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0" s="2" t="str">
        <f>IF(OR(Tabela1[[#This Row],[CON - Material]]="Alvenaria de Tijolo",Tabela1[[#This Row],[CON - Material]]="Alvenaria de Pedra"),"Alvenaria",Tabela1[[#This Row],[CON - Material]])</f>
        <v>Betão Armado</v>
      </c>
      <c r="AF16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1" spans="1:32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1" t="str" cm="1">
        <f t="array" ref="O16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1" s="2" t="s">
        <v>32</v>
      </c>
      <c r="Q1631" s="2" t="str" cm="1">
        <f t="array" ref="Q1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1" s="2" t="str">
        <f>IF(Tabela1[[#This Row],[TEC - Tipo de Estrutura 2]]="Pórtico","Vãos Multiplos",Tabela1[[#This Row],[TEC - Tipo de Estrutura 2]])</f>
        <v>Vãos Multiplos</v>
      </c>
      <c r="S1631" s="1">
        <v>3</v>
      </c>
      <c r="T1631" s="1">
        <v>39.840000000000003</v>
      </c>
      <c r="U1631" s="1">
        <v>11.95</v>
      </c>
      <c r="V1631" s="1">
        <v>20.11</v>
      </c>
      <c r="W1631" s="1">
        <v>6.63</v>
      </c>
      <c r="X1631" s="10"/>
      <c r="Y1631" s="1" t="s">
        <v>41</v>
      </c>
      <c r="Z1631" s="2" t="s">
        <v>38</v>
      </c>
      <c r="AA1631" s="2" t="str" cm="1">
        <f t="array" ref="AA1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1" s="2" t="str">
        <f>IF(OR(Tabela1[[#This Row],[CON - Material]]="Alvenaria de Tijolo",Tabela1[[#This Row],[CON - Material]]="Alvenaria de Pedra"),"Alvenaria",Tabela1[[#This Row],[CON - Material]])</f>
        <v>Betão Armado</v>
      </c>
      <c r="AF1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2" spans="1:32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1" t="str" cm="1">
        <f t="array" ref="O16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32" s="2" t="s">
        <v>22</v>
      </c>
      <c r="Q1632" s="2" t="str" cm="1">
        <f t="array" ref="Q1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32" s="2" t="str">
        <f>IF(Tabela1[[#This Row],[TEC - Tipo de Estrutura 2]]="Pórtico","Vãos Multiplos",Tabela1[[#This Row],[TEC - Tipo de Estrutura 2]])</f>
        <v>Tabuleiro simples/apoiado</v>
      </c>
      <c r="S1632" s="1">
        <v>1</v>
      </c>
      <c r="T1632" s="1">
        <v>7.3</v>
      </c>
      <c r="U1632" s="1">
        <v>12.25</v>
      </c>
      <c r="W1632" s="9"/>
      <c r="X1632" s="10"/>
      <c r="Y1632" s="1" t="s">
        <v>41</v>
      </c>
      <c r="Z1632" s="2" t="s">
        <v>24</v>
      </c>
      <c r="AA1632" s="2" t="str" cm="1">
        <f t="array" ref="AA1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2" s="2" t="str">
        <f>IF(OR(Tabela1[[#This Row],[CON - Material]]="Alvenaria de Tijolo",Tabela1[[#This Row],[CON - Material]]="Alvenaria de Pedra"),"Alvenaria",Tabela1[[#This Row],[CON - Material]])</f>
        <v>Betão Armado</v>
      </c>
      <c r="AF163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33" spans="1:32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1" t="str" cm="1">
        <f t="array" ref="O16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3" s="2" t="s">
        <v>32</v>
      </c>
      <c r="Q1633" s="2" t="str" cm="1">
        <f t="array" ref="Q1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3" s="2" t="str">
        <f>IF(Tabela1[[#This Row],[TEC - Tipo de Estrutura 2]]="Pórtico","Vãos Multiplos",Tabela1[[#This Row],[TEC - Tipo de Estrutura 2]])</f>
        <v>Vãos Multiplos</v>
      </c>
      <c r="S1633" s="1">
        <v>3</v>
      </c>
      <c r="T1633" s="1">
        <v>40.04</v>
      </c>
      <c r="U1633" s="1">
        <v>9.74</v>
      </c>
      <c r="V1633" s="1">
        <v>20.07</v>
      </c>
      <c r="W1633" s="1">
        <v>7.33</v>
      </c>
      <c r="X1633" s="10"/>
      <c r="Y1633" s="1" t="s">
        <v>41</v>
      </c>
      <c r="Z1633" s="2" t="s">
        <v>38</v>
      </c>
      <c r="AA1633" s="2" t="str" cm="1">
        <f t="array" ref="AA1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3" s="2" t="str">
        <f>IF(OR(Tabela1[[#This Row],[CON - Material]]="Alvenaria de Tijolo",Tabela1[[#This Row],[CON - Material]]="Alvenaria de Pedra"),"Alvenaria",Tabela1[[#This Row],[CON - Material]])</f>
        <v>Betão Armado</v>
      </c>
      <c r="AF1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4" spans="1:32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1" t="str" cm="1">
        <f t="array" ref="O16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4" s="2" t="s">
        <v>32</v>
      </c>
      <c r="Q1634" s="2" t="str" cm="1">
        <f t="array" ref="Q1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4" s="2" t="str">
        <f>IF(Tabela1[[#This Row],[TEC - Tipo de Estrutura 2]]="Pórtico","Vãos Multiplos",Tabela1[[#This Row],[TEC - Tipo de Estrutura 2]])</f>
        <v>Vãos Multiplos</v>
      </c>
      <c r="S1634" s="1">
        <v>3</v>
      </c>
      <c r="T1634" s="1">
        <v>63.4</v>
      </c>
      <c r="U1634" s="1">
        <v>14.3</v>
      </c>
      <c r="V1634" s="1">
        <v>34.299999999999997</v>
      </c>
      <c r="W1634" s="1">
        <v>5.65</v>
      </c>
      <c r="X1634" s="10"/>
      <c r="Y1634" s="1" t="s">
        <v>46</v>
      </c>
      <c r="Z1634" s="2" t="s">
        <v>38</v>
      </c>
      <c r="AA1634" s="2" t="str" cm="1">
        <f t="array" ref="AA1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4" s="2" t="str">
        <f>IF(OR(Tabela1[[#This Row],[CON - Material]]="Alvenaria de Tijolo",Tabela1[[#This Row],[CON - Material]]="Alvenaria de Pedra"),"Alvenaria",Tabela1[[#This Row],[CON - Material]])</f>
        <v>Betão Armado</v>
      </c>
      <c r="AF1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5" spans="1:32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1" t="str" cm="1">
        <f t="array" ref="O16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5" s="2" t="s">
        <v>32</v>
      </c>
      <c r="Q1635" s="2" t="str" cm="1">
        <f t="array" ref="Q1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5" s="2" t="str">
        <f>IF(Tabela1[[#This Row],[TEC - Tipo de Estrutura 2]]="Pórtico","Vãos Multiplos",Tabela1[[#This Row],[TEC - Tipo de Estrutura 2]])</f>
        <v>Vãos Multiplos</v>
      </c>
      <c r="S1635" s="1">
        <v>3</v>
      </c>
      <c r="T1635" s="1">
        <v>37.979999999999997</v>
      </c>
      <c r="U1635" s="1">
        <v>11.71</v>
      </c>
      <c r="V1635" s="1">
        <v>17.98</v>
      </c>
      <c r="W1635" s="1">
        <v>6.66</v>
      </c>
      <c r="X1635" s="10"/>
      <c r="Y1635" s="1" t="s">
        <v>41</v>
      </c>
      <c r="Z1635" s="2" t="s">
        <v>38</v>
      </c>
      <c r="AA1635" s="2" t="str" cm="1">
        <f t="array" ref="AA1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5" s="2" t="str">
        <f>IF(OR(Tabela1[[#This Row],[CON - Material]]="Alvenaria de Tijolo",Tabela1[[#This Row],[CON - Material]]="Alvenaria de Pedra"),"Alvenaria",Tabela1[[#This Row],[CON - Material]])</f>
        <v>Betão Armado</v>
      </c>
      <c r="AF16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6" spans="1:32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1" t="str" cm="1">
        <f t="array" ref="O16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6" s="2" t="s">
        <v>65</v>
      </c>
      <c r="Q1636" s="2" t="str" cm="1">
        <f t="array" ref="Q1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36" s="2" t="str">
        <f>IF(Tabela1[[#This Row],[TEC - Tipo de Estrutura 2]]="Pórtico","Vãos Multiplos",Tabela1[[#This Row],[TEC - Tipo de Estrutura 2]])</f>
        <v>Vãos Multiplos</v>
      </c>
      <c r="S1636" s="1">
        <v>1</v>
      </c>
      <c r="T1636" s="1">
        <v>11.8</v>
      </c>
      <c r="U1636" s="1">
        <v>18.8</v>
      </c>
      <c r="V1636" s="1">
        <v>11.8</v>
      </c>
      <c r="W1636" s="9"/>
      <c r="X1636" s="10"/>
      <c r="Y1636" s="1" t="s">
        <v>46</v>
      </c>
      <c r="Z1636" s="2" t="s">
        <v>24</v>
      </c>
      <c r="AA1636" s="2" t="str" cm="1">
        <f t="array" ref="AA1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6" s="2" t="str">
        <f>IF(OR(Tabela1[[#This Row],[CON - Material]]="Alvenaria de Tijolo",Tabela1[[#This Row],[CON - Material]]="Alvenaria de Pedra"),"Alvenaria",Tabela1[[#This Row],[CON - Material]])</f>
        <v>Betão Armado</v>
      </c>
      <c r="AF1636" s="2" t="str">
        <f>Tabela1[[#This Row],[TEC - Tipo de Estrutura 2]] &amp; "|" &amp; Tabela1[[#This Row],[Intervalo de Anos]] &amp; "|" &amp; Tabela1[[#This Row],[CON - Material]]</f>
        <v>Pórtico|1983-2010|Betão Armado</v>
      </c>
    </row>
    <row r="1637" spans="1:32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1" t="str" cm="1">
        <f t="array" ref="O16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7" s="2" t="s">
        <v>32</v>
      </c>
      <c r="Q1637" s="2" t="str" cm="1">
        <f t="array" ref="Q1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7" s="2" t="str">
        <f>IF(Tabela1[[#This Row],[TEC - Tipo de Estrutura 2]]="Pórtico","Vãos Multiplos",Tabela1[[#This Row],[TEC - Tipo de Estrutura 2]])</f>
        <v>Vãos Multiplos</v>
      </c>
      <c r="S1637" s="1">
        <v>3</v>
      </c>
      <c r="T1637" s="1">
        <v>39.869999999999997</v>
      </c>
      <c r="U1637" s="1">
        <v>9.1999999999999993</v>
      </c>
      <c r="V1637" s="1">
        <v>20.68</v>
      </c>
      <c r="W1637" s="1">
        <v>5.31</v>
      </c>
      <c r="X1637" s="10"/>
      <c r="Y1637" s="1" t="s">
        <v>41</v>
      </c>
      <c r="Z1637" s="2" t="s">
        <v>38</v>
      </c>
      <c r="AA1637" s="2" t="str" cm="1">
        <f t="array" ref="AA1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7" s="2" t="str">
        <f>IF(OR(Tabela1[[#This Row],[CON - Material]]="Alvenaria de Tijolo",Tabela1[[#This Row],[CON - Material]]="Alvenaria de Pedra"),"Alvenaria",Tabela1[[#This Row],[CON - Material]])</f>
        <v>Betão Armado</v>
      </c>
      <c r="AF16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8" spans="1:32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1" t="str" cm="1">
        <f t="array" ref="O16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8" s="2" t="s">
        <v>32</v>
      </c>
      <c r="Q1638" s="2" t="str" cm="1">
        <f t="array" ref="Q1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8" s="2" t="str">
        <f>IF(Tabela1[[#This Row],[TEC - Tipo de Estrutura 2]]="Pórtico","Vãos Multiplos",Tabela1[[#This Row],[TEC - Tipo de Estrutura 2]])</f>
        <v>Vãos Multiplos</v>
      </c>
      <c r="S1638" s="1">
        <v>3</v>
      </c>
      <c r="T1638" s="1">
        <v>32.950000000000003</v>
      </c>
      <c r="U1638" s="1">
        <v>11.3</v>
      </c>
      <c r="V1638" s="1">
        <v>17.95</v>
      </c>
      <c r="W1638" s="1">
        <v>5.6</v>
      </c>
      <c r="X1638" s="10"/>
      <c r="Y1638" s="1" t="s">
        <v>46</v>
      </c>
      <c r="Z1638" s="2" t="s">
        <v>38</v>
      </c>
      <c r="AA1638" s="2" t="str" cm="1">
        <f t="array" ref="AA1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8" s="2" t="str">
        <f>IF(OR(Tabela1[[#This Row],[CON - Material]]="Alvenaria de Tijolo",Tabela1[[#This Row],[CON - Material]]="Alvenaria de Pedra"),"Alvenaria",Tabela1[[#This Row],[CON - Material]])</f>
        <v>Betão Armado</v>
      </c>
      <c r="AF16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9" spans="1:32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1" t="str" cm="1">
        <f t="array" ref="O16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39" s="2" t="s">
        <v>32</v>
      </c>
      <c r="Q1639" s="2" t="str" cm="1">
        <f t="array" ref="Q1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39" s="2" t="str">
        <f>IF(Tabela1[[#This Row],[TEC - Tipo de Estrutura 2]]="Pórtico","Vãos Multiplos",Tabela1[[#This Row],[TEC - Tipo de Estrutura 2]])</f>
        <v>Vãos Multiplos</v>
      </c>
      <c r="S1639" s="1">
        <v>3</v>
      </c>
      <c r="T1639" s="1">
        <v>33.5</v>
      </c>
      <c r="U1639" s="1">
        <v>11.25</v>
      </c>
      <c r="V1639" s="1">
        <v>17.899999999999999</v>
      </c>
      <c r="W1639" s="1">
        <v>5.6</v>
      </c>
      <c r="X1639" s="10"/>
      <c r="Y1639" s="1" t="s">
        <v>46</v>
      </c>
      <c r="Z1639" s="2" t="s">
        <v>24</v>
      </c>
      <c r="AA1639" s="2" t="str" cm="1">
        <f t="array" ref="AA1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39" s="2" t="str">
        <f>IF(OR(Tabela1[[#This Row],[CON - Material]]="Alvenaria de Tijolo",Tabela1[[#This Row],[CON - Material]]="Alvenaria de Pedra"),"Alvenaria",Tabela1[[#This Row],[CON - Material]])</f>
        <v>Betão Armado</v>
      </c>
      <c r="AF1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0" spans="1:32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1" t="str" cm="1">
        <f t="array" ref="O16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40" s="2" t="s">
        <v>22</v>
      </c>
      <c r="Q1640" s="2" t="str" cm="1">
        <f t="array" ref="Q1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40" s="2" t="str">
        <f>IF(Tabela1[[#This Row],[TEC - Tipo de Estrutura 2]]="Pórtico","Vãos Multiplos",Tabela1[[#This Row],[TEC - Tipo de Estrutura 2]])</f>
        <v>Tabuleiro simples/apoiado</v>
      </c>
      <c r="S1640" s="1">
        <v>1</v>
      </c>
      <c r="T1640" s="1">
        <v>15</v>
      </c>
      <c r="U1640" s="1">
        <v>17.3</v>
      </c>
      <c r="V1640" s="1">
        <v>15</v>
      </c>
      <c r="W1640" s="9"/>
      <c r="X1640" s="10"/>
      <c r="Y1640" s="1" t="s">
        <v>30</v>
      </c>
      <c r="Z1640" s="2" t="s">
        <v>24</v>
      </c>
      <c r="AA1640" s="2" t="str" cm="1">
        <f t="array" ref="AA1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0" s="2" t="str">
        <f>IF(OR(Tabela1[[#This Row],[CON - Material]]="Alvenaria de Tijolo",Tabela1[[#This Row],[CON - Material]]="Alvenaria de Pedra"),"Alvenaria",Tabela1[[#This Row],[CON - Material]])</f>
        <v>Betão Armado</v>
      </c>
      <c r="AF164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1" spans="1:32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1" t="str" cm="1">
        <f t="array" ref="O16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1" s="2" t="s">
        <v>32</v>
      </c>
      <c r="Q1641" s="2" t="str" cm="1">
        <f t="array" ref="Q1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41" s="2" t="str">
        <f>IF(Tabela1[[#This Row],[TEC - Tipo de Estrutura 2]]="Pórtico","Vãos Multiplos",Tabela1[[#This Row],[TEC - Tipo de Estrutura 2]])</f>
        <v>Vãos Multiplos</v>
      </c>
      <c r="S1641" s="1">
        <v>3</v>
      </c>
      <c r="T1641" s="1">
        <v>47.31</v>
      </c>
      <c r="U1641" s="1">
        <v>11.14</v>
      </c>
      <c r="V1641" s="1">
        <v>25.35</v>
      </c>
      <c r="W1641" s="1">
        <v>5.6</v>
      </c>
      <c r="X1641" s="10"/>
      <c r="Y1641" s="1" t="s">
        <v>46</v>
      </c>
      <c r="Z1641" s="2" t="s">
        <v>38</v>
      </c>
      <c r="AA1641" s="2" t="str" cm="1">
        <f t="array" ref="AA1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1" s="2" t="str">
        <f>IF(OR(Tabela1[[#This Row],[CON - Material]]="Alvenaria de Tijolo",Tabela1[[#This Row],[CON - Material]]="Alvenaria de Pedra"),"Alvenaria",Tabela1[[#This Row],[CON - Material]])</f>
        <v>Betão Armado</v>
      </c>
      <c r="AF16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2" spans="1:32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1" t="str" cm="1">
        <f t="array" ref="O16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2" s="2" t="s">
        <v>32</v>
      </c>
      <c r="Q1642" s="2" t="str" cm="1">
        <f t="array" ref="Q1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42" s="2" t="str">
        <f>IF(Tabela1[[#This Row],[TEC - Tipo de Estrutura 2]]="Pórtico","Vãos Multiplos",Tabela1[[#This Row],[TEC - Tipo de Estrutura 2]])</f>
        <v>Vãos Multiplos</v>
      </c>
      <c r="S1642" s="1">
        <v>3</v>
      </c>
      <c r="T1642" s="1">
        <v>53</v>
      </c>
      <c r="U1642" s="1">
        <v>9.66</v>
      </c>
      <c r="V1642" s="1">
        <v>28.4</v>
      </c>
      <c r="W1642" s="1">
        <v>6.2</v>
      </c>
      <c r="X1642" s="10"/>
      <c r="Y1642" s="1" t="s">
        <v>46</v>
      </c>
      <c r="Z1642" s="2" t="s">
        <v>38</v>
      </c>
      <c r="AA1642" s="2" t="str" cm="1">
        <f t="array" ref="AA1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2" s="2" t="str">
        <f>IF(OR(Tabela1[[#This Row],[CON - Material]]="Alvenaria de Tijolo",Tabela1[[#This Row],[CON - Material]]="Alvenaria de Pedra"),"Alvenaria",Tabela1[[#This Row],[CON - Material]])</f>
        <v>Betão Armado</v>
      </c>
      <c r="AF16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3" spans="1:32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1" t="str" cm="1">
        <f t="array" ref="O16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3" s="2" t="s">
        <v>83</v>
      </c>
      <c r="Q1643" s="2" t="str" cm="1">
        <f t="array" ref="Q1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643" s="2" t="str">
        <f>IF(Tabela1[[#This Row],[TEC - Tipo de Estrutura 2]]="Pórtico","Vãos Multiplos",Tabela1[[#This Row],[TEC - Tipo de Estrutura 2]])</f>
        <v>Outro</v>
      </c>
      <c r="S1643" s="1">
        <v>5</v>
      </c>
      <c r="T1643" s="1">
        <v>52.8</v>
      </c>
      <c r="U1643" s="1">
        <v>11.5</v>
      </c>
      <c r="V1643" s="1">
        <v>13.2</v>
      </c>
      <c r="W1643" s="1">
        <v>3.2</v>
      </c>
      <c r="X1643" s="10"/>
      <c r="Y1643" s="1" t="s">
        <v>41</v>
      </c>
      <c r="Z1643" s="2" t="s">
        <v>35</v>
      </c>
      <c r="AA1643" s="2" t="str" cm="1">
        <f t="array" ref="AA1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643" s="2" t="str">
        <f>IF(OR(Tabela1[[#This Row],[CON - Material]]="Alvenaria de Tijolo",Tabela1[[#This Row],[CON - Material]]="Alvenaria de Pedra"),"Alvenaria",Tabela1[[#This Row],[CON - Material]])</f>
        <v>Alvenaria</v>
      </c>
      <c r="AC1643" s="2" t="s">
        <v>24</v>
      </c>
      <c r="AF1643" s="2" t="str">
        <f>Tabela1[[#This Row],[TEC - Tipo de Estrutura 2]] &amp; "|" &amp; Tabela1[[#This Row],[Intervalo de Anos]] &amp; "|" &amp; Tabela1[[#This Row],[CON - Material]]</f>
        <v>Outro|1983-2010|Alvenaria de Pedra</v>
      </c>
    </row>
    <row r="1644" spans="1:32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1" t="str" cm="1">
        <f t="array" ref="O16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4" s="2" t="s">
        <v>32</v>
      </c>
      <c r="Q1644" s="2" t="str" cm="1">
        <f t="array" ref="Q1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44" s="2" t="str">
        <f>IF(Tabela1[[#This Row],[TEC - Tipo de Estrutura 2]]="Pórtico","Vãos Multiplos",Tabela1[[#This Row],[TEC - Tipo de Estrutura 2]])</f>
        <v>Vãos Multiplos</v>
      </c>
      <c r="S1644" s="1">
        <v>3</v>
      </c>
      <c r="T1644" s="1">
        <v>67.8</v>
      </c>
      <c r="U1644" s="1">
        <v>25.15</v>
      </c>
      <c r="V1644" s="1">
        <v>36.4</v>
      </c>
      <c r="W1644" s="1">
        <v>6.4</v>
      </c>
      <c r="X1644" s="10"/>
      <c r="Y1644" s="1" t="s">
        <v>46</v>
      </c>
      <c r="Z1644" s="2" t="s">
        <v>38</v>
      </c>
      <c r="AA1644" s="2" t="str" cm="1">
        <f t="array" ref="AA1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4" s="2" t="str">
        <f>IF(OR(Tabela1[[#This Row],[CON - Material]]="Alvenaria de Tijolo",Tabela1[[#This Row],[CON - Material]]="Alvenaria de Pedra"),"Alvenaria",Tabela1[[#This Row],[CON - Material]])</f>
        <v>Betão Armado</v>
      </c>
      <c r="AF1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5" spans="1:32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1" t="str" cm="1">
        <f t="array" ref="O16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45" s="2" t="s">
        <v>22</v>
      </c>
      <c r="Q1645" s="2" t="str" cm="1">
        <f t="array" ref="Q1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45" s="2" t="str">
        <f>IF(Tabela1[[#This Row],[TEC - Tipo de Estrutura 2]]="Pórtico","Vãos Multiplos",Tabela1[[#This Row],[TEC - Tipo de Estrutura 2]])</f>
        <v>Tabuleiro simples/apoiado</v>
      </c>
      <c r="S1645" s="1">
        <v>1</v>
      </c>
      <c r="T1645" s="1">
        <v>24.6</v>
      </c>
      <c r="U1645" s="1">
        <v>22.6</v>
      </c>
      <c r="V1645" s="1">
        <v>24.6</v>
      </c>
      <c r="W1645" s="9"/>
      <c r="X1645" s="10"/>
      <c r="Y1645" s="1" t="s">
        <v>30</v>
      </c>
      <c r="Z1645" s="2" t="s">
        <v>38</v>
      </c>
      <c r="AA1645" s="2" t="str" cm="1">
        <f t="array" ref="AA1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5" s="2" t="str">
        <f>IF(OR(Tabela1[[#This Row],[CON - Material]]="Alvenaria de Tijolo",Tabela1[[#This Row],[CON - Material]]="Alvenaria de Pedra"),"Alvenaria",Tabela1[[#This Row],[CON - Material]])</f>
        <v>Betão Armado</v>
      </c>
      <c r="AF16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6" spans="1:32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1" t="str" cm="1">
        <f t="array" ref="O16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46" s="2" t="s">
        <v>22</v>
      </c>
      <c r="Q1646" s="2" t="str" cm="1">
        <f t="array" ref="Q1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46" s="2" t="str">
        <f>IF(Tabela1[[#This Row],[TEC - Tipo de Estrutura 2]]="Pórtico","Vãos Multiplos",Tabela1[[#This Row],[TEC - Tipo de Estrutura 2]])</f>
        <v>Tabuleiro simples/apoiado</v>
      </c>
      <c r="S1646" s="1">
        <v>1</v>
      </c>
      <c r="T1646" s="1">
        <v>14.8</v>
      </c>
      <c r="U1646" s="1">
        <v>9.9</v>
      </c>
      <c r="V1646" s="1">
        <v>14.8</v>
      </c>
      <c r="W1646" s="9"/>
      <c r="X1646" s="10"/>
      <c r="Y1646" s="1" t="s">
        <v>41</v>
      </c>
      <c r="Z1646" s="2" t="s">
        <v>24</v>
      </c>
      <c r="AA1646" s="2" t="str" cm="1">
        <f t="array" ref="AA1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6" s="2" t="str">
        <f>IF(OR(Tabela1[[#This Row],[CON - Material]]="Alvenaria de Tijolo",Tabela1[[#This Row],[CON - Material]]="Alvenaria de Pedra"),"Alvenaria",Tabela1[[#This Row],[CON - Material]])</f>
        <v>Betão Armado</v>
      </c>
      <c r="AF164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7" spans="1:32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1" t="str" cm="1">
        <f t="array" ref="O16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7" s="2" t="s">
        <v>65</v>
      </c>
      <c r="Q1647" s="2" t="str" cm="1">
        <f t="array" ref="Q1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47" s="2" t="str">
        <f>IF(Tabela1[[#This Row],[TEC - Tipo de Estrutura 2]]="Pórtico","Vãos Multiplos",Tabela1[[#This Row],[TEC - Tipo de Estrutura 2]])</f>
        <v>Vãos Multiplos</v>
      </c>
      <c r="S1647" s="1">
        <v>1</v>
      </c>
      <c r="T1647" s="1">
        <v>12.05</v>
      </c>
      <c r="U1647" s="1">
        <v>32.65</v>
      </c>
      <c r="V1647" s="1">
        <v>12.05</v>
      </c>
      <c r="W1647" s="9"/>
      <c r="X1647" s="10"/>
      <c r="Y1647" s="1" t="s">
        <v>46</v>
      </c>
      <c r="Z1647" s="2" t="s">
        <v>24</v>
      </c>
      <c r="AA1647" s="2" t="str" cm="1">
        <f t="array" ref="AA1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7" s="2" t="str">
        <f>IF(OR(Tabela1[[#This Row],[CON - Material]]="Alvenaria de Tijolo",Tabela1[[#This Row],[CON - Material]]="Alvenaria de Pedra"),"Alvenaria",Tabela1[[#This Row],[CON - Material]])</f>
        <v>Betão Armado</v>
      </c>
      <c r="AF1647" s="2" t="str">
        <f>Tabela1[[#This Row],[TEC - Tipo de Estrutura 2]] &amp; "|" &amp; Tabela1[[#This Row],[Intervalo de Anos]] &amp; "|" &amp; Tabela1[[#This Row],[CON - Material]]</f>
        <v>Pórtico|1983-2010|Betão Armado</v>
      </c>
    </row>
    <row r="1648" spans="1:32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1" t="str" cm="1">
        <f t="array" ref="O16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48" s="2" t="s">
        <v>32</v>
      </c>
      <c r="Q1648" s="2" t="str" cm="1">
        <f t="array" ref="Q1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48" s="2" t="str">
        <f>IF(Tabela1[[#This Row],[TEC - Tipo de Estrutura 2]]="Pórtico","Vãos Multiplos",Tabela1[[#This Row],[TEC - Tipo de Estrutura 2]])</f>
        <v>Vãos Multiplos</v>
      </c>
      <c r="S1648" s="1">
        <v>3</v>
      </c>
      <c r="T1648" s="1">
        <v>53.4</v>
      </c>
      <c r="U1648" s="1">
        <v>11.2</v>
      </c>
      <c r="V1648" s="1">
        <v>28.4</v>
      </c>
      <c r="W1648" s="1">
        <v>5.55</v>
      </c>
      <c r="X1648" s="10"/>
      <c r="Y1648" s="1" t="s">
        <v>46</v>
      </c>
      <c r="Z1648" s="2" t="s">
        <v>38</v>
      </c>
      <c r="AA1648" s="2" t="str" cm="1">
        <f t="array" ref="AA1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8" s="2" t="str">
        <f>IF(OR(Tabela1[[#This Row],[CON - Material]]="Alvenaria de Tijolo",Tabela1[[#This Row],[CON - Material]]="Alvenaria de Pedra"),"Alvenaria",Tabela1[[#This Row],[CON - Material]])</f>
        <v>Betão Armado</v>
      </c>
      <c r="AF16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9" spans="1:32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1" t="str" cm="1">
        <f t="array" ref="O16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49" s="2" t="s">
        <v>22</v>
      </c>
      <c r="Q1649" s="2" t="str" cm="1">
        <f t="array" ref="Q1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49" s="2" t="str">
        <f>IF(Tabela1[[#This Row],[TEC - Tipo de Estrutura 2]]="Pórtico","Vãos Multiplos",Tabela1[[#This Row],[TEC - Tipo de Estrutura 2]])</f>
        <v>Tabuleiro simples/apoiado</v>
      </c>
      <c r="S1649" s="1">
        <v>1</v>
      </c>
      <c r="T1649" s="1">
        <v>20.8</v>
      </c>
      <c r="U1649" s="1">
        <v>17</v>
      </c>
      <c r="W1649" s="9"/>
      <c r="X1649" s="10"/>
      <c r="Y1649" s="1" t="s">
        <v>30</v>
      </c>
      <c r="Z1649" s="2" t="s">
        <v>24</v>
      </c>
      <c r="AA1649" s="2" t="str" cm="1">
        <f t="array" ref="AA1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49" s="2" t="str">
        <f>IF(OR(Tabela1[[#This Row],[CON - Material]]="Alvenaria de Tijolo",Tabela1[[#This Row],[CON - Material]]="Alvenaria de Pedra"),"Alvenaria",Tabela1[[#This Row],[CON - Material]])</f>
        <v>Betão Armado</v>
      </c>
      <c r="AF16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50" spans="1:32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1" t="str" cm="1">
        <f t="array" ref="O16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0" s="2" t="s">
        <v>32</v>
      </c>
      <c r="Q1650" s="2" t="str" cm="1">
        <f t="array" ref="Q1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0" s="2" t="str">
        <f>IF(Tabela1[[#This Row],[TEC - Tipo de Estrutura 2]]="Pórtico","Vãos Multiplos",Tabela1[[#This Row],[TEC - Tipo de Estrutura 2]])</f>
        <v>Vãos Multiplos</v>
      </c>
      <c r="S1650" s="1">
        <v>9</v>
      </c>
      <c r="T1650" s="1">
        <v>249.15</v>
      </c>
      <c r="U1650" s="1">
        <v>12.55</v>
      </c>
      <c r="V1650" s="1">
        <v>29.55</v>
      </c>
      <c r="W1650" s="1">
        <v>20.9</v>
      </c>
      <c r="X1650" s="10"/>
      <c r="Y1650" s="1" t="s">
        <v>41</v>
      </c>
      <c r="Z1650" s="2" t="s">
        <v>38</v>
      </c>
      <c r="AA1650" s="2" t="str" cm="1">
        <f t="array" ref="AA1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0" s="2" t="str">
        <f>IF(OR(Tabela1[[#This Row],[CON - Material]]="Alvenaria de Tijolo",Tabela1[[#This Row],[CON - Material]]="Alvenaria de Pedra"),"Alvenaria",Tabela1[[#This Row],[CON - Material]])</f>
        <v>Betão Armado</v>
      </c>
      <c r="AF16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1" spans="1:32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1" t="str" cm="1">
        <f t="array" ref="O16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1" s="2" t="s">
        <v>32</v>
      </c>
      <c r="Q1651" s="2" t="str" cm="1">
        <f t="array" ref="Q1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1" s="2" t="str">
        <f>IF(Tabela1[[#This Row],[TEC - Tipo de Estrutura 2]]="Pórtico","Vãos Multiplos",Tabela1[[#This Row],[TEC - Tipo de Estrutura 2]])</f>
        <v>Vãos Multiplos</v>
      </c>
      <c r="S1651" s="1">
        <v>3</v>
      </c>
      <c r="T1651" s="1">
        <v>33.4</v>
      </c>
      <c r="U1651" s="1">
        <v>11.2</v>
      </c>
      <c r="V1651" s="1">
        <v>17.899999999999999</v>
      </c>
      <c r="W1651" s="1">
        <v>5.7</v>
      </c>
      <c r="X1651" s="10"/>
      <c r="Y1651" s="1" t="s">
        <v>46</v>
      </c>
      <c r="Z1651" s="2" t="s">
        <v>24</v>
      </c>
      <c r="AA1651" s="2" t="str" cm="1">
        <f t="array" ref="AA1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1" s="2" t="str">
        <f>IF(OR(Tabela1[[#This Row],[CON - Material]]="Alvenaria de Tijolo",Tabela1[[#This Row],[CON - Material]]="Alvenaria de Pedra"),"Alvenaria",Tabela1[[#This Row],[CON - Material]])</f>
        <v>Betão Armado</v>
      </c>
      <c r="AF16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2" spans="1:32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1" t="str" cm="1">
        <f t="array" ref="O16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2" s="2" t="s">
        <v>32</v>
      </c>
      <c r="Q1652" s="2" t="str" cm="1">
        <f t="array" ref="Q1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2" s="2" t="str">
        <f>IF(Tabela1[[#This Row],[TEC - Tipo de Estrutura 2]]="Pórtico","Vãos Multiplos",Tabela1[[#This Row],[TEC - Tipo de Estrutura 2]])</f>
        <v>Vãos Multiplos</v>
      </c>
      <c r="S1652" s="1">
        <v>17</v>
      </c>
      <c r="T1652" s="1">
        <v>836.9</v>
      </c>
      <c r="U1652" s="1">
        <v>15.2</v>
      </c>
      <c r="V1652" s="1">
        <v>50.8</v>
      </c>
      <c r="W1652" s="1">
        <v>30</v>
      </c>
      <c r="X1652" s="10"/>
      <c r="Y1652" s="1" t="s">
        <v>46</v>
      </c>
      <c r="Z1652" s="2" t="s">
        <v>38</v>
      </c>
      <c r="AA1652" s="2" t="str" cm="1">
        <f t="array" ref="AA1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2" s="2" t="str">
        <f>IF(OR(Tabela1[[#This Row],[CON - Material]]="Alvenaria de Tijolo",Tabela1[[#This Row],[CON - Material]]="Alvenaria de Pedra"),"Alvenaria",Tabela1[[#This Row],[CON - Material]])</f>
        <v>Betão Armado</v>
      </c>
      <c r="AF1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3" spans="1:32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1" t="str" cm="1">
        <f t="array" ref="O16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3" s="2" t="s">
        <v>32</v>
      </c>
      <c r="Q1653" s="2" t="str" cm="1">
        <f t="array" ref="Q1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3" s="2" t="str">
        <f>IF(Tabela1[[#This Row],[TEC - Tipo de Estrutura 2]]="Pórtico","Vãos Multiplos",Tabela1[[#This Row],[TEC - Tipo de Estrutura 2]])</f>
        <v>Vãos Multiplos</v>
      </c>
      <c r="S1653" s="1">
        <v>3</v>
      </c>
      <c r="T1653" s="1">
        <v>49.2</v>
      </c>
      <c r="U1653" s="1">
        <v>11.25</v>
      </c>
      <c r="V1653" s="1">
        <v>27</v>
      </c>
      <c r="W1653" s="1">
        <v>6.3</v>
      </c>
      <c r="X1653" s="10"/>
      <c r="Y1653" s="1" t="s">
        <v>46</v>
      </c>
      <c r="Z1653" s="2" t="s">
        <v>38</v>
      </c>
      <c r="AA1653" s="2" t="str" cm="1">
        <f t="array" ref="AA1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3" s="2" t="str">
        <f>IF(OR(Tabela1[[#This Row],[CON - Material]]="Alvenaria de Tijolo",Tabela1[[#This Row],[CON - Material]]="Alvenaria de Pedra"),"Alvenaria",Tabela1[[#This Row],[CON - Material]])</f>
        <v>Betão Armado</v>
      </c>
      <c r="AF16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4" spans="1:32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1" t="str" cm="1">
        <f t="array" ref="O16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4" s="2" t="s">
        <v>32</v>
      </c>
      <c r="Q1654" s="2" t="str" cm="1">
        <f t="array" ref="Q1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4" s="2" t="str">
        <f>IF(Tabela1[[#This Row],[TEC - Tipo de Estrutura 2]]="Pórtico","Vãos Multiplos",Tabela1[[#This Row],[TEC - Tipo de Estrutura 2]])</f>
        <v>Vãos Multiplos</v>
      </c>
      <c r="S1654" s="1">
        <v>5</v>
      </c>
      <c r="T1654" s="1">
        <v>114.45</v>
      </c>
      <c r="U1654" s="1">
        <v>17.2</v>
      </c>
      <c r="V1654" s="1">
        <v>24.95</v>
      </c>
      <c r="W1654" s="1">
        <v>19.2</v>
      </c>
      <c r="X1654" s="10"/>
      <c r="Y1654" s="1" t="s">
        <v>46</v>
      </c>
      <c r="Z1654" s="2" t="s">
        <v>24</v>
      </c>
      <c r="AA1654" s="2" t="str" cm="1">
        <f t="array" ref="AA1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4" s="2" t="str">
        <f>IF(OR(Tabela1[[#This Row],[CON - Material]]="Alvenaria de Tijolo",Tabela1[[#This Row],[CON - Material]]="Alvenaria de Pedra"),"Alvenaria",Tabela1[[#This Row],[CON - Material]])</f>
        <v>Betão Armado</v>
      </c>
      <c r="AF16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5" spans="1:32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1" t="str" cm="1">
        <f t="array" ref="O16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5" s="2" t="s">
        <v>65</v>
      </c>
      <c r="Q1655" s="2" t="str" cm="1">
        <f t="array" ref="Q1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55" s="2" t="str">
        <f>IF(Tabela1[[#This Row],[TEC - Tipo de Estrutura 2]]="Pórtico","Vãos Multiplos",Tabela1[[#This Row],[TEC - Tipo de Estrutura 2]])</f>
        <v>Vãos Multiplos</v>
      </c>
      <c r="S1655" s="1">
        <v>1</v>
      </c>
      <c r="T1655" s="1">
        <v>11.8</v>
      </c>
      <c r="U1655" s="1">
        <v>33.840000000000003</v>
      </c>
      <c r="V1655" s="1">
        <v>11.8</v>
      </c>
      <c r="W1655" s="9"/>
      <c r="X1655" s="10"/>
      <c r="Y1655" s="1" t="s">
        <v>46</v>
      </c>
      <c r="Z1655" s="2" t="s">
        <v>24</v>
      </c>
      <c r="AA1655" s="2" t="str" cm="1">
        <f t="array" ref="AA1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5" s="2" t="str">
        <f>IF(OR(Tabela1[[#This Row],[CON - Material]]="Alvenaria de Tijolo",Tabela1[[#This Row],[CON - Material]]="Alvenaria de Pedra"),"Alvenaria",Tabela1[[#This Row],[CON - Material]])</f>
        <v>Betão Armado</v>
      </c>
      <c r="AF1655" s="2" t="str">
        <f>Tabela1[[#This Row],[TEC - Tipo de Estrutura 2]] &amp; "|" &amp; Tabela1[[#This Row],[Intervalo de Anos]] &amp; "|" &amp; Tabela1[[#This Row],[CON - Material]]</f>
        <v>Pórtico|1983-2010|Betão Armado</v>
      </c>
    </row>
    <row r="1656" spans="1:32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1" t="str" cm="1">
        <f t="array" ref="O16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6" s="2" t="s">
        <v>32</v>
      </c>
      <c r="Q1656" s="2" t="str" cm="1">
        <f t="array" ref="Q1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6" s="2" t="str">
        <f>IF(Tabela1[[#This Row],[TEC - Tipo de Estrutura 2]]="Pórtico","Vãos Multiplos",Tabela1[[#This Row],[TEC - Tipo de Estrutura 2]])</f>
        <v>Vãos Multiplos</v>
      </c>
      <c r="S1656" s="1">
        <v>3</v>
      </c>
      <c r="T1656" s="1">
        <v>68.099999999999994</v>
      </c>
      <c r="U1656" s="1">
        <v>24.11</v>
      </c>
      <c r="V1656" s="1">
        <v>36.5</v>
      </c>
      <c r="W1656" s="1">
        <v>6</v>
      </c>
      <c r="X1656" s="10"/>
      <c r="Y1656" s="1" t="s">
        <v>46</v>
      </c>
      <c r="Z1656" s="2" t="s">
        <v>38</v>
      </c>
      <c r="AA1656" s="2" t="str" cm="1">
        <f t="array" ref="AA1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6" s="2" t="str">
        <f>IF(OR(Tabela1[[#This Row],[CON - Material]]="Alvenaria de Tijolo",Tabela1[[#This Row],[CON - Material]]="Alvenaria de Pedra"),"Alvenaria",Tabela1[[#This Row],[CON - Material]])</f>
        <v>Betão Armado</v>
      </c>
      <c r="AF16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7" spans="1:32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1" t="str" cm="1">
        <f t="array" ref="O16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7" s="2" t="s">
        <v>32</v>
      </c>
      <c r="Q1657" s="2" t="str" cm="1">
        <f t="array" ref="Q1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7" s="2" t="str">
        <f>IF(Tabela1[[#This Row],[TEC - Tipo de Estrutura 2]]="Pórtico","Vãos Multiplos",Tabela1[[#This Row],[TEC - Tipo de Estrutura 2]])</f>
        <v>Vãos Multiplos</v>
      </c>
      <c r="S1657" s="1">
        <v>3</v>
      </c>
      <c r="T1657" s="1">
        <v>49.5</v>
      </c>
      <c r="U1657" s="1">
        <v>12.2</v>
      </c>
      <c r="V1657" s="1">
        <v>27.3</v>
      </c>
      <c r="W1657" s="1">
        <v>5.3</v>
      </c>
      <c r="X1657" s="10"/>
      <c r="Y1657" s="1" t="s">
        <v>46</v>
      </c>
      <c r="Z1657" s="2" t="s">
        <v>24</v>
      </c>
      <c r="AA1657" s="2" t="str" cm="1">
        <f t="array" ref="AA1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7" s="2" t="str">
        <f>IF(OR(Tabela1[[#This Row],[CON - Material]]="Alvenaria de Tijolo",Tabela1[[#This Row],[CON - Material]]="Alvenaria de Pedra"),"Alvenaria",Tabela1[[#This Row],[CON - Material]])</f>
        <v>Betão Armado</v>
      </c>
      <c r="AF16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8" spans="1:32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1" t="str" cm="1">
        <f t="array" ref="O16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58" s="2" t="s">
        <v>32</v>
      </c>
      <c r="Q1658" s="2" t="str" cm="1">
        <f t="array" ref="Q1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8" s="2" t="str">
        <f>IF(Tabela1[[#This Row],[TEC - Tipo de Estrutura 2]]="Pórtico","Vãos Multiplos",Tabela1[[#This Row],[TEC - Tipo de Estrutura 2]])</f>
        <v>Vãos Multiplos</v>
      </c>
      <c r="S1658" s="1">
        <v>3</v>
      </c>
      <c r="T1658" s="1">
        <v>36.6</v>
      </c>
      <c r="U1658" s="1">
        <v>15.4</v>
      </c>
      <c r="V1658" s="1">
        <v>16</v>
      </c>
      <c r="W1658" s="1">
        <v>4.8</v>
      </c>
      <c r="X1658" s="10"/>
      <c r="Y1658" s="1" t="s">
        <v>46</v>
      </c>
      <c r="Z1658" s="2" t="s">
        <v>24</v>
      </c>
      <c r="AA1658" s="2" t="str" cm="1">
        <f t="array" ref="AA1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8" s="2" t="str">
        <f>IF(OR(Tabela1[[#This Row],[CON - Material]]="Alvenaria de Tijolo",Tabela1[[#This Row],[CON - Material]]="Alvenaria de Pedra"),"Alvenaria",Tabela1[[#This Row],[CON - Material]])</f>
        <v>Betão Armado</v>
      </c>
      <c r="AF16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9" spans="1:32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1" t="str" cm="1">
        <f t="array" ref="O16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59" s="2" t="s">
        <v>32</v>
      </c>
      <c r="Q1659" s="2" t="str" cm="1">
        <f t="array" ref="Q1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59" s="2" t="str">
        <f>IF(Tabela1[[#This Row],[TEC - Tipo de Estrutura 2]]="Pórtico","Vãos Multiplos",Tabela1[[#This Row],[TEC - Tipo de Estrutura 2]])</f>
        <v>Vãos Multiplos</v>
      </c>
      <c r="S1659" s="1">
        <v>15</v>
      </c>
      <c r="T1659" s="1">
        <v>556</v>
      </c>
      <c r="U1659" s="1">
        <v>15.65</v>
      </c>
      <c r="V1659" s="1">
        <v>38.5</v>
      </c>
      <c r="W1659" s="1">
        <v>12</v>
      </c>
      <c r="X1659" s="10"/>
      <c r="Y1659" s="1" t="s">
        <v>46</v>
      </c>
      <c r="Z1659" s="2" t="s">
        <v>38</v>
      </c>
      <c r="AA1659" s="2" t="str" cm="1">
        <f t="array" ref="AA1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59" s="2" t="str">
        <f>IF(OR(Tabela1[[#This Row],[CON - Material]]="Alvenaria de Tijolo",Tabela1[[#This Row],[CON - Material]]="Alvenaria de Pedra"),"Alvenaria",Tabela1[[#This Row],[CON - Material]])</f>
        <v>Betão Armado</v>
      </c>
      <c r="AF16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660" spans="1:32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1" t="str" cm="1">
        <f t="array" ref="O16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60" s="2" t="s">
        <v>65</v>
      </c>
      <c r="Q1660" s="2" t="str" cm="1">
        <f t="array" ref="Q1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60" s="2" t="str">
        <f>IF(Tabela1[[#This Row],[TEC - Tipo de Estrutura 2]]="Pórtico","Vãos Multiplos",Tabela1[[#This Row],[TEC - Tipo de Estrutura 2]])</f>
        <v>Vãos Multiplos</v>
      </c>
      <c r="S1660" s="1">
        <v>1</v>
      </c>
      <c r="T1660" s="1">
        <v>7.14</v>
      </c>
      <c r="U1660" s="1">
        <v>28.7</v>
      </c>
      <c r="V1660" s="1">
        <v>7.14</v>
      </c>
      <c r="W1660" s="9"/>
      <c r="X1660" s="10"/>
      <c r="Y1660" s="1" t="s">
        <v>46</v>
      </c>
      <c r="Z1660" s="2" t="s">
        <v>24</v>
      </c>
      <c r="AA1660" s="2" t="str" cm="1">
        <f t="array" ref="AA1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0" s="2" t="str">
        <f>IF(OR(Tabela1[[#This Row],[CON - Material]]="Alvenaria de Tijolo",Tabela1[[#This Row],[CON - Material]]="Alvenaria de Pedra"),"Alvenaria",Tabela1[[#This Row],[CON - Material]])</f>
        <v>Betão Armado</v>
      </c>
      <c r="AF1660" s="2" t="str">
        <f>Tabela1[[#This Row],[TEC - Tipo de Estrutura 2]] &amp; "|" &amp; Tabela1[[#This Row],[Intervalo de Anos]] &amp; "|" &amp; Tabela1[[#This Row],[CON - Material]]</f>
        <v>Pórtico|Antes de 1960|Betão Armado</v>
      </c>
    </row>
    <row r="1661" spans="1:32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1" t="str" cm="1">
        <f t="array" ref="O16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61" s="2" t="s">
        <v>22</v>
      </c>
      <c r="Q1661" s="2" t="str" cm="1">
        <f t="array" ref="Q1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61" s="2" t="str">
        <f>IF(Tabela1[[#This Row],[TEC - Tipo de Estrutura 2]]="Pórtico","Vãos Multiplos",Tabela1[[#This Row],[TEC - Tipo de Estrutura 2]])</f>
        <v>Tabuleiro simples/apoiado</v>
      </c>
      <c r="S1661" s="1">
        <v>1</v>
      </c>
      <c r="T1661" s="1">
        <v>10</v>
      </c>
      <c r="U1661" s="1">
        <v>13.44</v>
      </c>
      <c r="V1661" s="1">
        <v>10</v>
      </c>
      <c r="W1661" s="9"/>
      <c r="X1661" s="10"/>
      <c r="Y1661" s="1" t="s">
        <v>46</v>
      </c>
      <c r="Z1661" s="2" t="s">
        <v>24</v>
      </c>
      <c r="AA1661" s="2" t="str" cm="1">
        <f t="array" ref="AA1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1" s="2" t="str">
        <f>IF(OR(Tabela1[[#This Row],[CON - Material]]="Alvenaria de Tijolo",Tabela1[[#This Row],[CON - Material]]="Alvenaria de Pedra"),"Alvenaria",Tabela1[[#This Row],[CON - Material]])</f>
        <v>Betão Armado</v>
      </c>
      <c r="AF166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2" spans="1:32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1" t="str" cm="1">
        <f t="array" ref="O16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62" s="2" t="s">
        <v>22</v>
      </c>
      <c r="Q1662" s="2" t="str" cm="1">
        <f t="array" ref="Q1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62" s="2" t="str">
        <f>IF(Tabela1[[#This Row],[TEC - Tipo de Estrutura 2]]="Pórtico","Vãos Multiplos",Tabela1[[#This Row],[TEC - Tipo de Estrutura 2]])</f>
        <v>Tabuleiro simples/apoiado</v>
      </c>
      <c r="S1662" s="1">
        <v>1</v>
      </c>
      <c r="T1662" s="1">
        <v>8.75</v>
      </c>
      <c r="U1662" s="1">
        <v>39.6</v>
      </c>
      <c r="V1662" s="1">
        <v>8.75</v>
      </c>
      <c r="W1662" s="9"/>
      <c r="X1662" s="10"/>
      <c r="Y1662" s="1" t="s">
        <v>46</v>
      </c>
      <c r="Z1662" s="2" t="s">
        <v>24</v>
      </c>
      <c r="AA1662" s="2" t="str" cm="1">
        <f t="array" ref="AA1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2" s="2" t="str">
        <f>IF(OR(Tabela1[[#This Row],[CON - Material]]="Alvenaria de Tijolo",Tabela1[[#This Row],[CON - Material]]="Alvenaria de Pedra"),"Alvenaria",Tabela1[[#This Row],[CON - Material]])</f>
        <v>Betão Armado</v>
      </c>
      <c r="AC1662" s="2" t="s">
        <v>38</v>
      </c>
      <c r="AF16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3" spans="1:32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1" t="str" cm="1">
        <f t="array" ref="O16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63" s="2" t="s">
        <v>22</v>
      </c>
      <c r="Q1663" s="2" t="str" cm="1">
        <f t="array" ref="Q1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63" s="2" t="str">
        <f>IF(Tabela1[[#This Row],[TEC - Tipo de Estrutura 2]]="Pórtico","Vãos Multiplos",Tabela1[[#This Row],[TEC - Tipo de Estrutura 2]])</f>
        <v>Tabuleiro simples/apoiado</v>
      </c>
      <c r="S1663" s="1">
        <v>1</v>
      </c>
      <c r="T1663" s="1">
        <v>5.85</v>
      </c>
      <c r="U1663" s="1">
        <v>8.23</v>
      </c>
      <c r="V1663" s="1">
        <v>5.85</v>
      </c>
      <c r="W1663" s="9"/>
      <c r="X1663" s="10"/>
      <c r="Y1663" s="1" t="s">
        <v>46</v>
      </c>
      <c r="Z1663" s="2" t="s">
        <v>24</v>
      </c>
      <c r="AA1663" s="2" t="str" cm="1">
        <f t="array" ref="AA1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3" s="2" t="str">
        <f>IF(OR(Tabela1[[#This Row],[CON - Material]]="Alvenaria de Tijolo",Tabela1[[#This Row],[CON - Material]]="Alvenaria de Pedra"),"Alvenaria",Tabela1[[#This Row],[CON - Material]])</f>
        <v>Betão Armado</v>
      </c>
      <c r="AF166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4" spans="1:32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1" t="str" cm="1">
        <f t="array" ref="O16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64" s="2" t="s">
        <v>65</v>
      </c>
      <c r="Q1664" s="2" t="str" cm="1">
        <f t="array" ref="Q1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64" s="2" t="str">
        <f>IF(Tabela1[[#This Row],[TEC - Tipo de Estrutura 2]]="Pórtico","Vãos Multiplos",Tabela1[[#This Row],[TEC - Tipo de Estrutura 2]])</f>
        <v>Vãos Multiplos</v>
      </c>
      <c r="S1664" s="1">
        <v>1</v>
      </c>
      <c r="T1664" s="1">
        <v>7.4</v>
      </c>
      <c r="U1664" s="1">
        <v>15.24</v>
      </c>
      <c r="V1664" s="1">
        <v>7.4</v>
      </c>
      <c r="W1664" s="9"/>
      <c r="X1664" s="10"/>
      <c r="Y1664" s="1" t="s">
        <v>46</v>
      </c>
      <c r="Z1664" s="2" t="s">
        <v>24</v>
      </c>
      <c r="AA1664" s="2" t="str" cm="1">
        <f t="array" ref="AA1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4" s="2" t="str">
        <f>IF(OR(Tabela1[[#This Row],[CON - Material]]="Alvenaria de Tijolo",Tabela1[[#This Row],[CON - Material]]="Alvenaria de Pedra"),"Alvenaria",Tabela1[[#This Row],[CON - Material]])</f>
        <v>Betão Armado</v>
      </c>
      <c r="AF1664" s="2" t="str">
        <f>Tabela1[[#This Row],[TEC - Tipo de Estrutura 2]] &amp; "|" &amp; Tabela1[[#This Row],[Intervalo de Anos]] &amp; "|" &amp; Tabela1[[#This Row],[CON - Material]]</f>
        <v>Pórtico|1983-2010|Betão Armado</v>
      </c>
    </row>
    <row r="1665" spans="1:32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1" t="str" cm="1">
        <f t="array" ref="O16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65" s="2" t="s">
        <v>32</v>
      </c>
      <c r="Q1665" s="2" t="str" cm="1">
        <f t="array" ref="Q1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65" s="2" t="str">
        <f>IF(Tabela1[[#This Row],[TEC - Tipo de Estrutura 2]]="Pórtico","Vãos Multiplos",Tabela1[[#This Row],[TEC - Tipo de Estrutura 2]])</f>
        <v>Vãos Multiplos</v>
      </c>
      <c r="S1665" s="1">
        <v>3</v>
      </c>
      <c r="T1665" s="1">
        <v>40.700000000000003</v>
      </c>
      <c r="U1665" s="1">
        <v>10</v>
      </c>
      <c r="V1665" s="1">
        <v>22.4</v>
      </c>
      <c r="W1665" s="1">
        <v>6</v>
      </c>
      <c r="X1665" s="10"/>
      <c r="Y1665" s="1" t="s">
        <v>46</v>
      </c>
      <c r="Z1665" s="2" t="s">
        <v>38</v>
      </c>
      <c r="AA1665" s="2" t="str" cm="1">
        <f t="array" ref="AA1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5" s="2" t="str">
        <f>IF(OR(Tabela1[[#This Row],[CON - Material]]="Alvenaria de Tijolo",Tabela1[[#This Row],[CON - Material]]="Alvenaria de Pedra"),"Alvenaria",Tabela1[[#This Row],[CON - Material]])</f>
        <v>Betão Armado</v>
      </c>
      <c r="AF16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6" spans="1:32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1" t="str" cm="1">
        <f t="array" ref="O16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66" s="2" t="s">
        <v>32</v>
      </c>
      <c r="Q1666" s="2" t="str" cm="1">
        <f t="array" ref="Q1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66" s="2" t="str">
        <f>IF(Tabela1[[#This Row],[TEC - Tipo de Estrutura 2]]="Pórtico","Vãos Multiplos",Tabela1[[#This Row],[TEC - Tipo de Estrutura 2]])</f>
        <v>Vãos Multiplos</v>
      </c>
      <c r="S1666" s="1">
        <v>3</v>
      </c>
      <c r="T1666" s="1">
        <v>47.71</v>
      </c>
      <c r="U1666" s="1">
        <v>18.8</v>
      </c>
      <c r="V1666" s="1">
        <v>25.71</v>
      </c>
      <c r="W1666" s="1">
        <v>5.6</v>
      </c>
      <c r="X1666" s="10"/>
      <c r="Y1666" s="1" t="s">
        <v>41</v>
      </c>
      <c r="Z1666" s="2" t="s">
        <v>38</v>
      </c>
      <c r="AA1666" s="2" t="str" cm="1">
        <f t="array" ref="AA1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6" s="2" t="str">
        <f>IF(OR(Tabela1[[#This Row],[CON - Material]]="Alvenaria de Tijolo",Tabela1[[#This Row],[CON - Material]]="Alvenaria de Pedra"),"Alvenaria",Tabela1[[#This Row],[CON - Material]])</f>
        <v>Betão Armado</v>
      </c>
      <c r="AF16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7" spans="1:32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1" t="str" cm="1">
        <f t="array" ref="O16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67" s="2" t="s">
        <v>32</v>
      </c>
      <c r="Q1667" s="2" t="str" cm="1">
        <f t="array" ref="Q1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67" s="2" t="str">
        <f>IF(Tabela1[[#This Row],[TEC - Tipo de Estrutura 2]]="Pórtico","Vãos Multiplos",Tabela1[[#This Row],[TEC - Tipo de Estrutura 2]])</f>
        <v>Vãos Multiplos</v>
      </c>
      <c r="S1667" s="1">
        <v>3</v>
      </c>
      <c r="T1667" s="1">
        <v>35</v>
      </c>
      <c r="U1667" s="1">
        <v>11</v>
      </c>
      <c r="V1667" s="1">
        <v>16.62</v>
      </c>
      <c r="W1667" s="1">
        <v>5.93</v>
      </c>
      <c r="X1667" s="10"/>
      <c r="Y1667" s="1" t="s">
        <v>46</v>
      </c>
      <c r="Z1667" s="2" t="s">
        <v>38</v>
      </c>
      <c r="AA1667" s="2" t="str" cm="1">
        <f t="array" ref="AA1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7" s="2" t="str">
        <f>IF(OR(Tabela1[[#This Row],[CON - Material]]="Alvenaria de Tijolo",Tabela1[[#This Row],[CON - Material]]="Alvenaria de Pedra"),"Alvenaria",Tabela1[[#This Row],[CON - Material]])</f>
        <v>Betão Armado</v>
      </c>
      <c r="AF1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8" spans="1:32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1" t="str" cm="1">
        <f t="array" ref="O16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68" s="2" t="s">
        <v>65</v>
      </c>
      <c r="Q1668" s="2" t="str" cm="1">
        <f t="array" ref="Q1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68" s="2" t="str">
        <f>IF(Tabela1[[#This Row],[TEC - Tipo de Estrutura 2]]="Pórtico","Vãos Multiplos",Tabela1[[#This Row],[TEC - Tipo de Estrutura 2]])</f>
        <v>Vãos Multiplos</v>
      </c>
      <c r="S1668" s="1">
        <v>1</v>
      </c>
      <c r="T1668" s="1">
        <v>12.5</v>
      </c>
      <c r="U1668" s="1">
        <v>14.5</v>
      </c>
      <c r="V1668" s="1">
        <v>12.5</v>
      </c>
      <c r="W1668" s="9"/>
      <c r="X1668" s="10"/>
      <c r="Y1668" s="1" t="s">
        <v>46</v>
      </c>
      <c r="Z1668" s="2" t="s">
        <v>24</v>
      </c>
      <c r="AA1668" s="2" t="str" cm="1">
        <f t="array" ref="AA1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8" s="2" t="str">
        <f>IF(OR(Tabela1[[#This Row],[CON - Material]]="Alvenaria de Tijolo",Tabela1[[#This Row],[CON - Material]]="Alvenaria de Pedra"),"Alvenaria",Tabela1[[#This Row],[CON - Material]])</f>
        <v>Betão Armado</v>
      </c>
      <c r="AF1668" s="2" t="str">
        <f>Tabela1[[#This Row],[TEC - Tipo de Estrutura 2]] &amp; "|" &amp; Tabela1[[#This Row],[Intervalo de Anos]] &amp; "|" &amp; Tabela1[[#This Row],[CON - Material]]</f>
        <v>Pórtico|1983-2010|Betão Armado</v>
      </c>
    </row>
    <row r="1669" spans="1:32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1" t="str" cm="1">
        <f t="array" ref="O16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69" s="2" t="s">
        <v>32</v>
      </c>
      <c r="Q1669" s="2" t="str" cm="1">
        <f t="array" ref="Q1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69" s="2" t="str">
        <f>IF(Tabela1[[#This Row],[TEC - Tipo de Estrutura 2]]="Pórtico","Vãos Multiplos",Tabela1[[#This Row],[TEC - Tipo de Estrutura 2]])</f>
        <v>Vãos Multiplos</v>
      </c>
      <c r="S1669" s="1">
        <v>3</v>
      </c>
      <c r="T1669" s="1">
        <v>40</v>
      </c>
      <c r="U1669" s="1">
        <v>15.8</v>
      </c>
      <c r="V1669" s="1">
        <v>18</v>
      </c>
      <c r="W1669" s="1">
        <v>5</v>
      </c>
      <c r="X1669" s="10"/>
      <c r="Y1669" s="1" t="s">
        <v>46</v>
      </c>
      <c r="Z1669" s="2" t="s">
        <v>38</v>
      </c>
      <c r="AA1669" s="2" t="str" cm="1">
        <f t="array" ref="AA1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69" s="2" t="str">
        <f>IF(OR(Tabela1[[#This Row],[CON - Material]]="Alvenaria de Tijolo",Tabela1[[#This Row],[CON - Material]]="Alvenaria de Pedra"),"Alvenaria",Tabela1[[#This Row],[CON - Material]])</f>
        <v>Betão Armado</v>
      </c>
      <c r="AF1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0" spans="1:32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1" t="str" cm="1">
        <f t="array" ref="O16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0" s="2" t="s">
        <v>32</v>
      </c>
      <c r="Q1670" s="2" t="str" cm="1">
        <f t="array" ref="Q1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0" s="2" t="str">
        <f>IF(Tabela1[[#This Row],[TEC - Tipo de Estrutura 2]]="Pórtico","Vãos Multiplos",Tabela1[[#This Row],[TEC - Tipo de Estrutura 2]])</f>
        <v>Vãos Multiplos</v>
      </c>
      <c r="S1670" s="1">
        <v>3</v>
      </c>
      <c r="T1670" s="1">
        <v>64.5</v>
      </c>
      <c r="U1670" s="1">
        <v>20.440000000000001</v>
      </c>
      <c r="V1670" s="1">
        <v>30.34</v>
      </c>
      <c r="W1670" s="1">
        <v>6.83</v>
      </c>
      <c r="X1670" s="10"/>
      <c r="Y1670" s="1" t="s">
        <v>46</v>
      </c>
      <c r="Z1670" s="2" t="s">
        <v>38</v>
      </c>
      <c r="AA1670" s="2" t="str" cm="1">
        <f t="array" ref="AA1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0" s="2" t="str">
        <f>IF(OR(Tabela1[[#This Row],[CON - Material]]="Alvenaria de Tijolo",Tabela1[[#This Row],[CON - Material]]="Alvenaria de Pedra"),"Alvenaria",Tabela1[[#This Row],[CON - Material]])</f>
        <v>Betão Armado</v>
      </c>
      <c r="AF16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1" spans="1:32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1" t="str" cm="1">
        <f t="array" ref="O16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1" s="2" t="s">
        <v>22</v>
      </c>
      <c r="Q1671" s="2" t="str" cm="1">
        <f t="array" ref="Q1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71" s="2" t="str">
        <f>IF(Tabela1[[#This Row],[TEC - Tipo de Estrutura 2]]="Pórtico","Vãos Multiplos",Tabela1[[#This Row],[TEC - Tipo de Estrutura 2]])</f>
        <v>Tabuleiro simples/apoiado</v>
      </c>
      <c r="S1671" s="1">
        <v>1</v>
      </c>
      <c r="T1671" s="1">
        <v>14.13</v>
      </c>
      <c r="U1671" s="1">
        <v>11.16</v>
      </c>
      <c r="V1671" s="1">
        <v>14.13</v>
      </c>
      <c r="W1671" s="9"/>
      <c r="X1671" s="10"/>
      <c r="Y1671" s="1" t="s">
        <v>41</v>
      </c>
      <c r="Z1671" s="2" t="s">
        <v>38</v>
      </c>
      <c r="AA1671" s="2" t="str" cm="1">
        <f t="array" ref="AA1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1" s="2" t="str">
        <f>IF(OR(Tabela1[[#This Row],[CON - Material]]="Alvenaria de Tijolo",Tabela1[[#This Row],[CON - Material]]="Alvenaria de Pedra"),"Alvenaria",Tabela1[[#This Row],[CON - Material]])</f>
        <v>Betão Armado</v>
      </c>
      <c r="AF16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2" spans="1:32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1" t="str" cm="1">
        <f t="array" ref="O16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2" s="2" t="s">
        <v>22</v>
      </c>
      <c r="Q1672" s="2" t="str" cm="1">
        <f t="array" ref="Q1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72" s="2" t="str">
        <f>IF(Tabela1[[#This Row],[TEC - Tipo de Estrutura 2]]="Pórtico","Vãos Multiplos",Tabela1[[#This Row],[TEC - Tipo de Estrutura 2]])</f>
        <v>Tabuleiro simples/apoiado</v>
      </c>
      <c r="S1672" s="1">
        <v>1</v>
      </c>
      <c r="T1672" s="1">
        <v>18.5</v>
      </c>
      <c r="U1672" s="1">
        <v>10.97</v>
      </c>
      <c r="V1672" s="1">
        <v>18.5</v>
      </c>
      <c r="W1672" s="9"/>
      <c r="X1672" s="10"/>
      <c r="Y1672" s="1" t="s">
        <v>46</v>
      </c>
      <c r="Z1672" s="2" t="s">
        <v>38</v>
      </c>
      <c r="AA1672" s="2" t="str" cm="1">
        <f t="array" ref="AA1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2" s="2" t="str">
        <f>IF(OR(Tabela1[[#This Row],[CON - Material]]="Alvenaria de Tijolo",Tabela1[[#This Row],[CON - Material]]="Alvenaria de Pedra"),"Alvenaria",Tabela1[[#This Row],[CON - Material]])</f>
        <v>Betão Armado</v>
      </c>
      <c r="AF16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3" spans="1:32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1" t="str" cm="1">
        <f t="array" ref="O16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3" s="2" t="s">
        <v>65</v>
      </c>
      <c r="Q1673" s="2" t="str" cm="1">
        <f t="array" ref="Q1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73" s="2" t="str">
        <f>IF(Tabela1[[#This Row],[TEC - Tipo de Estrutura 2]]="Pórtico","Vãos Multiplos",Tabela1[[#This Row],[TEC - Tipo de Estrutura 2]])</f>
        <v>Vãos Multiplos</v>
      </c>
      <c r="S1673" s="1">
        <v>1</v>
      </c>
      <c r="T1673" s="1">
        <v>9</v>
      </c>
      <c r="U1673" s="1">
        <v>15.25</v>
      </c>
      <c r="V1673" s="1">
        <v>9</v>
      </c>
      <c r="W1673" s="9"/>
      <c r="X1673" s="10"/>
      <c r="Y1673" s="1" t="s">
        <v>46</v>
      </c>
      <c r="Z1673" s="2" t="s">
        <v>24</v>
      </c>
      <c r="AA1673" s="2" t="str" cm="1">
        <f t="array" ref="AA1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3" s="2" t="str">
        <f>IF(OR(Tabela1[[#This Row],[CON - Material]]="Alvenaria de Tijolo",Tabela1[[#This Row],[CON - Material]]="Alvenaria de Pedra"),"Alvenaria",Tabela1[[#This Row],[CON - Material]])</f>
        <v>Betão Armado</v>
      </c>
      <c r="AF1673" s="2" t="str">
        <f>Tabela1[[#This Row],[TEC - Tipo de Estrutura 2]] &amp; "|" &amp; Tabela1[[#This Row],[Intervalo de Anos]] &amp; "|" &amp; Tabela1[[#This Row],[CON - Material]]</f>
        <v>Pórtico|1983-2010|Betão Armado</v>
      </c>
    </row>
    <row r="1674" spans="1:32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1" t="str" cm="1">
        <f t="array" ref="O16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4" s="2" t="s">
        <v>32</v>
      </c>
      <c r="Q1674" s="2" t="str" cm="1">
        <f t="array" ref="Q1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4" s="2" t="str">
        <f>IF(Tabela1[[#This Row],[TEC - Tipo de Estrutura 2]]="Pórtico","Vãos Multiplos",Tabela1[[#This Row],[TEC - Tipo de Estrutura 2]])</f>
        <v>Vãos Multiplos</v>
      </c>
      <c r="S1674" s="1">
        <v>3</v>
      </c>
      <c r="T1674" s="1">
        <v>37.450000000000003</v>
      </c>
      <c r="U1674" s="1">
        <v>10.119999999999999</v>
      </c>
      <c r="V1674" s="1">
        <v>19.600000000000001</v>
      </c>
      <c r="W1674" s="1">
        <v>5.5</v>
      </c>
      <c r="X1674" s="10"/>
      <c r="Y1674" s="1" t="s">
        <v>46</v>
      </c>
      <c r="Z1674" s="2" t="s">
        <v>38</v>
      </c>
      <c r="AA1674" s="2" t="str" cm="1">
        <f t="array" ref="AA1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4" s="2" t="str">
        <f>IF(OR(Tabela1[[#This Row],[CON - Material]]="Alvenaria de Tijolo",Tabela1[[#This Row],[CON - Material]]="Alvenaria de Pedra"),"Alvenaria",Tabela1[[#This Row],[CON - Material]])</f>
        <v>Betão Armado</v>
      </c>
      <c r="AF16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5" spans="1:32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1" t="str" cm="1">
        <f t="array" ref="O16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5" s="2" t="s">
        <v>32</v>
      </c>
      <c r="Q1675" s="2" t="str" cm="1">
        <f t="array" ref="Q1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5" s="2" t="str">
        <f>IF(Tabela1[[#This Row],[TEC - Tipo de Estrutura 2]]="Pórtico","Vãos Multiplos",Tabela1[[#This Row],[TEC - Tipo de Estrutura 2]])</f>
        <v>Vãos Multiplos</v>
      </c>
      <c r="S1675" s="1">
        <v>3</v>
      </c>
      <c r="T1675" s="1">
        <v>36.799999999999997</v>
      </c>
      <c r="U1675" s="1">
        <v>10</v>
      </c>
      <c r="V1675" s="1">
        <v>18.760000000000002</v>
      </c>
      <c r="W1675" s="1">
        <v>5.72</v>
      </c>
      <c r="X1675" s="10"/>
      <c r="Y1675" s="1" t="s">
        <v>46</v>
      </c>
      <c r="Z1675" s="2" t="s">
        <v>38</v>
      </c>
      <c r="AA1675" s="2" t="str" cm="1">
        <f t="array" ref="AA1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5" s="2" t="str">
        <f>IF(OR(Tabela1[[#This Row],[CON - Material]]="Alvenaria de Tijolo",Tabela1[[#This Row],[CON - Material]]="Alvenaria de Pedra"),"Alvenaria",Tabela1[[#This Row],[CON - Material]])</f>
        <v>Betão Armado</v>
      </c>
      <c r="AF16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6" spans="1:32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1" t="str" cm="1">
        <f t="array" ref="O16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6" s="2" t="s">
        <v>32</v>
      </c>
      <c r="Q1676" s="2" t="str" cm="1">
        <f t="array" ref="Q1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6" s="2" t="str">
        <f>IF(Tabela1[[#This Row],[TEC - Tipo de Estrutura 2]]="Pórtico","Vãos Multiplos",Tabela1[[#This Row],[TEC - Tipo de Estrutura 2]])</f>
        <v>Vãos Multiplos</v>
      </c>
      <c r="S1676" s="1">
        <v>3</v>
      </c>
      <c r="T1676" s="1">
        <v>38.409999999999997</v>
      </c>
      <c r="U1676" s="1">
        <v>10.15</v>
      </c>
      <c r="V1676" s="1">
        <v>17</v>
      </c>
      <c r="W1676" s="1">
        <v>7.5</v>
      </c>
      <c r="X1676" s="10"/>
      <c r="Y1676" s="1" t="s">
        <v>46</v>
      </c>
      <c r="Z1676" s="2" t="s">
        <v>38</v>
      </c>
      <c r="AA1676" s="2" t="str" cm="1">
        <f t="array" ref="AA1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6" s="2" t="str">
        <f>IF(OR(Tabela1[[#This Row],[CON - Material]]="Alvenaria de Tijolo",Tabela1[[#This Row],[CON - Material]]="Alvenaria de Pedra"),"Alvenaria",Tabela1[[#This Row],[CON - Material]])</f>
        <v>Betão Armado</v>
      </c>
      <c r="AF16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7" spans="1:32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1" t="str" cm="1">
        <f t="array" ref="O16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7" s="2" t="s">
        <v>65</v>
      </c>
      <c r="Q1677" s="2" t="str" cm="1">
        <f t="array" ref="Q1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77" s="2" t="str">
        <f>IF(Tabela1[[#This Row],[TEC - Tipo de Estrutura 2]]="Pórtico","Vãos Multiplos",Tabela1[[#This Row],[TEC - Tipo de Estrutura 2]])</f>
        <v>Vãos Multiplos</v>
      </c>
      <c r="S1677" s="1">
        <v>1</v>
      </c>
      <c r="T1677" s="1">
        <v>9.9</v>
      </c>
      <c r="U1677" s="1">
        <v>20.7</v>
      </c>
      <c r="V1677" s="1">
        <v>9.9</v>
      </c>
      <c r="W1677" s="9"/>
      <c r="X1677" s="10"/>
      <c r="Y1677" s="1" t="s">
        <v>46</v>
      </c>
      <c r="Z1677" s="2" t="s">
        <v>24</v>
      </c>
      <c r="AA1677" s="2" t="str" cm="1">
        <f t="array" ref="AA1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7" s="2" t="str">
        <f>IF(OR(Tabela1[[#This Row],[CON - Material]]="Alvenaria de Tijolo",Tabela1[[#This Row],[CON - Material]]="Alvenaria de Pedra"),"Alvenaria",Tabela1[[#This Row],[CON - Material]])</f>
        <v>Betão Armado</v>
      </c>
      <c r="AF1677" s="2" t="str">
        <f>Tabela1[[#This Row],[TEC - Tipo de Estrutura 2]] &amp; "|" &amp; Tabela1[[#This Row],[Intervalo de Anos]] &amp; "|" &amp; Tabela1[[#This Row],[CON - Material]]</f>
        <v>Pórtico|1983-2010|Betão Armado</v>
      </c>
    </row>
    <row r="1678" spans="1:32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1" t="str" cm="1">
        <f t="array" ref="O16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8" s="2" t="s">
        <v>32</v>
      </c>
      <c r="Q1678" s="2" t="str" cm="1">
        <f t="array" ref="Q1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8" s="2" t="str">
        <f>IF(Tabela1[[#This Row],[TEC - Tipo de Estrutura 2]]="Pórtico","Vãos Multiplos",Tabela1[[#This Row],[TEC - Tipo de Estrutura 2]])</f>
        <v>Vãos Multiplos</v>
      </c>
      <c r="S1678" s="1">
        <v>3</v>
      </c>
      <c r="T1678" s="1">
        <v>40.92</v>
      </c>
      <c r="U1678" s="1">
        <v>20.63</v>
      </c>
      <c r="V1678" s="1">
        <v>19.329999999999998</v>
      </c>
      <c r="W1678" s="1">
        <v>5.3</v>
      </c>
      <c r="X1678" s="10"/>
      <c r="Y1678" s="1" t="s">
        <v>46</v>
      </c>
      <c r="Z1678" s="2" t="s">
        <v>38</v>
      </c>
      <c r="AA1678" s="2" t="str" cm="1">
        <f t="array" ref="AA1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8" s="2" t="str">
        <f>IF(OR(Tabela1[[#This Row],[CON - Material]]="Alvenaria de Tijolo",Tabela1[[#This Row],[CON - Material]]="Alvenaria de Pedra"),"Alvenaria",Tabela1[[#This Row],[CON - Material]])</f>
        <v>Betão Armado</v>
      </c>
      <c r="AF16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9" spans="1:32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1" t="str" cm="1">
        <f t="array" ref="O16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79" s="2" t="s">
        <v>32</v>
      </c>
      <c r="Q1679" s="2" t="str" cm="1">
        <f t="array" ref="Q1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79" s="2" t="str">
        <f>IF(Tabela1[[#This Row],[TEC - Tipo de Estrutura 2]]="Pórtico","Vãos Multiplos",Tabela1[[#This Row],[TEC - Tipo de Estrutura 2]])</f>
        <v>Vãos Multiplos</v>
      </c>
      <c r="S1679" s="1">
        <v>3</v>
      </c>
      <c r="T1679" s="1">
        <v>30.59</v>
      </c>
      <c r="U1679" s="1">
        <v>8.4</v>
      </c>
      <c r="V1679" s="1">
        <v>16.510000000000002</v>
      </c>
      <c r="W1679" s="1">
        <v>5.53</v>
      </c>
      <c r="X1679" s="10"/>
      <c r="Y1679" s="1" t="s">
        <v>41</v>
      </c>
      <c r="Z1679" s="2" t="s">
        <v>38</v>
      </c>
      <c r="AA1679" s="2" t="str" cm="1">
        <f t="array" ref="AA1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79" s="2" t="str">
        <f>IF(OR(Tabela1[[#This Row],[CON - Material]]="Alvenaria de Tijolo",Tabela1[[#This Row],[CON - Material]]="Alvenaria de Pedra"),"Alvenaria",Tabela1[[#This Row],[CON - Material]])</f>
        <v>Betão Armado</v>
      </c>
      <c r="AF16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0" spans="1:32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1" t="str" cm="1">
        <f t="array" ref="O16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0" s="2" t="s">
        <v>22</v>
      </c>
      <c r="Q1680" s="2" t="str" cm="1">
        <f t="array" ref="Q1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80" s="2" t="str">
        <f>IF(Tabela1[[#This Row],[TEC - Tipo de Estrutura 2]]="Pórtico","Vãos Multiplos",Tabela1[[#This Row],[TEC - Tipo de Estrutura 2]])</f>
        <v>Tabuleiro simples/apoiado</v>
      </c>
      <c r="S1680" s="1">
        <v>1</v>
      </c>
      <c r="T1680" s="1">
        <v>25.15</v>
      </c>
      <c r="U1680" s="1">
        <v>25</v>
      </c>
      <c r="V1680" s="1">
        <v>25.15</v>
      </c>
      <c r="W1680" s="9"/>
      <c r="X1680" s="10"/>
      <c r="Y1680" s="1" t="s">
        <v>46</v>
      </c>
      <c r="Z1680" s="2" t="s">
        <v>38</v>
      </c>
      <c r="AA1680" s="2" t="str" cm="1">
        <f t="array" ref="AA1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0" s="2" t="str">
        <f>IF(OR(Tabela1[[#This Row],[CON - Material]]="Alvenaria de Tijolo",Tabela1[[#This Row],[CON - Material]]="Alvenaria de Pedra"),"Alvenaria",Tabela1[[#This Row],[CON - Material]])</f>
        <v>Betão Armado</v>
      </c>
      <c r="AF16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81" spans="1:32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1" t="str" cm="1">
        <f t="array" ref="O16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1" s="2" t="s">
        <v>32</v>
      </c>
      <c r="Q1681" s="2" t="str" cm="1">
        <f t="array" ref="Q1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1" s="2" t="str">
        <f>IF(Tabela1[[#This Row],[TEC - Tipo de Estrutura 2]]="Pórtico","Vãos Multiplos",Tabela1[[#This Row],[TEC - Tipo de Estrutura 2]])</f>
        <v>Vãos Multiplos</v>
      </c>
      <c r="S1681" s="1">
        <v>3</v>
      </c>
      <c r="T1681" s="1">
        <v>43.27</v>
      </c>
      <c r="U1681" s="1">
        <v>10.119999999999999</v>
      </c>
      <c r="V1681" s="1">
        <v>22.25</v>
      </c>
      <c r="W1681" s="1">
        <v>5.8</v>
      </c>
      <c r="X1681" s="10"/>
      <c r="Y1681" s="1" t="s">
        <v>46</v>
      </c>
      <c r="Z1681" s="2" t="s">
        <v>38</v>
      </c>
      <c r="AA1681" s="2" t="str" cm="1">
        <f t="array" ref="AA1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1" s="2" t="str">
        <f>IF(OR(Tabela1[[#This Row],[CON - Material]]="Alvenaria de Tijolo",Tabela1[[#This Row],[CON - Material]]="Alvenaria de Pedra"),"Alvenaria",Tabela1[[#This Row],[CON - Material]])</f>
        <v>Betão Armado</v>
      </c>
      <c r="AF16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2" spans="1:32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1" t="str" cm="1">
        <f t="array" ref="O16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2" s="2" t="s">
        <v>32</v>
      </c>
      <c r="Q1682" s="2" t="str" cm="1">
        <f t="array" ref="Q1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2" s="2" t="str">
        <f>IF(Tabela1[[#This Row],[TEC - Tipo de Estrutura 2]]="Pórtico","Vãos Multiplos",Tabela1[[#This Row],[TEC - Tipo de Estrutura 2]])</f>
        <v>Vãos Multiplos</v>
      </c>
      <c r="S1682" s="1">
        <v>5</v>
      </c>
      <c r="T1682" s="1">
        <v>243.99</v>
      </c>
      <c r="U1682" s="1">
        <v>14</v>
      </c>
      <c r="V1682" s="1">
        <v>65.2</v>
      </c>
      <c r="W1682" s="1">
        <v>23.5</v>
      </c>
      <c r="X1682" s="10"/>
      <c r="Y1682" s="1" t="s">
        <v>41</v>
      </c>
      <c r="Z1682" s="2" t="s">
        <v>38</v>
      </c>
      <c r="AA1682" s="2" t="str" cm="1">
        <f t="array" ref="AA1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2" s="2" t="str">
        <f>IF(OR(Tabela1[[#This Row],[CON - Material]]="Alvenaria de Tijolo",Tabela1[[#This Row],[CON - Material]]="Alvenaria de Pedra"),"Alvenaria",Tabela1[[#This Row],[CON - Material]])</f>
        <v>Betão Armado</v>
      </c>
      <c r="AF16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3" spans="1:32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1" t="str" cm="1">
        <f t="array" ref="O16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3" s="2" t="s">
        <v>32</v>
      </c>
      <c r="Q1683" s="2" t="str" cm="1">
        <f t="array" ref="Q1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3" s="2" t="str">
        <f>IF(Tabela1[[#This Row],[TEC - Tipo de Estrutura 2]]="Pórtico","Vãos Multiplos",Tabela1[[#This Row],[TEC - Tipo de Estrutura 2]])</f>
        <v>Vãos Multiplos</v>
      </c>
      <c r="S1683" s="1">
        <v>10</v>
      </c>
      <c r="T1683" s="1">
        <v>289.7</v>
      </c>
      <c r="U1683" s="1">
        <v>14</v>
      </c>
      <c r="V1683" s="1">
        <v>30</v>
      </c>
      <c r="W1683" s="1">
        <v>17.95</v>
      </c>
      <c r="X1683" s="10"/>
      <c r="Y1683" s="1" t="s">
        <v>41</v>
      </c>
      <c r="Z1683" s="2" t="s">
        <v>38</v>
      </c>
      <c r="AA1683" s="2" t="str" cm="1">
        <f t="array" ref="AA1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3" s="2" t="str">
        <f>IF(OR(Tabela1[[#This Row],[CON - Material]]="Alvenaria de Tijolo",Tabela1[[#This Row],[CON - Material]]="Alvenaria de Pedra"),"Alvenaria",Tabela1[[#This Row],[CON - Material]])</f>
        <v>Betão Armado</v>
      </c>
      <c r="AF16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4" spans="1:32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1" t="str" cm="1">
        <f t="array" ref="O16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4" s="2" t="s">
        <v>32</v>
      </c>
      <c r="Q1684" s="2" t="str" cm="1">
        <f t="array" ref="Q1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4" s="2" t="str">
        <f>IF(Tabela1[[#This Row],[TEC - Tipo de Estrutura 2]]="Pórtico","Vãos Multiplos",Tabela1[[#This Row],[TEC - Tipo de Estrutura 2]])</f>
        <v>Vãos Multiplos</v>
      </c>
      <c r="S1684" s="1">
        <v>3</v>
      </c>
      <c r="T1684" s="1">
        <v>44.05</v>
      </c>
      <c r="U1684" s="1">
        <v>9.7899999999999991</v>
      </c>
      <c r="V1684" s="1">
        <v>22.95</v>
      </c>
      <c r="W1684" s="1">
        <v>6.17</v>
      </c>
      <c r="X1684" s="10"/>
      <c r="Y1684" s="1" t="s">
        <v>46</v>
      </c>
      <c r="Z1684" s="2" t="s">
        <v>38</v>
      </c>
      <c r="AA1684" s="2" t="str" cm="1">
        <f t="array" ref="AA1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4" s="2" t="str">
        <f>IF(OR(Tabela1[[#This Row],[CON - Material]]="Alvenaria de Tijolo",Tabela1[[#This Row],[CON - Material]]="Alvenaria de Pedra"),"Alvenaria",Tabela1[[#This Row],[CON - Material]])</f>
        <v>Betão Armado</v>
      </c>
      <c r="AF16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5" spans="1:32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1" t="str" cm="1">
        <f t="array" ref="O16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5" s="2" t="s">
        <v>32</v>
      </c>
      <c r="Q1685" s="2" t="str" cm="1">
        <f t="array" ref="Q1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5" s="2" t="str">
        <f>IF(Tabela1[[#This Row],[TEC - Tipo de Estrutura 2]]="Pórtico","Vãos Multiplos",Tabela1[[#This Row],[TEC - Tipo de Estrutura 2]])</f>
        <v>Vãos Multiplos</v>
      </c>
      <c r="S1685" s="1">
        <v>3</v>
      </c>
      <c r="T1685" s="1">
        <v>44.44</v>
      </c>
      <c r="U1685" s="1">
        <v>11.64</v>
      </c>
      <c r="V1685" s="1">
        <v>23.57</v>
      </c>
      <c r="W1685" s="1">
        <v>6.43</v>
      </c>
      <c r="X1685" s="10"/>
      <c r="Y1685" s="1" t="s">
        <v>41</v>
      </c>
      <c r="Z1685" s="2" t="s">
        <v>38</v>
      </c>
      <c r="AA1685" s="2" t="str" cm="1">
        <f t="array" ref="AA1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5" s="2" t="str">
        <f>IF(OR(Tabela1[[#This Row],[CON - Material]]="Alvenaria de Tijolo",Tabela1[[#This Row],[CON - Material]]="Alvenaria de Pedra"),"Alvenaria",Tabela1[[#This Row],[CON - Material]])</f>
        <v>Betão Armado</v>
      </c>
      <c r="AF16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6" spans="1:32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1" t="str" cm="1">
        <f t="array" ref="O16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6" s="2" t="s">
        <v>65</v>
      </c>
      <c r="Q1686" s="2" t="str" cm="1">
        <f t="array" ref="Q1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86" s="2" t="str">
        <f>IF(Tabela1[[#This Row],[TEC - Tipo de Estrutura 2]]="Pórtico","Vãos Multiplos",Tabela1[[#This Row],[TEC - Tipo de Estrutura 2]])</f>
        <v>Vãos Multiplos</v>
      </c>
      <c r="S1686" s="1">
        <v>1</v>
      </c>
      <c r="T1686" s="1">
        <v>20.61</v>
      </c>
      <c r="U1686" s="1">
        <v>61.8</v>
      </c>
      <c r="V1686" s="1">
        <v>20.61</v>
      </c>
      <c r="W1686" s="9"/>
      <c r="X1686" s="10"/>
      <c r="Y1686" s="1" t="s">
        <v>30</v>
      </c>
      <c r="Z1686" s="2" t="s">
        <v>38</v>
      </c>
      <c r="AA1686" s="2" t="str" cm="1">
        <f t="array" ref="AA1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6" s="2" t="str">
        <f>IF(OR(Tabela1[[#This Row],[CON - Material]]="Alvenaria de Tijolo",Tabela1[[#This Row],[CON - Material]]="Alvenaria de Pedra"),"Alvenaria",Tabela1[[#This Row],[CON - Material]])</f>
        <v>Betão Armado</v>
      </c>
      <c r="AF1686" s="2" t="str">
        <f>Tabela1[[#This Row],[TEC - Tipo de Estrutura 2]] &amp; "|" &amp; Tabela1[[#This Row],[Intervalo de Anos]] &amp; "|" &amp; Tabela1[[#This Row],[CON - Material]]</f>
        <v>Pórtico|1983-2010|Betão Armado</v>
      </c>
    </row>
    <row r="1687" spans="1:32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1" t="str" cm="1">
        <f t="array" ref="O16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7" s="2" t="s">
        <v>32</v>
      </c>
      <c r="Q1687" s="2" t="str" cm="1">
        <f t="array" ref="Q1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87" s="2" t="str">
        <f>IF(Tabela1[[#This Row],[TEC - Tipo de Estrutura 2]]="Pórtico","Vãos Multiplos",Tabela1[[#This Row],[TEC - Tipo de Estrutura 2]])</f>
        <v>Vãos Multiplos</v>
      </c>
      <c r="S1687" s="1">
        <v>3</v>
      </c>
      <c r="T1687" s="1">
        <v>45.67</v>
      </c>
      <c r="U1687" s="1">
        <v>23.46</v>
      </c>
      <c r="V1687" s="1">
        <v>21.92</v>
      </c>
      <c r="W1687" s="1">
        <v>7.34</v>
      </c>
      <c r="X1687" s="10"/>
      <c r="Y1687" s="1" t="s">
        <v>41</v>
      </c>
      <c r="Z1687" s="2" t="s">
        <v>38</v>
      </c>
      <c r="AA1687" s="2" t="str" cm="1">
        <f t="array" ref="AA1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7" s="2" t="str">
        <f>IF(OR(Tabela1[[#This Row],[CON - Material]]="Alvenaria de Tijolo",Tabela1[[#This Row],[CON - Material]]="Alvenaria de Pedra"),"Alvenaria",Tabela1[[#This Row],[CON - Material]])</f>
        <v>Betão Armado</v>
      </c>
      <c r="AF1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8" spans="1:32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1" t="str" cm="1">
        <f t="array" ref="O16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88" s="2" t="s">
        <v>29</v>
      </c>
      <c r="Q1688" s="2" t="str" cm="1">
        <f t="array" ref="Q1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88" s="2" t="str">
        <f>IF(Tabela1[[#This Row],[TEC - Tipo de Estrutura 2]]="Pórtico","Vãos Multiplos",Tabela1[[#This Row],[TEC - Tipo de Estrutura 2]])</f>
        <v>Arco</v>
      </c>
      <c r="S1688" s="1">
        <v>10</v>
      </c>
      <c r="T1688" s="1">
        <v>177.4</v>
      </c>
      <c r="U1688" s="1">
        <v>5.45</v>
      </c>
      <c r="V1688" s="1">
        <v>23.2</v>
      </c>
      <c r="W1688" s="1">
        <v>2</v>
      </c>
      <c r="X1688" s="10"/>
      <c r="Y1688" s="1" t="s">
        <v>41</v>
      </c>
      <c r="Z1688" s="2" t="s">
        <v>35</v>
      </c>
      <c r="AA1688" s="2" t="str" cm="1">
        <f t="array" ref="AA1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688" s="2" t="str">
        <f>IF(OR(Tabela1[[#This Row],[CON - Material]]="Alvenaria de Tijolo",Tabela1[[#This Row],[CON - Material]]="Alvenaria de Pedra"),"Alvenaria",Tabela1[[#This Row],[CON - Material]])</f>
        <v>Alvenaria</v>
      </c>
      <c r="AF168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89" spans="1:32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1" t="str" cm="1">
        <f t="array" ref="O16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89" s="2" t="s">
        <v>65</v>
      </c>
      <c r="Q1689" s="2" t="str" cm="1">
        <f t="array" ref="Q1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89" s="2" t="str">
        <f>IF(Tabela1[[#This Row],[TEC - Tipo de Estrutura 2]]="Pórtico","Vãos Multiplos",Tabela1[[#This Row],[TEC - Tipo de Estrutura 2]])</f>
        <v>Vãos Multiplos</v>
      </c>
      <c r="S1689" s="1">
        <v>1</v>
      </c>
      <c r="T1689" s="1">
        <v>14.48</v>
      </c>
      <c r="U1689" s="1">
        <v>17.600000000000001</v>
      </c>
      <c r="V1689" s="1">
        <v>14.48</v>
      </c>
      <c r="W1689" s="9"/>
      <c r="X1689" s="10"/>
      <c r="Y1689" s="1" t="s">
        <v>46</v>
      </c>
      <c r="Z1689" s="2" t="s">
        <v>24</v>
      </c>
      <c r="AA1689" s="2" t="str" cm="1">
        <f t="array" ref="AA1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89" s="2" t="str">
        <f>IF(OR(Tabela1[[#This Row],[CON - Material]]="Alvenaria de Tijolo",Tabela1[[#This Row],[CON - Material]]="Alvenaria de Pedra"),"Alvenaria",Tabela1[[#This Row],[CON - Material]])</f>
        <v>Betão Armado</v>
      </c>
      <c r="AF1689" s="2" t="str">
        <f>Tabela1[[#This Row],[TEC - Tipo de Estrutura 2]] &amp; "|" &amp; Tabela1[[#This Row],[Intervalo de Anos]] &amp; "|" &amp; Tabela1[[#This Row],[CON - Material]]</f>
        <v>Pórtico|1983-2010|Betão Armado</v>
      </c>
    </row>
    <row r="1690" spans="1:32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1" t="str" cm="1">
        <f t="array" ref="O16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0" s="2" t="s">
        <v>65</v>
      </c>
      <c r="Q1690" s="2" t="str" cm="1">
        <f t="array" ref="Q1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90" s="2" t="str">
        <f>IF(Tabela1[[#This Row],[TEC - Tipo de Estrutura 2]]="Pórtico","Vãos Multiplos",Tabela1[[#This Row],[TEC - Tipo de Estrutura 2]])</f>
        <v>Vãos Multiplos</v>
      </c>
      <c r="S1690" s="1">
        <v>1</v>
      </c>
      <c r="T1690" s="1">
        <v>13.85</v>
      </c>
      <c r="U1690" s="1">
        <v>17.100000000000001</v>
      </c>
      <c r="V1690" s="1">
        <v>13.85</v>
      </c>
      <c r="W1690" s="9"/>
      <c r="X1690" s="10"/>
      <c r="Y1690" s="1" t="s">
        <v>46</v>
      </c>
      <c r="Z1690" s="2" t="s">
        <v>24</v>
      </c>
      <c r="AA1690" s="2" t="str" cm="1">
        <f t="array" ref="AA1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0" s="2" t="str">
        <f>IF(OR(Tabela1[[#This Row],[CON - Material]]="Alvenaria de Tijolo",Tabela1[[#This Row],[CON - Material]]="Alvenaria de Pedra"),"Alvenaria",Tabela1[[#This Row],[CON - Material]])</f>
        <v>Betão Armado</v>
      </c>
      <c r="AF1690" s="2" t="str">
        <f>Tabela1[[#This Row],[TEC - Tipo de Estrutura 2]] &amp; "|" &amp; Tabela1[[#This Row],[Intervalo de Anos]] &amp; "|" &amp; Tabela1[[#This Row],[CON - Material]]</f>
        <v>Pórtico|1983-2010|Betão Armado</v>
      </c>
    </row>
    <row r="1691" spans="1:32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1" t="str" cm="1">
        <f t="array" ref="O16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1" s="2" t="s">
        <v>65</v>
      </c>
      <c r="Q1691" s="2" t="str" cm="1">
        <f t="array" ref="Q1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91" s="2" t="str">
        <f>IF(Tabela1[[#This Row],[TEC - Tipo de Estrutura 2]]="Pórtico","Vãos Multiplos",Tabela1[[#This Row],[TEC - Tipo de Estrutura 2]])</f>
        <v>Vãos Multiplos</v>
      </c>
      <c r="S1691" s="1">
        <v>1</v>
      </c>
      <c r="T1691" s="1">
        <v>13.89</v>
      </c>
      <c r="U1691" s="1">
        <v>14.9</v>
      </c>
      <c r="V1691" s="1">
        <v>13.89</v>
      </c>
      <c r="W1691" s="9"/>
      <c r="X1691" s="10"/>
      <c r="Y1691" s="1" t="s">
        <v>46</v>
      </c>
      <c r="Z1691" s="2" t="s">
        <v>24</v>
      </c>
      <c r="AA1691" s="2" t="str" cm="1">
        <f t="array" ref="AA1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1" s="2" t="str">
        <f>IF(OR(Tabela1[[#This Row],[CON - Material]]="Alvenaria de Tijolo",Tabela1[[#This Row],[CON - Material]]="Alvenaria de Pedra"),"Alvenaria",Tabela1[[#This Row],[CON - Material]])</f>
        <v>Betão Armado</v>
      </c>
      <c r="AF1691" s="2" t="str">
        <f>Tabela1[[#This Row],[TEC - Tipo de Estrutura 2]] &amp; "|" &amp; Tabela1[[#This Row],[Intervalo de Anos]] &amp; "|" &amp; Tabela1[[#This Row],[CON - Material]]</f>
        <v>Pórtico|1983-2010|Betão Armado</v>
      </c>
    </row>
    <row r="1692" spans="1:32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1" t="str" cm="1">
        <f t="array" ref="O16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2" s="2" t="s">
        <v>32</v>
      </c>
      <c r="Q1692" s="2" t="str" cm="1">
        <f t="array" ref="Q1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92" s="2" t="str">
        <f>IF(Tabela1[[#This Row],[TEC - Tipo de Estrutura 2]]="Pórtico","Vãos Multiplos",Tabela1[[#This Row],[TEC - Tipo de Estrutura 2]])</f>
        <v>Vãos Multiplos</v>
      </c>
      <c r="S1692" s="1">
        <v>3</v>
      </c>
      <c r="T1692" s="1">
        <v>45.2</v>
      </c>
      <c r="U1692" s="1">
        <v>10.1</v>
      </c>
      <c r="V1692" s="1">
        <v>23.7</v>
      </c>
      <c r="W1692" s="1">
        <v>5.6</v>
      </c>
      <c r="X1692" s="10"/>
      <c r="Y1692" s="1" t="s">
        <v>46</v>
      </c>
      <c r="Z1692" s="2" t="s">
        <v>38</v>
      </c>
      <c r="AA1692" s="2" t="str" cm="1">
        <f t="array" ref="AA1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2" s="2" t="str">
        <f>IF(OR(Tabela1[[#This Row],[CON - Material]]="Alvenaria de Tijolo",Tabela1[[#This Row],[CON - Material]]="Alvenaria de Pedra"),"Alvenaria",Tabela1[[#This Row],[CON - Material]])</f>
        <v>Betão Armado</v>
      </c>
      <c r="AF16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3" spans="1:32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1" t="str" cm="1">
        <f t="array" ref="O16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3" s="2" t="s">
        <v>32</v>
      </c>
      <c r="Q1693" s="2" t="str" cm="1">
        <f t="array" ref="Q1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93" s="2" t="str">
        <f>IF(Tabela1[[#This Row],[TEC - Tipo de Estrutura 2]]="Pórtico","Vãos Multiplos",Tabela1[[#This Row],[TEC - Tipo de Estrutura 2]])</f>
        <v>Vãos Multiplos</v>
      </c>
      <c r="S1693" s="1">
        <v>3</v>
      </c>
      <c r="T1693" s="1">
        <v>51.88</v>
      </c>
      <c r="U1693" s="1">
        <v>24.48</v>
      </c>
      <c r="V1693" s="1">
        <v>29.8</v>
      </c>
      <c r="W1693" s="1">
        <v>5.77</v>
      </c>
      <c r="X1693" s="10"/>
      <c r="Y1693" s="1" t="s">
        <v>46</v>
      </c>
      <c r="Z1693" s="2" t="s">
        <v>38</v>
      </c>
      <c r="AA1693" s="2" t="str" cm="1">
        <f t="array" ref="AA1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3" s="2" t="str">
        <f>IF(OR(Tabela1[[#This Row],[CON - Material]]="Alvenaria de Tijolo",Tabela1[[#This Row],[CON - Material]]="Alvenaria de Pedra"),"Alvenaria",Tabela1[[#This Row],[CON - Material]])</f>
        <v>Betão Armado</v>
      </c>
      <c r="AF1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4" spans="1:32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1" t="str" cm="1">
        <f t="array" ref="O16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4" s="2" t="s">
        <v>65</v>
      </c>
      <c r="Q1694" s="2" t="str" cm="1">
        <f t="array" ref="Q1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94" s="2" t="str">
        <f>IF(Tabela1[[#This Row],[TEC - Tipo de Estrutura 2]]="Pórtico","Vãos Multiplos",Tabela1[[#This Row],[TEC - Tipo de Estrutura 2]])</f>
        <v>Vãos Multiplos</v>
      </c>
      <c r="S1694" s="1">
        <v>1</v>
      </c>
      <c r="T1694" s="1">
        <v>15.64</v>
      </c>
      <c r="U1694" s="1">
        <v>15.5</v>
      </c>
      <c r="V1694" s="1">
        <v>15.64</v>
      </c>
      <c r="W1694" s="9"/>
      <c r="X1694" s="10"/>
      <c r="Y1694" s="1" t="s">
        <v>46</v>
      </c>
      <c r="Z1694" s="2" t="s">
        <v>24</v>
      </c>
      <c r="AA1694" s="2" t="str" cm="1">
        <f t="array" ref="AA1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4" s="2" t="str">
        <f>IF(OR(Tabela1[[#This Row],[CON - Material]]="Alvenaria de Tijolo",Tabela1[[#This Row],[CON - Material]]="Alvenaria de Pedra"),"Alvenaria",Tabela1[[#This Row],[CON - Material]])</f>
        <v>Betão Armado</v>
      </c>
      <c r="AF1694" s="2" t="str">
        <f>Tabela1[[#This Row],[TEC - Tipo de Estrutura 2]] &amp; "|" &amp; Tabela1[[#This Row],[Intervalo de Anos]] &amp; "|" &amp; Tabela1[[#This Row],[CON - Material]]</f>
        <v>Pórtico|1983-2010|Betão Armado</v>
      </c>
    </row>
    <row r="1695" spans="1:32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1" t="str" cm="1">
        <f t="array" ref="O16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5" s="2" t="s">
        <v>65</v>
      </c>
      <c r="Q1695" s="2" t="str" cm="1">
        <f t="array" ref="Q1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695" s="2" t="str">
        <f>IF(Tabela1[[#This Row],[TEC - Tipo de Estrutura 2]]="Pórtico","Vãos Multiplos",Tabela1[[#This Row],[TEC - Tipo de Estrutura 2]])</f>
        <v>Vãos Multiplos</v>
      </c>
      <c r="S1695" s="1">
        <v>1</v>
      </c>
      <c r="T1695" s="1">
        <v>10.35</v>
      </c>
      <c r="U1695" s="1">
        <v>16.79</v>
      </c>
      <c r="V1695" s="1">
        <v>10.35</v>
      </c>
      <c r="W1695" s="9"/>
      <c r="X1695" s="10"/>
      <c r="Y1695" s="1" t="s">
        <v>46</v>
      </c>
      <c r="Z1695" s="2" t="s">
        <v>24</v>
      </c>
      <c r="AA1695" s="2" t="str" cm="1">
        <f t="array" ref="AA1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5" s="2" t="str">
        <f>IF(OR(Tabela1[[#This Row],[CON - Material]]="Alvenaria de Tijolo",Tabela1[[#This Row],[CON - Material]]="Alvenaria de Pedra"),"Alvenaria",Tabela1[[#This Row],[CON - Material]])</f>
        <v>Betão Armado</v>
      </c>
      <c r="AF1695" s="2" t="str">
        <f>Tabela1[[#This Row],[TEC - Tipo de Estrutura 2]] &amp; "|" &amp; Tabela1[[#This Row],[Intervalo de Anos]] &amp; "|" &amp; Tabela1[[#This Row],[CON - Material]]</f>
        <v>Pórtico|1983-2010|Betão Armado</v>
      </c>
    </row>
    <row r="1696" spans="1:32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1" t="str" cm="1">
        <f t="array" ref="O16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6" s="2" t="s">
        <v>22</v>
      </c>
      <c r="Q1696" s="2" t="str" cm="1">
        <f t="array" ref="Q1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96" s="2" t="str">
        <f>IF(Tabela1[[#This Row],[TEC - Tipo de Estrutura 2]]="Pórtico","Vãos Multiplos",Tabela1[[#This Row],[TEC - Tipo de Estrutura 2]])</f>
        <v>Tabuleiro simples/apoiado</v>
      </c>
      <c r="S1696" s="1">
        <v>1</v>
      </c>
      <c r="T1696" s="1">
        <v>28.5</v>
      </c>
      <c r="U1696" s="1">
        <v>20.3</v>
      </c>
      <c r="V1696" s="1">
        <v>28.5</v>
      </c>
      <c r="W1696" s="9"/>
      <c r="X1696" s="10"/>
      <c r="Y1696" s="1" t="s">
        <v>46</v>
      </c>
      <c r="Z1696" s="2" t="s">
        <v>38</v>
      </c>
      <c r="AA1696" s="2" t="str" cm="1">
        <f t="array" ref="AA1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6" s="2" t="str">
        <f>IF(OR(Tabela1[[#This Row],[CON - Material]]="Alvenaria de Tijolo",Tabela1[[#This Row],[CON - Material]]="Alvenaria de Pedra"),"Alvenaria",Tabela1[[#This Row],[CON - Material]])</f>
        <v>Betão Armado</v>
      </c>
      <c r="AF16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97" spans="1:32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1" t="str" cm="1">
        <f t="array" ref="O16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97" s="2" t="s">
        <v>29</v>
      </c>
      <c r="Q1697" s="2" t="str" cm="1">
        <f t="array" ref="Q1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697" s="2" t="str">
        <f>IF(Tabela1[[#This Row],[TEC - Tipo de Estrutura 2]]="Pórtico","Vãos Multiplos",Tabela1[[#This Row],[TEC - Tipo de Estrutura 2]])</f>
        <v>Arco</v>
      </c>
      <c r="S1697" s="1">
        <v>1</v>
      </c>
      <c r="T1697" s="1">
        <v>11</v>
      </c>
      <c r="U1697" s="1">
        <v>8.4</v>
      </c>
      <c r="W1697" s="9"/>
      <c r="X1697" s="10"/>
      <c r="Y1697" s="1" t="s">
        <v>46</v>
      </c>
      <c r="Z1697" s="2" t="s">
        <v>35</v>
      </c>
      <c r="AA1697" s="2" t="str" cm="1">
        <f t="array" ref="AA1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697" s="2" t="str">
        <f>IF(OR(Tabela1[[#This Row],[CON - Material]]="Alvenaria de Tijolo",Tabela1[[#This Row],[CON - Material]]="Alvenaria de Pedra"),"Alvenaria",Tabela1[[#This Row],[CON - Material]])</f>
        <v>Alvenaria</v>
      </c>
      <c r="AF16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98" spans="1:32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1" t="str" cm="1">
        <f t="array" ref="O16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698" s="2" t="s">
        <v>22</v>
      </c>
      <c r="Q1698" s="2" t="str" cm="1">
        <f t="array" ref="Q1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698" s="2" t="str">
        <f>IF(Tabela1[[#This Row],[TEC - Tipo de Estrutura 2]]="Pórtico","Vãos Multiplos",Tabela1[[#This Row],[TEC - Tipo de Estrutura 2]])</f>
        <v>Tabuleiro simples/apoiado</v>
      </c>
      <c r="S1698" s="1">
        <v>1</v>
      </c>
      <c r="T1698" s="1">
        <v>10.34</v>
      </c>
      <c r="U1698" s="1">
        <v>10.34</v>
      </c>
      <c r="V1698" s="1">
        <v>10.34</v>
      </c>
      <c r="W1698" s="9"/>
      <c r="X1698" s="10"/>
      <c r="Y1698" s="1" t="s">
        <v>46</v>
      </c>
      <c r="Z1698" s="2" t="s">
        <v>24</v>
      </c>
      <c r="AA1698" s="2" t="str" cm="1">
        <f t="array" ref="AA1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8" s="2" t="str">
        <f>IF(OR(Tabela1[[#This Row],[CON - Material]]="Alvenaria de Tijolo",Tabela1[[#This Row],[CON - Material]]="Alvenaria de Pedra"),"Alvenaria",Tabela1[[#This Row],[CON - Material]])</f>
        <v>Betão Armado</v>
      </c>
      <c r="AF169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99" spans="1:32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1" t="str" cm="1">
        <f t="array" ref="O16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699" s="2" t="s">
        <v>32</v>
      </c>
      <c r="Q1699" s="2" t="str" cm="1">
        <f t="array" ref="Q1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699" s="2" t="str">
        <f>IF(Tabela1[[#This Row],[TEC - Tipo de Estrutura 2]]="Pórtico","Vãos Multiplos",Tabela1[[#This Row],[TEC - Tipo de Estrutura 2]])</f>
        <v>Vãos Multiplos</v>
      </c>
      <c r="S1699" s="1">
        <v>3</v>
      </c>
      <c r="T1699" s="1">
        <v>50</v>
      </c>
      <c r="U1699" s="1">
        <v>9.24</v>
      </c>
      <c r="V1699" s="1">
        <v>24</v>
      </c>
      <c r="W1699" s="1">
        <v>7.91</v>
      </c>
      <c r="X1699" s="10"/>
      <c r="Y1699" s="1" t="s">
        <v>46</v>
      </c>
      <c r="Z1699" s="2" t="s">
        <v>24</v>
      </c>
      <c r="AA1699" s="2" t="str" cm="1">
        <f t="array" ref="AA1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699" s="2" t="str">
        <f>IF(OR(Tabela1[[#This Row],[CON - Material]]="Alvenaria de Tijolo",Tabela1[[#This Row],[CON - Material]]="Alvenaria de Pedra"),"Alvenaria",Tabela1[[#This Row],[CON - Material]])</f>
        <v>Betão Armado</v>
      </c>
      <c r="AC1699" s="2" t="s">
        <v>38</v>
      </c>
      <c r="AF1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0" spans="1:32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1" t="str" cm="1">
        <f t="array" ref="O17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0" s="2" t="s">
        <v>291</v>
      </c>
      <c r="Q1700" s="2" t="str" cm="1">
        <f t="array" ref="Q1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00" s="2" t="str">
        <f>IF(Tabela1[[#This Row],[TEC - Tipo de Estrutura 2]]="Pórtico","Vãos Multiplos",Tabela1[[#This Row],[TEC - Tipo de Estrutura 2]])</f>
        <v>Outro</v>
      </c>
      <c r="S1700" s="1">
        <v>1</v>
      </c>
      <c r="T1700" s="1">
        <v>9</v>
      </c>
      <c r="U1700" s="1">
        <v>14.7</v>
      </c>
      <c r="W1700" s="9"/>
      <c r="X1700" s="10"/>
      <c r="Y1700" s="1" t="s">
        <v>46</v>
      </c>
      <c r="Z1700" s="2" t="s">
        <v>292</v>
      </c>
      <c r="AA1700" s="2" t="str" cm="1">
        <f t="array" ref="AA1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700" s="2" t="str">
        <f>IF(OR(Tabela1[[#This Row],[CON - Material]]="Alvenaria de Tijolo",Tabela1[[#This Row],[CON - Material]]="Alvenaria de Pedra"),"Alvenaria",Tabela1[[#This Row],[CON - Material]])</f>
        <v>Aço</v>
      </c>
      <c r="AF1700" s="2" t="str">
        <f>Tabela1[[#This Row],[TEC - Tipo de Estrutura 2]] &amp; "|" &amp; Tabela1[[#This Row],[Intervalo de Anos]] &amp; "|" &amp; Tabela1[[#This Row],[CON - Material]]</f>
        <v>Outro|1983-2010|Aço</v>
      </c>
    </row>
    <row r="1701" spans="1:32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1" t="str" cm="1">
        <f t="array" ref="O17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1" s="2" t="s">
        <v>32</v>
      </c>
      <c r="Q1701" s="2" t="str" cm="1">
        <f t="array" ref="Q1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1" s="2" t="str">
        <f>IF(Tabela1[[#This Row],[TEC - Tipo de Estrutura 2]]="Pórtico","Vãos Multiplos",Tabela1[[#This Row],[TEC - Tipo de Estrutura 2]])</f>
        <v>Vãos Multiplos</v>
      </c>
      <c r="S1701" s="1">
        <v>3</v>
      </c>
      <c r="T1701" s="1">
        <v>82.98</v>
      </c>
      <c r="U1701" s="1">
        <v>13.8</v>
      </c>
      <c r="V1701" s="1">
        <v>34.979999999999997</v>
      </c>
      <c r="W1701" s="1">
        <v>12.52</v>
      </c>
      <c r="X1701" s="10"/>
      <c r="Y1701" s="1" t="s">
        <v>46</v>
      </c>
      <c r="Z1701" s="2" t="s">
        <v>38</v>
      </c>
      <c r="AA1701" s="2" t="str" cm="1">
        <f t="array" ref="AA1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1" s="2" t="str">
        <f>IF(OR(Tabela1[[#This Row],[CON - Material]]="Alvenaria de Tijolo",Tabela1[[#This Row],[CON - Material]]="Alvenaria de Pedra"),"Alvenaria",Tabela1[[#This Row],[CON - Material]])</f>
        <v>Betão Armado</v>
      </c>
      <c r="AF1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2" spans="1:32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1" t="str" cm="1">
        <f t="array" ref="O17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2" s="2" t="s">
        <v>32</v>
      </c>
      <c r="Q1702" s="2" t="str" cm="1">
        <f t="array" ref="Q1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2" s="2" t="str">
        <f>IF(Tabela1[[#This Row],[TEC - Tipo de Estrutura 2]]="Pórtico","Vãos Multiplos",Tabela1[[#This Row],[TEC - Tipo de Estrutura 2]])</f>
        <v>Vãos Multiplos</v>
      </c>
      <c r="S1702" s="1">
        <v>4</v>
      </c>
      <c r="T1702" s="1">
        <v>110.72</v>
      </c>
      <c r="U1702" s="1">
        <v>20.43</v>
      </c>
      <c r="V1702" s="1">
        <v>31.01</v>
      </c>
      <c r="W1702" s="1">
        <v>4.75</v>
      </c>
      <c r="X1702" s="10"/>
      <c r="Y1702" s="1" t="s">
        <v>46</v>
      </c>
      <c r="Z1702" s="2" t="s">
        <v>38</v>
      </c>
      <c r="AA1702" s="2" t="str" cm="1">
        <f t="array" ref="AA1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2" s="2" t="str">
        <f>IF(OR(Tabela1[[#This Row],[CON - Material]]="Alvenaria de Tijolo",Tabela1[[#This Row],[CON - Material]]="Alvenaria de Pedra"),"Alvenaria",Tabela1[[#This Row],[CON - Material]])</f>
        <v>Betão Armado</v>
      </c>
      <c r="AF1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3" spans="1:32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1" t="str" cm="1">
        <f t="array" ref="O17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3" s="2" t="s">
        <v>32</v>
      </c>
      <c r="Q1703" s="2" t="str" cm="1">
        <f t="array" ref="Q1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3" s="2" t="str">
        <f>IF(Tabela1[[#This Row],[TEC - Tipo de Estrutura 2]]="Pórtico","Vãos Multiplos",Tabela1[[#This Row],[TEC - Tipo de Estrutura 2]])</f>
        <v>Vãos Multiplos</v>
      </c>
      <c r="S1703" s="1">
        <v>3</v>
      </c>
      <c r="T1703" s="1">
        <v>40</v>
      </c>
      <c r="U1703" s="1">
        <v>11.74</v>
      </c>
      <c r="V1703" s="1">
        <v>20</v>
      </c>
      <c r="W1703" s="1">
        <v>3.23</v>
      </c>
      <c r="X1703" s="10"/>
      <c r="Y1703" s="1" t="s">
        <v>46</v>
      </c>
      <c r="Z1703" s="2" t="s">
        <v>24</v>
      </c>
      <c r="AA1703" s="2" t="str" cm="1">
        <f t="array" ref="AA1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3" s="2" t="str">
        <f>IF(OR(Tabela1[[#This Row],[CON - Material]]="Alvenaria de Tijolo",Tabela1[[#This Row],[CON - Material]]="Alvenaria de Pedra"),"Alvenaria",Tabela1[[#This Row],[CON - Material]])</f>
        <v>Betão Armado</v>
      </c>
      <c r="AF1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4" spans="1:32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1" t="str" cm="1">
        <f t="array" ref="O17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4" s="2" t="s">
        <v>32</v>
      </c>
      <c r="Q1704" s="2" t="str" cm="1">
        <f t="array" ref="Q1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4" s="2" t="str">
        <f>IF(Tabela1[[#This Row],[TEC - Tipo de Estrutura 2]]="Pórtico","Vãos Multiplos",Tabela1[[#This Row],[TEC - Tipo de Estrutura 2]])</f>
        <v>Vãos Multiplos</v>
      </c>
      <c r="S1704" s="1">
        <v>15</v>
      </c>
      <c r="T1704" s="1">
        <v>503</v>
      </c>
      <c r="U1704" s="1">
        <v>16.559999999999999</v>
      </c>
      <c r="V1704" s="1">
        <v>35</v>
      </c>
      <c r="W1704" s="1">
        <v>13.87</v>
      </c>
      <c r="X1704" s="10"/>
      <c r="Y1704" s="1" t="s">
        <v>46</v>
      </c>
      <c r="Z1704" s="2" t="s">
        <v>24</v>
      </c>
      <c r="AA1704" s="2" t="str" cm="1">
        <f t="array" ref="AA1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4" s="2" t="str">
        <f>IF(OR(Tabela1[[#This Row],[CON - Material]]="Alvenaria de Tijolo",Tabela1[[#This Row],[CON - Material]]="Alvenaria de Pedra"),"Alvenaria",Tabela1[[#This Row],[CON - Material]])</f>
        <v>Betão Armado</v>
      </c>
      <c r="AF1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5" spans="1:32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1" t="str" cm="1">
        <f t="array" ref="O17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5" s="2" t="s">
        <v>32</v>
      </c>
      <c r="Q1705" s="2" t="str" cm="1">
        <f t="array" ref="Q1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5" s="2" t="str">
        <f>IF(Tabela1[[#This Row],[TEC - Tipo de Estrutura 2]]="Pórtico","Vãos Multiplos",Tabela1[[#This Row],[TEC - Tipo de Estrutura 2]])</f>
        <v>Vãos Multiplos</v>
      </c>
      <c r="S1705" s="1">
        <v>5</v>
      </c>
      <c r="T1705" s="1">
        <v>161</v>
      </c>
      <c r="U1705" s="1">
        <v>13.8</v>
      </c>
      <c r="V1705" s="1">
        <v>35</v>
      </c>
      <c r="W1705" s="1">
        <v>26.07</v>
      </c>
      <c r="X1705" s="10"/>
      <c r="Y1705" s="1" t="s">
        <v>46</v>
      </c>
      <c r="Z1705" s="2" t="s">
        <v>24</v>
      </c>
      <c r="AA1705" s="2" t="str" cm="1">
        <f t="array" ref="AA1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5" s="2" t="str">
        <f>IF(OR(Tabela1[[#This Row],[CON - Material]]="Alvenaria de Tijolo",Tabela1[[#This Row],[CON - Material]]="Alvenaria de Pedra"),"Alvenaria",Tabela1[[#This Row],[CON - Material]])</f>
        <v>Betão Armado</v>
      </c>
      <c r="AF17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6" spans="1:32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1" t="str" cm="1">
        <f t="array" ref="O17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6" s="2" t="s">
        <v>32</v>
      </c>
      <c r="Q1706" s="2" t="str" cm="1">
        <f t="array" ref="Q1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6" s="2" t="str">
        <f>IF(Tabela1[[#This Row],[TEC - Tipo de Estrutura 2]]="Pórtico","Vãos Multiplos",Tabela1[[#This Row],[TEC - Tipo de Estrutura 2]])</f>
        <v>Vãos Multiplos</v>
      </c>
      <c r="S1706" s="1">
        <v>3</v>
      </c>
      <c r="T1706" s="1">
        <v>34.4</v>
      </c>
      <c r="U1706" s="1">
        <v>12.14</v>
      </c>
      <c r="V1706" s="1">
        <v>16.399999999999999</v>
      </c>
      <c r="W1706" s="1">
        <v>7.08</v>
      </c>
      <c r="X1706" s="10"/>
      <c r="Y1706" s="1" t="s">
        <v>46</v>
      </c>
      <c r="Z1706" s="2" t="s">
        <v>38</v>
      </c>
      <c r="AA1706" s="2" t="str" cm="1">
        <f t="array" ref="AA1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6" s="2" t="str">
        <f>IF(OR(Tabela1[[#This Row],[CON - Material]]="Alvenaria de Tijolo",Tabela1[[#This Row],[CON - Material]]="Alvenaria de Pedra"),"Alvenaria",Tabela1[[#This Row],[CON - Material]])</f>
        <v>Betão Armado</v>
      </c>
      <c r="AF1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7" spans="1:32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1" t="str" cm="1">
        <f t="array" ref="O17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7" s="2" t="s">
        <v>65</v>
      </c>
      <c r="Q1707" s="2" t="str" cm="1">
        <f t="array" ref="Q1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07" s="2" t="str">
        <f>IF(Tabela1[[#This Row],[TEC - Tipo de Estrutura 2]]="Pórtico","Vãos Multiplos",Tabela1[[#This Row],[TEC - Tipo de Estrutura 2]])</f>
        <v>Vãos Multiplos</v>
      </c>
      <c r="S1707" s="1">
        <v>1</v>
      </c>
      <c r="T1707" s="1">
        <v>10.4</v>
      </c>
      <c r="U1707" s="1">
        <v>23.82</v>
      </c>
      <c r="V1707" s="1">
        <v>10.4</v>
      </c>
      <c r="W1707" s="9"/>
      <c r="X1707" s="10"/>
      <c r="Y1707" s="1" t="s">
        <v>46</v>
      </c>
      <c r="Z1707" s="2" t="s">
        <v>24</v>
      </c>
      <c r="AA1707" s="2" t="str" cm="1">
        <f t="array" ref="AA1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7" s="2" t="str">
        <f>IF(OR(Tabela1[[#This Row],[CON - Material]]="Alvenaria de Tijolo",Tabela1[[#This Row],[CON - Material]]="Alvenaria de Pedra"),"Alvenaria",Tabela1[[#This Row],[CON - Material]])</f>
        <v>Betão Armado</v>
      </c>
      <c r="AF1707" s="2" t="str">
        <f>Tabela1[[#This Row],[TEC - Tipo de Estrutura 2]] &amp; "|" &amp; Tabela1[[#This Row],[Intervalo de Anos]] &amp; "|" &amp; Tabela1[[#This Row],[CON - Material]]</f>
        <v>Pórtico|1983-2010|Betão Armado</v>
      </c>
    </row>
    <row r="1708" spans="1:32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1" t="str" cm="1">
        <f t="array" ref="O17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8" s="2" t="s">
        <v>32</v>
      </c>
      <c r="Q1708" s="2" t="str" cm="1">
        <f t="array" ref="Q1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8" s="2" t="str">
        <f>IF(Tabela1[[#This Row],[TEC - Tipo de Estrutura 2]]="Pórtico","Vãos Multiplos",Tabela1[[#This Row],[TEC - Tipo de Estrutura 2]])</f>
        <v>Vãos Multiplos</v>
      </c>
      <c r="S1708" s="1">
        <v>3</v>
      </c>
      <c r="T1708" s="1">
        <v>48.5</v>
      </c>
      <c r="U1708" s="1">
        <v>10.74</v>
      </c>
      <c r="W1708" s="1">
        <v>7.83</v>
      </c>
      <c r="X1708" s="10"/>
      <c r="Y1708" s="1" t="s">
        <v>46</v>
      </c>
      <c r="Z1708" s="2" t="s">
        <v>38</v>
      </c>
      <c r="AA1708" s="2" t="str" cm="1">
        <f t="array" ref="AA1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8" s="2" t="str">
        <f>IF(OR(Tabela1[[#This Row],[CON - Material]]="Alvenaria de Tijolo",Tabela1[[#This Row],[CON - Material]]="Alvenaria de Pedra"),"Alvenaria",Tabela1[[#This Row],[CON - Material]])</f>
        <v>Betão Armado</v>
      </c>
      <c r="AF17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9" spans="1:32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1" t="str" cm="1">
        <f t="array" ref="O17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09" s="2" t="s">
        <v>32</v>
      </c>
      <c r="Q1709" s="2" t="str" cm="1">
        <f t="array" ref="Q1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09" s="2" t="str">
        <f>IF(Tabela1[[#This Row],[TEC - Tipo de Estrutura 2]]="Pórtico","Vãos Multiplos",Tabela1[[#This Row],[TEC - Tipo de Estrutura 2]])</f>
        <v>Vãos Multiplos</v>
      </c>
      <c r="S1709" s="1">
        <v>9</v>
      </c>
      <c r="T1709" s="1">
        <v>301</v>
      </c>
      <c r="U1709" s="1">
        <v>15.9</v>
      </c>
      <c r="V1709" s="1">
        <v>35</v>
      </c>
      <c r="W1709" s="1">
        <v>32.17</v>
      </c>
      <c r="X1709" s="10"/>
      <c r="Y1709" s="1" t="s">
        <v>46</v>
      </c>
      <c r="Z1709" s="2" t="s">
        <v>24</v>
      </c>
      <c r="AA1709" s="2" t="str" cm="1">
        <f t="array" ref="AA1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09" s="2" t="str">
        <f>IF(OR(Tabela1[[#This Row],[CON - Material]]="Alvenaria de Tijolo",Tabela1[[#This Row],[CON - Material]]="Alvenaria de Pedra"),"Alvenaria",Tabela1[[#This Row],[CON - Material]])</f>
        <v>Betão Armado</v>
      </c>
      <c r="AF17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0" spans="1:32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1" t="str" cm="1">
        <f t="array" ref="O17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10" s="2" t="s">
        <v>291</v>
      </c>
      <c r="Q1710" s="2" t="str" cm="1">
        <f t="array" ref="Q1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10" s="2" t="str">
        <f>IF(Tabela1[[#This Row],[TEC - Tipo de Estrutura 2]]="Pórtico","Vãos Multiplos",Tabela1[[#This Row],[TEC - Tipo de Estrutura 2]])</f>
        <v>Outro</v>
      </c>
      <c r="S1710" s="1">
        <v>1</v>
      </c>
      <c r="T1710" s="1">
        <v>9</v>
      </c>
      <c r="U1710" s="1">
        <v>18</v>
      </c>
      <c r="V1710" s="1">
        <v>9</v>
      </c>
      <c r="W1710" s="9"/>
      <c r="X1710" s="10"/>
      <c r="Y1710" s="1" t="s">
        <v>46</v>
      </c>
      <c r="Z1710" s="2" t="s">
        <v>292</v>
      </c>
      <c r="AA1710" s="2" t="str" cm="1">
        <f t="array" ref="AA1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710" s="2" t="str">
        <f>IF(OR(Tabela1[[#This Row],[CON - Material]]="Alvenaria de Tijolo",Tabela1[[#This Row],[CON - Material]]="Alvenaria de Pedra"),"Alvenaria",Tabela1[[#This Row],[CON - Material]])</f>
        <v>Aço</v>
      </c>
      <c r="AF1710" s="2" t="str">
        <f>Tabela1[[#This Row],[TEC - Tipo de Estrutura 2]] &amp; "|" &amp; Tabela1[[#This Row],[Intervalo de Anos]] &amp; "|" &amp; Tabela1[[#This Row],[CON - Material]]</f>
        <v>Outro|1983-2010|Aço</v>
      </c>
    </row>
    <row r="1711" spans="1:32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1" t="str" cm="1">
        <f t="array" ref="O17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11" s="2" t="s">
        <v>29</v>
      </c>
      <c r="Q1711" s="2" t="str" cm="1">
        <f t="array" ref="Q1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11" s="2" t="str">
        <f>IF(Tabela1[[#This Row],[TEC - Tipo de Estrutura 2]]="Pórtico","Vãos Multiplos",Tabela1[[#This Row],[TEC - Tipo de Estrutura 2]])</f>
        <v>Arco</v>
      </c>
      <c r="S1711" s="1">
        <v>2</v>
      </c>
      <c r="T1711" s="1">
        <v>27.25</v>
      </c>
      <c r="U1711" s="1">
        <v>5.85</v>
      </c>
      <c r="V1711" s="1">
        <v>13.625</v>
      </c>
      <c r="W1711" s="1">
        <v>1.9</v>
      </c>
      <c r="X1711" s="10"/>
      <c r="Y1711" s="1" t="s">
        <v>41</v>
      </c>
      <c r="Z1711" s="2" t="s">
        <v>35</v>
      </c>
      <c r="AA1711" s="2" t="str" cm="1">
        <f t="array" ref="AA1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11" s="2" t="str">
        <f>IF(OR(Tabela1[[#This Row],[CON - Material]]="Alvenaria de Tijolo",Tabela1[[#This Row],[CON - Material]]="Alvenaria de Pedra"),"Alvenaria",Tabela1[[#This Row],[CON - Material]])</f>
        <v>Alvenaria</v>
      </c>
      <c r="AF17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2" spans="1:32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1" t="str" cm="1">
        <f t="array" ref="O17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12" s="2" t="s">
        <v>32</v>
      </c>
      <c r="Q1712" s="2" t="str" cm="1">
        <f t="array" ref="Q1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12" s="2" t="str">
        <f>IF(Tabela1[[#This Row],[TEC - Tipo de Estrutura 2]]="Pórtico","Vãos Multiplos",Tabela1[[#This Row],[TEC - Tipo de Estrutura 2]])</f>
        <v>Vãos Multiplos</v>
      </c>
      <c r="S1712" s="1">
        <v>3</v>
      </c>
      <c r="T1712" s="1">
        <v>46</v>
      </c>
      <c r="U1712" s="1">
        <v>11.74</v>
      </c>
      <c r="V1712" s="1">
        <v>22</v>
      </c>
      <c r="W1712" s="1">
        <v>8.39</v>
      </c>
      <c r="X1712" s="10"/>
      <c r="Y1712" s="1" t="s">
        <v>46</v>
      </c>
      <c r="Z1712" s="2" t="s">
        <v>38</v>
      </c>
      <c r="AA1712" s="2" t="str" cm="1">
        <f t="array" ref="AA1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12" s="2" t="str">
        <f>IF(OR(Tabela1[[#This Row],[CON - Material]]="Alvenaria de Tijolo",Tabela1[[#This Row],[CON - Material]]="Alvenaria de Pedra"),"Alvenaria",Tabela1[[#This Row],[CON - Material]])</f>
        <v>Betão Armado</v>
      </c>
      <c r="AF17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3" spans="1:32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1" t="str" cm="1">
        <f t="array" ref="O17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13" s="2" t="s">
        <v>291</v>
      </c>
      <c r="Q1713" s="2" t="str" cm="1">
        <f t="array" ref="Q1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13" s="2" t="str">
        <f>IF(Tabela1[[#This Row],[TEC - Tipo de Estrutura 2]]="Pórtico","Vãos Multiplos",Tabela1[[#This Row],[TEC - Tipo de Estrutura 2]])</f>
        <v>Outro</v>
      </c>
      <c r="S1713" s="1">
        <v>1</v>
      </c>
      <c r="T1713" s="1">
        <v>11.76</v>
      </c>
      <c r="U1713" s="1">
        <v>22.19</v>
      </c>
      <c r="V1713" s="1">
        <v>11.76</v>
      </c>
      <c r="W1713" s="9"/>
      <c r="X1713" s="10"/>
      <c r="Y1713" s="1" t="s">
        <v>46</v>
      </c>
      <c r="Z1713" s="2" t="s">
        <v>292</v>
      </c>
      <c r="AA1713" s="2" t="str" cm="1">
        <f t="array" ref="AA1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713" s="2" t="str">
        <f>IF(OR(Tabela1[[#This Row],[CON - Material]]="Alvenaria de Tijolo",Tabela1[[#This Row],[CON - Material]]="Alvenaria de Pedra"),"Alvenaria",Tabela1[[#This Row],[CON - Material]])</f>
        <v>Aço</v>
      </c>
      <c r="AF1713" s="2" t="str">
        <f>Tabela1[[#This Row],[TEC - Tipo de Estrutura 2]] &amp; "|" &amp; Tabela1[[#This Row],[Intervalo de Anos]] &amp; "|" &amp; Tabela1[[#This Row],[CON - Material]]</f>
        <v>Outro|1983-2010|Aço</v>
      </c>
    </row>
    <row r="1714" spans="1:32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1" t="str" cm="1">
        <f t="array" ref="O17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14" s="2" t="s">
        <v>32</v>
      </c>
      <c r="Q1714" s="2" t="str" cm="1">
        <f t="array" ref="Q1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14" s="2" t="str">
        <f>IF(Tabela1[[#This Row],[TEC - Tipo de Estrutura 2]]="Pórtico","Vãos Multiplos",Tabela1[[#This Row],[TEC - Tipo de Estrutura 2]])</f>
        <v>Vãos Multiplos</v>
      </c>
      <c r="S1714" s="1">
        <v>3</v>
      </c>
      <c r="T1714" s="1">
        <v>46</v>
      </c>
      <c r="U1714" s="1">
        <v>10.74</v>
      </c>
      <c r="V1714" s="1">
        <v>19</v>
      </c>
      <c r="W1714" s="1">
        <v>8.1199999999999992</v>
      </c>
      <c r="X1714" s="10"/>
      <c r="Y1714" s="1" t="s">
        <v>46</v>
      </c>
      <c r="Z1714" s="2" t="s">
        <v>38</v>
      </c>
      <c r="AA1714" s="2" t="str" cm="1">
        <f t="array" ref="AA1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14" s="2" t="str">
        <f>IF(OR(Tabela1[[#This Row],[CON - Material]]="Alvenaria de Tijolo",Tabela1[[#This Row],[CON - Material]]="Alvenaria de Pedra"),"Alvenaria",Tabela1[[#This Row],[CON - Material]])</f>
        <v>Betão Armado</v>
      </c>
      <c r="AF17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5" spans="1:32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1" t="str" cm="1">
        <f t="array" ref="O17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15" s="2" t="s">
        <v>29</v>
      </c>
      <c r="Q1715" s="2" t="str" cm="1">
        <f t="array" ref="Q1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15" s="2" t="str">
        <f>IF(Tabela1[[#This Row],[TEC - Tipo de Estrutura 2]]="Pórtico","Vãos Multiplos",Tabela1[[#This Row],[TEC - Tipo de Estrutura 2]])</f>
        <v>Arco</v>
      </c>
      <c r="S1715" s="1">
        <v>1</v>
      </c>
      <c r="T1715" s="1">
        <v>10.199999999999999</v>
      </c>
      <c r="U1715" s="1">
        <v>6.27</v>
      </c>
      <c r="V1715" s="1">
        <v>10.199999999999999</v>
      </c>
      <c r="W1715" s="9"/>
      <c r="X1715" s="10"/>
      <c r="Y1715" s="1" t="s">
        <v>41</v>
      </c>
      <c r="Z1715" s="2" t="s">
        <v>35</v>
      </c>
      <c r="AA1715" s="2" t="str" cm="1">
        <f t="array" ref="AA1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15" s="2" t="str">
        <f>IF(OR(Tabela1[[#This Row],[CON - Material]]="Alvenaria de Tijolo",Tabela1[[#This Row],[CON - Material]]="Alvenaria de Pedra"),"Alvenaria",Tabela1[[#This Row],[CON - Material]])</f>
        <v>Alvenaria</v>
      </c>
      <c r="AF171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6" spans="1:32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1" t="str" cm="1">
        <f t="array" ref="O17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16" s="2" t="s">
        <v>29</v>
      </c>
      <c r="Q1716" s="2" t="str" cm="1">
        <f t="array" ref="Q1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16" s="2" t="str">
        <f>IF(Tabela1[[#This Row],[TEC - Tipo de Estrutura 2]]="Pórtico","Vãos Multiplos",Tabela1[[#This Row],[TEC - Tipo de Estrutura 2]])</f>
        <v>Arco</v>
      </c>
      <c r="S1716" s="1">
        <v>2</v>
      </c>
      <c r="T1716" s="1">
        <v>17.2</v>
      </c>
      <c r="U1716" s="1">
        <v>4.95</v>
      </c>
      <c r="V1716" s="1">
        <v>14.5</v>
      </c>
      <c r="W1716" s="1">
        <v>3</v>
      </c>
      <c r="X1716" s="10"/>
      <c r="Y1716" s="1" t="s">
        <v>46</v>
      </c>
      <c r="Z1716" s="2" t="s">
        <v>35</v>
      </c>
      <c r="AA1716" s="2" t="str" cm="1">
        <f t="array" ref="AA1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16" s="2" t="str">
        <f>IF(OR(Tabela1[[#This Row],[CON - Material]]="Alvenaria de Tijolo",Tabela1[[#This Row],[CON - Material]]="Alvenaria de Pedra"),"Alvenaria",Tabela1[[#This Row],[CON - Material]])</f>
        <v>Alvenaria</v>
      </c>
      <c r="AF17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7" spans="1:32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1" t="str" cm="1">
        <f t="array" ref="O17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17" s="2" t="s">
        <v>29</v>
      </c>
      <c r="Q1717" s="2" t="str" cm="1">
        <f t="array" ref="Q1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17" s="2" t="str">
        <f>IF(Tabela1[[#This Row],[TEC - Tipo de Estrutura 2]]="Pórtico","Vãos Multiplos",Tabela1[[#This Row],[TEC - Tipo de Estrutura 2]])</f>
        <v>Arco</v>
      </c>
      <c r="S1717" s="1">
        <v>3</v>
      </c>
      <c r="T1717" s="1">
        <v>32.75</v>
      </c>
      <c r="U1717" s="1">
        <v>7.02</v>
      </c>
      <c r="V1717" s="1">
        <v>24.1</v>
      </c>
      <c r="W1717" s="1">
        <v>2.06</v>
      </c>
      <c r="X1717" s="10"/>
      <c r="Y1717" s="1" t="s">
        <v>41</v>
      </c>
      <c r="Z1717" s="2" t="s">
        <v>35</v>
      </c>
      <c r="AA1717" s="2" t="str" cm="1">
        <f t="array" ref="AA1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17" s="2" t="str">
        <f>IF(OR(Tabela1[[#This Row],[CON - Material]]="Alvenaria de Tijolo",Tabela1[[#This Row],[CON - Material]]="Alvenaria de Pedra"),"Alvenaria",Tabela1[[#This Row],[CON - Material]])</f>
        <v>Alvenaria</v>
      </c>
      <c r="AF17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8" spans="1:32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1" t="str" cm="1">
        <f t="array" ref="O17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18" s="2" t="s">
        <v>29</v>
      </c>
      <c r="Q1718" s="2" t="str" cm="1">
        <f t="array" ref="Q1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18" s="2" t="str">
        <f>IF(Tabela1[[#This Row],[TEC - Tipo de Estrutura 2]]="Pórtico","Vãos Multiplos",Tabela1[[#This Row],[TEC - Tipo de Estrutura 2]])</f>
        <v>Arco</v>
      </c>
      <c r="S1718" s="1">
        <v>1</v>
      </c>
      <c r="T1718" s="1">
        <v>8</v>
      </c>
      <c r="U1718" s="1">
        <v>10.7</v>
      </c>
      <c r="W1718" s="9"/>
      <c r="X1718" s="10"/>
      <c r="Y1718" s="1" t="s">
        <v>46</v>
      </c>
      <c r="Z1718" s="2" t="s">
        <v>35</v>
      </c>
      <c r="AA1718" s="2" t="str" cm="1">
        <f t="array" ref="AA1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18" s="2" t="str">
        <f>IF(OR(Tabela1[[#This Row],[CON - Material]]="Alvenaria de Tijolo",Tabela1[[#This Row],[CON - Material]]="Alvenaria de Pedra"),"Alvenaria",Tabela1[[#This Row],[CON - Material]])</f>
        <v>Alvenaria</v>
      </c>
      <c r="AC1718" s="2" t="s">
        <v>24</v>
      </c>
      <c r="AF17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9" spans="1:32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1" t="str" cm="1">
        <f t="array" ref="O17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19" s="2" t="s">
        <v>29</v>
      </c>
      <c r="Q1719" s="2" t="str" cm="1">
        <f t="array" ref="Q1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19" s="2" t="str">
        <f>IF(Tabela1[[#This Row],[TEC - Tipo de Estrutura 2]]="Pórtico","Vãos Multiplos",Tabela1[[#This Row],[TEC - Tipo de Estrutura 2]])</f>
        <v>Arco</v>
      </c>
      <c r="S1719" s="1">
        <v>2</v>
      </c>
      <c r="T1719" s="1">
        <v>30.75</v>
      </c>
      <c r="U1719" s="1">
        <v>5.2</v>
      </c>
      <c r="V1719" s="1">
        <v>23.875</v>
      </c>
      <c r="W1719" s="1">
        <v>8.5</v>
      </c>
      <c r="X1719" s="10"/>
      <c r="Y1719" s="1" t="s">
        <v>41</v>
      </c>
      <c r="Z1719" s="2" t="s">
        <v>35</v>
      </c>
      <c r="AA1719" s="2" t="str" cm="1">
        <f t="array" ref="AA1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19" s="2" t="str">
        <f>IF(OR(Tabela1[[#This Row],[CON - Material]]="Alvenaria de Tijolo",Tabela1[[#This Row],[CON - Material]]="Alvenaria de Pedra"),"Alvenaria",Tabela1[[#This Row],[CON - Material]])</f>
        <v>Alvenaria</v>
      </c>
      <c r="AF17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0" spans="1:32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1" t="str" cm="1">
        <f t="array" ref="O17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20" s="2" t="s">
        <v>32</v>
      </c>
      <c r="Q1720" s="2" t="str" cm="1">
        <f t="array" ref="Q1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0" s="2" t="str">
        <f>IF(Tabela1[[#This Row],[TEC - Tipo de Estrutura 2]]="Pórtico","Vãos Multiplos",Tabela1[[#This Row],[TEC - Tipo de Estrutura 2]])</f>
        <v>Vãos Multiplos</v>
      </c>
      <c r="S1720" s="1">
        <v>3</v>
      </c>
      <c r="T1720" s="1">
        <v>113.7</v>
      </c>
      <c r="U1720" s="1">
        <v>13.5</v>
      </c>
      <c r="V1720" s="1">
        <v>41.9</v>
      </c>
      <c r="W1720" s="1">
        <v>4.7</v>
      </c>
      <c r="X1720" s="10"/>
      <c r="Y1720" s="1" t="s">
        <v>41</v>
      </c>
      <c r="Z1720" s="2" t="s">
        <v>38</v>
      </c>
      <c r="AA1720" s="2" t="str" cm="1">
        <f t="array" ref="AA1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0" s="2" t="str">
        <f>IF(OR(Tabela1[[#This Row],[CON - Material]]="Alvenaria de Tijolo",Tabela1[[#This Row],[CON - Material]]="Alvenaria de Pedra"),"Alvenaria",Tabela1[[#This Row],[CON - Material]])</f>
        <v>Betão Armado</v>
      </c>
      <c r="AF17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21" spans="1:32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1" t="str" cm="1">
        <f t="array" ref="O17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1" s="2" t="s">
        <v>32</v>
      </c>
      <c r="Q1721" s="2" t="str" cm="1">
        <f t="array" ref="Q1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1" s="2" t="str">
        <f>IF(Tabela1[[#This Row],[TEC - Tipo de Estrutura 2]]="Pórtico","Vãos Multiplos",Tabela1[[#This Row],[TEC - Tipo de Estrutura 2]])</f>
        <v>Vãos Multiplos</v>
      </c>
      <c r="S1721" s="1">
        <v>10</v>
      </c>
      <c r="T1721" s="1">
        <v>296</v>
      </c>
      <c r="U1721" s="1">
        <v>19.899999999999999</v>
      </c>
      <c r="V1721" s="1">
        <v>32</v>
      </c>
      <c r="W1721" s="1">
        <v>22.3</v>
      </c>
      <c r="X1721" s="10"/>
      <c r="Y1721" s="1" t="s">
        <v>46</v>
      </c>
      <c r="Z1721" s="2" t="s">
        <v>38</v>
      </c>
      <c r="AA1721" s="2" t="str" cm="1">
        <f t="array" ref="AA1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1" s="2" t="str">
        <f>IF(OR(Tabela1[[#This Row],[CON - Material]]="Alvenaria de Tijolo",Tabela1[[#This Row],[CON - Material]]="Alvenaria de Pedra"),"Alvenaria",Tabela1[[#This Row],[CON - Material]])</f>
        <v>Betão Armado</v>
      </c>
      <c r="AF1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2" spans="1:32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1" t="str" cm="1">
        <f t="array" ref="O17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2" s="2" t="s">
        <v>32</v>
      </c>
      <c r="Q1722" s="2" t="str" cm="1">
        <f t="array" ref="Q1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2" s="2" t="str">
        <f>IF(Tabela1[[#This Row],[TEC - Tipo de Estrutura 2]]="Pórtico","Vãos Multiplos",Tabela1[[#This Row],[TEC - Tipo de Estrutura 2]])</f>
        <v>Vãos Multiplos</v>
      </c>
      <c r="S1722" s="1">
        <v>3</v>
      </c>
      <c r="T1722" s="1">
        <v>71.03</v>
      </c>
      <c r="U1722" s="1">
        <v>20.6</v>
      </c>
      <c r="V1722" s="1">
        <v>33.700000000000003</v>
      </c>
      <c r="W1722" s="1">
        <v>5.66</v>
      </c>
      <c r="X1722" s="10"/>
      <c r="Y1722" s="1" t="s">
        <v>46</v>
      </c>
      <c r="Z1722" s="2" t="s">
        <v>38</v>
      </c>
      <c r="AA1722" s="2" t="str" cm="1">
        <f t="array" ref="AA1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2" s="2" t="str">
        <f>IF(OR(Tabela1[[#This Row],[CON - Material]]="Alvenaria de Tijolo",Tabela1[[#This Row],[CON - Material]]="Alvenaria de Pedra"),"Alvenaria",Tabela1[[#This Row],[CON - Material]])</f>
        <v>Betão Armado</v>
      </c>
      <c r="AF17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3" spans="1:32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1" t="str" cm="1">
        <f t="array" ref="O17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23" s="2" t="s">
        <v>22</v>
      </c>
      <c r="Q1723" s="2" t="str" cm="1">
        <f t="array" ref="Q1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723" s="2" t="str">
        <f>IF(Tabela1[[#This Row],[TEC - Tipo de Estrutura 2]]="Pórtico","Vãos Multiplos",Tabela1[[#This Row],[TEC - Tipo de Estrutura 2]])</f>
        <v>Tabuleiro simples/apoiado</v>
      </c>
      <c r="S1723" s="1">
        <v>1</v>
      </c>
      <c r="T1723" s="1">
        <v>10.7</v>
      </c>
      <c r="U1723" s="1">
        <v>8.6</v>
      </c>
      <c r="V1723" s="1">
        <v>10.7</v>
      </c>
      <c r="W1723" s="9"/>
      <c r="X1723" s="10"/>
      <c r="Y1723" s="1" t="s">
        <v>41</v>
      </c>
      <c r="Z1723" s="2" t="s">
        <v>85</v>
      </c>
      <c r="AA1723" s="2" t="str" cm="1">
        <f t="array" ref="AA1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3" s="2" t="str">
        <f>IF(OR(Tabela1[[#This Row],[CON - Material]]="Alvenaria de Tijolo",Tabela1[[#This Row],[CON - Material]]="Alvenaria de Pedra"),"Alvenaria",Tabela1[[#This Row],[CON - Material]])</f>
        <v>Betão Armado</v>
      </c>
      <c r="AF17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24" spans="1:32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1" t="str" cm="1">
        <f t="array" ref="O17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24" s="2" t="s">
        <v>29</v>
      </c>
      <c r="Q1724" s="2" t="str" cm="1">
        <f t="array" ref="Q1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24" s="2" t="str">
        <f>IF(Tabela1[[#This Row],[TEC - Tipo de Estrutura 2]]="Pórtico","Vãos Multiplos",Tabela1[[#This Row],[TEC - Tipo de Estrutura 2]])</f>
        <v>Arco</v>
      </c>
      <c r="S1724" s="1">
        <v>1</v>
      </c>
      <c r="T1724" s="1">
        <v>12</v>
      </c>
      <c r="U1724" s="1">
        <v>6</v>
      </c>
      <c r="V1724" s="1">
        <v>12</v>
      </c>
      <c r="W1724" s="9"/>
      <c r="X1724" s="10"/>
      <c r="Y1724" s="1" t="s">
        <v>41</v>
      </c>
      <c r="Z1724" s="2" t="s">
        <v>35</v>
      </c>
      <c r="AA1724" s="2" t="str" cm="1">
        <f t="array" ref="AA1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24" s="2" t="str">
        <f>IF(OR(Tabela1[[#This Row],[CON - Material]]="Alvenaria de Tijolo",Tabela1[[#This Row],[CON - Material]]="Alvenaria de Pedra"),"Alvenaria",Tabela1[[#This Row],[CON - Material]])</f>
        <v>Alvenaria</v>
      </c>
      <c r="AF17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5" spans="1:32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1" t="str" cm="1">
        <f t="array" ref="O17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25" s="2" t="s">
        <v>29</v>
      </c>
      <c r="Q1725" s="2" t="str" cm="1">
        <f t="array" ref="Q1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25" s="2" t="str">
        <f>IF(Tabela1[[#This Row],[TEC - Tipo de Estrutura 2]]="Pórtico","Vãos Multiplos",Tabela1[[#This Row],[TEC - Tipo de Estrutura 2]])</f>
        <v>Arco</v>
      </c>
      <c r="S1725" s="1">
        <v>1</v>
      </c>
      <c r="T1725" s="1">
        <v>10</v>
      </c>
      <c r="U1725" s="1">
        <v>5.65</v>
      </c>
      <c r="V1725" s="1">
        <v>10</v>
      </c>
      <c r="W1725" s="9"/>
      <c r="X1725" s="10"/>
      <c r="Y1725" s="1" t="s">
        <v>41</v>
      </c>
      <c r="Z1725" s="2" t="s">
        <v>35</v>
      </c>
      <c r="AA1725" s="2" t="str" cm="1">
        <f t="array" ref="AA1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25" s="2" t="str">
        <f>IF(OR(Tabela1[[#This Row],[CON - Material]]="Alvenaria de Tijolo",Tabela1[[#This Row],[CON - Material]]="Alvenaria de Pedra"),"Alvenaria",Tabela1[[#This Row],[CON - Material]])</f>
        <v>Alvenaria</v>
      </c>
      <c r="AF17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6" spans="1:32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1" t="str" cm="1">
        <f t="array" ref="O17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6" s="2" t="s">
        <v>32</v>
      </c>
      <c r="Q1726" s="2" t="str" cm="1">
        <f t="array" ref="Q1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6" s="2" t="str">
        <f>IF(Tabela1[[#This Row],[TEC - Tipo de Estrutura 2]]="Pórtico","Vãos Multiplos",Tabela1[[#This Row],[TEC - Tipo de Estrutura 2]])</f>
        <v>Vãos Multiplos</v>
      </c>
      <c r="S1726" s="1">
        <v>3</v>
      </c>
      <c r="T1726" s="1">
        <v>51.2</v>
      </c>
      <c r="U1726" s="1">
        <v>10.68</v>
      </c>
      <c r="V1726" s="1">
        <v>28.1</v>
      </c>
      <c r="W1726" s="1">
        <v>6.9</v>
      </c>
      <c r="X1726" s="10"/>
      <c r="Y1726" s="1" t="s">
        <v>46</v>
      </c>
      <c r="Z1726" s="2" t="s">
        <v>24</v>
      </c>
      <c r="AA1726" s="2" t="str" cm="1">
        <f t="array" ref="AA1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6" s="2" t="str">
        <f>IF(OR(Tabela1[[#This Row],[CON - Material]]="Alvenaria de Tijolo",Tabela1[[#This Row],[CON - Material]]="Alvenaria de Pedra"),"Alvenaria",Tabela1[[#This Row],[CON - Material]])</f>
        <v>Betão Armado</v>
      </c>
      <c r="AF1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7" spans="1:32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1" t="str" cm="1">
        <f t="array" ref="O17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7" s="2" t="s">
        <v>32</v>
      </c>
      <c r="Q1727" s="2" t="str" cm="1">
        <f t="array" ref="Q1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7" s="2" t="str">
        <f>IF(Tabela1[[#This Row],[TEC - Tipo de Estrutura 2]]="Pórtico","Vãos Multiplos",Tabela1[[#This Row],[TEC - Tipo de Estrutura 2]])</f>
        <v>Vãos Multiplos</v>
      </c>
      <c r="S1727" s="1">
        <v>3</v>
      </c>
      <c r="T1727" s="1">
        <v>51.1</v>
      </c>
      <c r="U1727" s="1">
        <v>10.67</v>
      </c>
      <c r="V1727" s="1">
        <v>28</v>
      </c>
      <c r="W1727" s="1">
        <v>5.35</v>
      </c>
      <c r="X1727" s="10"/>
      <c r="Y1727" s="1" t="s">
        <v>46</v>
      </c>
      <c r="Z1727" s="2" t="s">
        <v>38</v>
      </c>
      <c r="AA1727" s="2" t="str" cm="1">
        <f t="array" ref="AA1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7" s="2" t="str">
        <f>IF(OR(Tabela1[[#This Row],[CON - Material]]="Alvenaria de Tijolo",Tabela1[[#This Row],[CON - Material]]="Alvenaria de Pedra"),"Alvenaria",Tabela1[[#This Row],[CON - Material]])</f>
        <v>Betão Armado</v>
      </c>
      <c r="AF1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8" spans="1:32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1" t="str" cm="1">
        <f t="array" ref="O17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8" s="2" t="s">
        <v>32</v>
      </c>
      <c r="Q1728" s="2" t="str" cm="1">
        <f t="array" ref="Q1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8" s="2" t="str">
        <f>IF(Tabela1[[#This Row],[TEC - Tipo de Estrutura 2]]="Pórtico","Vãos Multiplos",Tabela1[[#This Row],[TEC - Tipo de Estrutura 2]])</f>
        <v>Vãos Multiplos</v>
      </c>
      <c r="S1728" s="1">
        <v>4</v>
      </c>
      <c r="T1728" s="1">
        <v>394.9</v>
      </c>
      <c r="U1728" s="1">
        <v>20</v>
      </c>
      <c r="V1728" s="1">
        <v>134.5</v>
      </c>
      <c r="W1728" s="1">
        <v>34.6</v>
      </c>
      <c r="X1728" s="10"/>
      <c r="Y1728" s="1" t="s">
        <v>46</v>
      </c>
      <c r="Z1728" s="2" t="s">
        <v>38</v>
      </c>
      <c r="AA1728" s="2" t="str" cm="1">
        <f t="array" ref="AA1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8" s="2" t="str">
        <f>IF(OR(Tabela1[[#This Row],[CON - Material]]="Alvenaria de Tijolo",Tabela1[[#This Row],[CON - Material]]="Alvenaria de Pedra"),"Alvenaria",Tabela1[[#This Row],[CON - Material]])</f>
        <v>Betão Armado</v>
      </c>
      <c r="AF1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9" spans="1:32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1" t="str" cm="1">
        <f t="array" ref="O17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29" s="2" t="s">
        <v>32</v>
      </c>
      <c r="Q1729" s="2" t="str" cm="1">
        <f t="array" ref="Q1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29" s="2" t="str">
        <f>IF(Tabela1[[#This Row],[TEC - Tipo de Estrutura 2]]="Pórtico","Vãos Multiplos",Tabela1[[#This Row],[TEC - Tipo de Estrutura 2]])</f>
        <v>Vãos Multiplos</v>
      </c>
      <c r="S1729" s="1">
        <v>3</v>
      </c>
      <c r="T1729" s="1">
        <v>51</v>
      </c>
      <c r="U1729" s="1">
        <v>10.6</v>
      </c>
      <c r="V1729" s="1">
        <v>28</v>
      </c>
      <c r="W1729" s="1">
        <v>5.92</v>
      </c>
      <c r="X1729" s="10"/>
      <c r="Y1729" s="1" t="s">
        <v>46</v>
      </c>
      <c r="Z1729" s="2" t="s">
        <v>38</v>
      </c>
      <c r="AA1729" s="2" t="str" cm="1">
        <f t="array" ref="AA1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29" s="2" t="str">
        <f>IF(OR(Tabela1[[#This Row],[CON - Material]]="Alvenaria de Tijolo",Tabela1[[#This Row],[CON - Material]]="Alvenaria de Pedra"),"Alvenaria",Tabela1[[#This Row],[CON - Material]])</f>
        <v>Betão Armado</v>
      </c>
      <c r="AF17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0" spans="1:32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1" t="str" cm="1">
        <f t="array" ref="O17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0" s="2" t="s">
        <v>32</v>
      </c>
      <c r="Q1730" s="2" t="str" cm="1">
        <f t="array" ref="Q1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0" s="2" t="str">
        <f>IF(Tabela1[[#This Row],[TEC - Tipo de Estrutura 2]]="Pórtico","Vãos Multiplos",Tabela1[[#This Row],[TEC - Tipo de Estrutura 2]])</f>
        <v>Vãos Multiplos</v>
      </c>
      <c r="S1730" s="1">
        <v>3</v>
      </c>
      <c r="T1730" s="1">
        <v>74.150000000000006</v>
      </c>
      <c r="U1730" s="1">
        <v>20.5</v>
      </c>
      <c r="V1730" s="1">
        <v>35.450000000000003</v>
      </c>
      <c r="W1730" s="1">
        <v>4.8600000000000003</v>
      </c>
      <c r="X1730" s="10"/>
      <c r="Y1730" s="1" t="s">
        <v>46</v>
      </c>
      <c r="Z1730" s="2" t="s">
        <v>38</v>
      </c>
      <c r="AA1730" s="2" t="str" cm="1">
        <f t="array" ref="AA1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0" s="2" t="str">
        <f>IF(OR(Tabela1[[#This Row],[CON - Material]]="Alvenaria de Tijolo",Tabela1[[#This Row],[CON - Material]]="Alvenaria de Pedra"),"Alvenaria",Tabela1[[#This Row],[CON - Material]])</f>
        <v>Betão Armado</v>
      </c>
      <c r="AF17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1" spans="1:32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1" t="str" cm="1">
        <f t="array" ref="O17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1" s="2" t="s">
        <v>32</v>
      </c>
      <c r="Q1731" s="2" t="str" cm="1">
        <f t="array" ref="Q1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1" s="2" t="str">
        <f>IF(Tabela1[[#This Row],[TEC - Tipo de Estrutura 2]]="Pórtico","Vãos Multiplos",Tabela1[[#This Row],[TEC - Tipo de Estrutura 2]])</f>
        <v>Vãos Multiplos</v>
      </c>
      <c r="S1731" s="1">
        <v>3</v>
      </c>
      <c r="T1731" s="1">
        <v>51</v>
      </c>
      <c r="U1731" s="1">
        <v>10.6</v>
      </c>
      <c r="V1731" s="1">
        <v>28</v>
      </c>
      <c r="W1731" s="1">
        <v>4.66</v>
      </c>
      <c r="X1731" s="10"/>
      <c r="Y1731" s="1" t="s">
        <v>46</v>
      </c>
      <c r="Z1731" s="2" t="s">
        <v>38</v>
      </c>
      <c r="AA1731" s="2" t="str" cm="1">
        <f t="array" ref="AA1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1" s="2" t="str">
        <f>IF(OR(Tabela1[[#This Row],[CON - Material]]="Alvenaria de Tijolo",Tabela1[[#This Row],[CON - Material]]="Alvenaria de Pedra"),"Alvenaria",Tabela1[[#This Row],[CON - Material]])</f>
        <v>Betão Armado</v>
      </c>
      <c r="AF1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2" spans="1:32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1" t="str" cm="1">
        <f t="array" ref="O17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2" s="2" t="s">
        <v>32</v>
      </c>
      <c r="Q1732" s="2" t="str" cm="1">
        <f t="array" ref="Q1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2" s="2" t="str">
        <f>IF(Tabela1[[#This Row],[TEC - Tipo de Estrutura 2]]="Pórtico","Vãos Multiplos",Tabela1[[#This Row],[TEC - Tipo de Estrutura 2]])</f>
        <v>Vãos Multiplos</v>
      </c>
      <c r="S1732" s="1">
        <v>3</v>
      </c>
      <c r="T1732" s="1">
        <v>51</v>
      </c>
      <c r="U1732" s="1">
        <v>10.6</v>
      </c>
      <c r="V1732" s="1">
        <v>28</v>
      </c>
      <c r="W1732" s="1">
        <v>4.67</v>
      </c>
      <c r="X1732" s="10"/>
      <c r="Y1732" s="1" t="s">
        <v>46</v>
      </c>
      <c r="Z1732" s="2" t="s">
        <v>38</v>
      </c>
      <c r="AA1732" s="2" t="str" cm="1">
        <f t="array" ref="AA1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2" s="2" t="str">
        <f>IF(OR(Tabela1[[#This Row],[CON - Material]]="Alvenaria de Tijolo",Tabela1[[#This Row],[CON - Material]]="Alvenaria de Pedra"),"Alvenaria",Tabela1[[#This Row],[CON - Material]])</f>
        <v>Betão Armado</v>
      </c>
      <c r="AF1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3" spans="1:32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1" t="str" cm="1">
        <f t="array" ref="O17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3" s="2" t="s">
        <v>65</v>
      </c>
      <c r="Q1733" s="2" t="str" cm="1">
        <f t="array" ref="Q1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33" s="2" t="str">
        <f>IF(Tabela1[[#This Row],[TEC - Tipo de Estrutura 2]]="Pórtico","Vãos Multiplos",Tabela1[[#This Row],[TEC - Tipo de Estrutura 2]])</f>
        <v>Vãos Multiplos</v>
      </c>
      <c r="S1733" s="1">
        <v>1</v>
      </c>
      <c r="T1733" s="1">
        <v>10.4</v>
      </c>
      <c r="U1733" s="1">
        <v>19.3</v>
      </c>
      <c r="V1733" s="1">
        <v>10.4</v>
      </c>
      <c r="W1733" s="9"/>
      <c r="X1733" s="10"/>
      <c r="Y1733" s="1" t="s">
        <v>46</v>
      </c>
      <c r="Z1733" s="2" t="s">
        <v>24</v>
      </c>
      <c r="AA1733" s="2" t="str" cm="1">
        <f t="array" ref="AA1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3" s="2" t="str">
        <f>IF(OR(Tabela1[[#This Row],[CON - Material]]="Alvenaria de Tijolo",Tabela1[[#This Row],[CON - Material]]="Alvenaria de Pedra"),"Alvenaria",Tabela1[[#This Row],[CON - Material]])</f>
        <v>Betão Armado</v>
      </c>
      <c r="AF1733" s="2" t="str">
        <f>Tabela1[[#This Row],[TEC - Tipo de Estrutura 2]] &amp; "|" &amp; Tabela1[[#This Row],[Intervalo de Anos]] &amp; "|" &amp; Tabela1[[#This Row],[CON - Material]]</f>
        <v>Pórtico|1983-2010|Betão Armado</v>
      </c>
    </row>
    <row r="1734" spans="1:32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1" t="str" cm="1">
        <f t="array" ref="O17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4" s="2" t="s">
        <v>32</v>
      </c>
      <c r="Q1734" s="2" t="str" cm="1">
        <f t="array" ref="Q1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4" s="2" t="str">
        <f>IF(Tabela1[[#This Row],[TEC - Tipo de Estrutura 2]]="Pórtico","Vãos Multiplos",Tabela1[[#This Row],[TEC - Tipo de Estrutura 2]])</f>
        <v>Vãos Multiplos</v>
      </c>
      <c r="S1734" s="1">
        <v>16</v>
      </c>
      <c r="T1734" s="1">
        <v>374</v>
      </c>
      <c r="U1734" s="1">
        <v>18.84</v>
      </c>
      <c r="V1734" s="1">
        <v>24</v>
      </c>
      <c r="W1734" s="1">
        <v>16.5</v>
      </c>
      <c r="X1734" s="10"/>
      <c r="Y1734" s="1" t="s">
        <v>46</v>
      </c>
      <c r="Z1734" s="2" t="s">
        <v>38</v>
      </c>
      <c r="AA1734" s="2" t="str" cm="1">
        <f t="array" ref="AA1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4" s="2" t="str">
        <f>IF(OR(Tabela1[[#This Row],[CON - Material]]="Alvenaria de Tijolo",Tabela1[[#This Row],[CON - Material]]="Alvenaria de Pedra"),"Alvenaria",Tabela1[[#This Row],[CON - Material]])</f>
        <v>Betão Armado</v>
      </c>
      <c r="AF17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5" spans="1:32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1" t="str" cm="1">
        <f t="array" ref="O17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5" s="2" t="s">
        <v>32</v>
      </c>
      <c r="Q1735" s="2" t="str" cm="1">
        <f t="array" ref="Q1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5" s="2" t="str">
        <f>IF(Tabela1[[#This Row],[TEC - Tipo de Estrutura 2]]="Pórtico","Vãos Multiplos",Tabela1[[#This Row],[TEC - Tipo de Estrutura 2]])</f>
        <v>Vãos Multiplos</v>
      </c>
      <c r="S1735" s="1">
        <v>4</v>
      </c>
      <c r="T1735" s="1">
        <v>90</v>
      </c>
      <c r="U1735" s="1">
        <v>18.2</v>
      </c>
      <c r="V1735" s="1">
        <v>25</v>
      </c>
      <c r="W1735" s="1">
        <v>7.91</v>
      </c>
      <c r="X1735" s="10"/>
      <c r="Y1735" s="1" t="s">
        <v>46</v>
      </c>
      <c r="Z1735" s="2" t="s">
        <v>38</v>
      </c>
      <c r="AA1735" s="2" t="str" cm="1">
        <f t="array" ref="AA1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5" s="2" t="str">
        <f>IF(OR(Tabela1[[#This Row],[CON - Material]]="Alvenaria de Tijolo",Tabela1[[#This Row],[CON - Material]]="Alvenaria de Pedra"),"Alvenaria",Tabela1[[#This Row],[CON - Material]])</f>
        <v>Betão Armado</v>
      </c>
      <c r="AF1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6" spans="1:32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1" t="str" cm="1">
        <f t="array" ref="O17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6" s="2" t="s">
        <v>65</v>
      </c>
      <c r="Q1736" s="2" t="str" cm="1">
        <f t="array" ref="Q1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36" s="2" t="str">
        <f>IF(Tabela1[[#This Row],[TEC - Tipo de Estrutura 2]]="Pórtico","Vãos Multiplos",Tabela1[[#This Row],[TEC - Tipo de Estrutura 2]])</f>
        <v>Vãos Multiplos</v>
      </c>
      <c r="S1736" s="1">
        <v>1</v>
      </c>
      <c r="T1736" s="1">
        <v>6.5</v>
      </c>
      <c r="U1736" s="1">
        <v>13.86</v>
      </c>
      <c r="V1736" s="1">
        <v>6.5</v>
      </c>
      <c r="W1736" s="9"/>
      <c r="X1736" s="10"/>
      <c r="Y1736" s="1" t="s">
        <v>46</v>
      </c>
      <c r="Z1736" s="2" t="s">
        <v>24</v>
      </c>
      <c r="AA1736" s="2" t="str" cm="1">
        <f t="array" ref="AA1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6" s="2" t="str">
        <f>IF(OR(Tabela1[[#This Row],[CON - Material]]="Alvenaria de Tijolo",Tabela1[[#This Row],[CON - Material]]="Alvenaria de Pedra"),"Alvenaria",Tabela1[[#This Row],[CON - Material]])</f>
        <v>Betão Armado</v>
      </c>
      <c r="AF1736" s="2" t="str">
        <f>Tabela1[[#This Row],[TEC - Tipo de Estrutura 2]] &amp; "|" &amp; Tabela1[[#This Row],[Intervalo de Anos]] &amp; "|" &amp; Tabela1[[#This Row],[CON - Material]]</f>
        <v>Pórtico|1983-2010|Betão Armado</v>
      </c>
    </row>
    <row r="1737" spans="1:32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1" t="str" cm="1">
        <f t="array" ref="O17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7" s="2" t="s">
        <v>32</v>
      </c>
      <c r="Q1737" s="2" t="str" cm="1">
        <f t="array" ref="Q1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7" s="2" t="str">
        <f>IF(Tabela1[[#This Row],[TEC - Tipo de Estrutura 2]]="Pórtico","Vãos Multiplos",Tabela1[[#This Row],[TEC - Tipo de Estrutura 2]])</f>
        <v>Vãos Multiplos</v>
      </c>
      <c r="S1737" s="1">
        <v>5</v>
      </c>
      <c r="T1737" s="1">
        <v>108</v>
      </c>
      <c r="U1737" s="1">
        <v>20.350000000000001</v>
      </c>
      <c r="V1737" s="1">
        <v>24</v>
      </c>
      <c r="W1737" s="1">
        <v>3.37</v>
      </c>
      <c r="X1737" s="10"/>
      <c r="Y1737" s="1" t="s">
        <v>46</v>
      </c>
      <c r="Z1737" s="2" t="s">
        <v>38</v>
      </c>
      <c r="AA1737" s="2" t="str" cm="1">
        <f t="array" ref="AA1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7" s="2" t="str">
        <f>IF(OR(Tabela1[[#This Row],[CON - Material]]="Alvenaria de Tijolo",Tabela1[[#This Row],[CON - Material]]="Alvenaria de Pedra"),"Alvenaria",Tabela1[[#This Row],[CON - Material]])</f>
        <v>Betão Armado</v>
      </c>
      <c r="AF17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8" spans="1:32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1" t="str" cm="1">
        <f t="array" ref="O17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8" s="2" t="s">
        <v>32</v>
      </c>
      <c r="Q1738" s="2" t="str" cm="1">
        <f t="array" ref="Q1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38" s="2" t="str">
        <f>IF(Tabela1[[#This Row],[TEC - Tipo de Estrutura 2]]="Pórtico","Vãos Multiplos",Tabela1[[#This Row],[TEC - Tipo de Estrutura 2]])</f>
        <v>Vãos Multiplos</v>
      </c>
      <c r="S1738" s="1">
        <v>3</v>
      </c>
      <c r="T1738" s="1">
        <v>32.93</v>
      </c>
      <c r="U1738" s="1">
        <v>22.4</v>
      </c>
      <c r="V1738" s="1">
        <v>15.04</v>
      </c>
      <c r="W1738" s="1">
        <v>5.79</v>
      </c>
      <c r="X1738" s="10"/>
      <c r="Y1738" s="1" t="s">
        <v>46</v>
      </c>
      <c r="Z1738" s="2" t="s">
        <v>38</v>
      </c>
      <c r="AA1738" s="2" t="str" cm="1">
        <f t="array" ref="AA1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8" s="2" t="str">
        <f>IF(OR(Tabela1[[#This Row],[CON - Material]]="Alvenaria de Tijolo",Tabela1[[#This Row],[CON - Material]]="Alvenaria de Pedra"),"Alvenaria",Tabela1[[#This Row],[CON - Material]])</f>
        <v>Betão Armado</v>
      </c>
      <c r="AF17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9" spans="1:32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1" t="str" cm="1">
        <f t="array" ref="O17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39" s="2" t="s">
        <v>228</v>
      </c>
      <c r="Q1739" s="2" t="str" cm="1">
        <f t="array" ref="Q1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39" s="2" t="str">
        <f>IF(Tabela1[[#This Row],[TEC - Tipo de Estrutura 2]]="Pórtico","Vãos Multiplos",Tabela1[[#This Row],[TEC - Tipo de Estrutura 2]])</f>
        <v>Arco</v>
      </c>
      <c r="S1739" s="1">
        <v>1</v>
      </c>
      <c r="T1739" s="1">
        <v>9.35</v>
      </c>
      <c r="U1739" s="1">
        <v>22.54</v>
      </c>
      <c r="V1739" s="1">
        <v>9.35</v>
      </c>
      <c r="W1739" s="9"/>
      <c r="X1739" s="10"/>
      <c r="Y1739" s="1" t="s">
        <v>46</v>
      </c>
      <c r="Z1739" s="2" t="s">
        <v>24</v>
      </c>
      <c r="AA1739" s="2" t="str" cm="1">
        <f t="array" ref="AA1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39" s="2" t="str">
        <f>IF(OR(Tabela1[[#This Row],[CON - Material]]="Alvenaria de Tijolo",Tabela1[[#This Row],[CON - Material]]="Alvenaria de Pedra"),"Alvenaria",Tabela1[[#This Row],[CON - Material]])</f>
        <v>Betão Armado</v>
      </c>
      <c r="AF1739" s="2" t="str">
        <f>Tabela1[[#This Row],[TEC - Tipo de Estrutura 2]] &amp; "|" &amp; Tabela1[[#This Row],[Intervalo de Anos]] &amp; "|" &amp; Tabela1[[#This Row],[CON - Material]]</f>
        <v>Arco|1983-2010|Betão Armado</v>
      </c>
    </row>
    <row r="1740" spans="1:32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1" t="str" cm="1">
        <f t="array" ref="O17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0" s="2" t="s">
        <v>65</v>
      </c>
      <c r="Q1740" s="2" t="str" cm="1">
        <f t="array" ref="Q1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40" s="2" t="str">
        <f>IF(Tabela1[[#This Row],[TEC - Tipo de Estrutura 2]]="Pórtico","Vãos Multiplos",Tabela1[[#This Row],[TEC - Tipo de Estrutura 2]])</f>
        <v>Vãos Multiplos</v>
      </c>
      <c r="S1740" s="1">
        <v>1</v>
      </c>
      <c r="T1740" s="1">
        <v>21.7</v>
      </c>
      <c r="U1740" s="1">
        <v>12</v>
      </c>
      <c r="V1740" s="1">
        <v>21.7</v>
      </c>
      <c r="W1740" s="9"/>
      <c r="X1740" s="10"/>
      <c r="Y1740" s="1" t="s">
        <v>46</v>
      </c>
      <c r="Z1740" s="2" t="s">
        <v>38</v>
      </c>
      <c r="AA1740" s="2" t="str" cm="1">
        <f t="array" ref="AA1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0" s="2" t="str">
        <f>IF(OR(Tabela1[[#This Row],[CON - Material]]="Alvenaria de Tijolo",Tabela1[[#This Row],[CON - Material]]="Alvenaria de Pedra"),"Alvenaria",Tabela1[[#This Row],[CON - Material]])</f>
        <v>Betão Armado</v>
      </c>
      <c r="AF1740" s="2" t="str">
        <f>Tabela1[[#This Row],[TEC - Tipo de Estrutura 2]] &amp; "|" &amp; Tabela1[[#This Row],[Intervalo de Anos]] &amp; "|" &amp; Tabela1[[#This Row],[CON - Material]]</f>
        <v>Pórtico|1983-2010|Betão Armado</v>
      </c>
    </row>
    <row r="1741" spans="1:32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1" t="str" cm="1">
        <f t="array" ref="O17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1" s="2" t="s">
        <v>22</v>
      </c>
      <c r="Q1741" s="2" t="str" cm="1">
        <f t="array" ref="Q1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741" s="2" t="str">
        <f>IF(Tabela1[[#This Row],[TEC - Tipo de Estrutura 2]]="Pórtico","Vãos Multiplos",Tabela1[[#This Row],[TEC - Tipo de Estrutura 2]])</f>
        <v>Tabuleiro simples/apoiado</v>
      </c>
      <c r="S1741" s="1">
        <v>1</v>
      </c>
      <c r="T1741" s="1">
        <v>13.5</v>
      </c>
      <c r="U1741" s="1">
        <v>8.6999999999999993</v>
      </c>
      <c r="V1741" s="1">
        <v>13.5</v>
      </c>
      <c r="W1741" s="9"/>
      <c r="X1741" s="10"/>
      <c r="Y1741" s="1" t="s">
        <v>46</v>
      </c>
      <c r="Z1741" s="2" t="s">
        <v>321</v>
      </c>
      <c r="AA1741" s="2" t="str" cm="1">
        <f t="array" ref="AA1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741" s="2" t="str">
        <f>IF(OR(Tabela1[[#This Row],[CON - Material]]="Alvenaria de Tijolo",Tabela1[[#This Row],[CON - Material]]="Alvenaria de Pedra"),"Alvenaria",Tabela1[[#This Row],[CON - Material]])</f>
        <v>Aço</v>
      </c>
      <c r="AC1741" s="2" t="s">
        <v>51</v>
      </c>
      <c r="AD1741" s="2" t="s">
        <v>24</v>
      </c>
      <c r="AE1741" s="2" t="s">
        <v>38</v>
      </c>
      <c r="AF1741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1742" spans="1:32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1" t="str" cm="1">
        <f t="array" ref="O17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42" s="2" t="s">
        <v>29</v>
      </c>
      <c r="Q1742" s="2" t="str" cm="1">
        <f t="array" ref="Q1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42" s="2" t="str">
        <f>IF(Tabela1[[#This Row],[TEC - Tipo de Estrutura 2]]="Pórtico","Vãos Multiplos",Tabela1[[#This Row],[TEC - Tipo de Estrutura 2]])</f>
        <v>Arco</v>
      </c>
      <c r="S1742" s="1">
        <v>2</v>
      </c>
      <c r="T1742" s="1">
        <v>12.13</v>
      </c>
      <c r="U1742" s="1">
        <v>5.9</v>
      </c>
      <c r="V1742" s="1">
        <v>7.9</v>
      </c>
      <c r="W1742" s="1">
        <v>3.63</v>
      </c>
      <c r="X1742" s="10"/>
      <c r="Y1742" s="1" t="s">
        <v>41</v>
      </c>
      <c r="Z1742" s="2" t="s">
        <v>321</v>
      </c>
      <c r="AA1742" s="2" t="str" cm="1">
        <f t="array" ref="AA1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742" s="2" t="str">
        <f>IF(OR(Tabela1[[#This Row],[CON - Material]]="Alvenaria de Tijolo",Tabela1[[#This Row],[CON - Material]]="Alvenaria de Pedra"),"Alvenaria",Tabela1[[#This Row],[CON - Material]])</f>
        <v>Aço</v>
      </c>
      <c r="AC1742" s="2" t="s">
        <v>35</v>
      </c>
      <c r="AF1742" s="2" t="str">
        <f>Tabela1[[#This Row],[TEC - Tipo de Estrutura 2]] &amp; "|" &amp; Tabela1[[#This Row],[Intervalo de Anos]] &amp; "|" &amp; Tabela1[[#This Row],[CON - Material]]</f>
        <v>Arco|Antes de 1960|Aço</v>
      </c>
    </row>
    <row r="1743" spans="1:32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1" t="str" cm="1">
        <f t="array" ref="O17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3" s="2" t="s">
        <v>22</v>
      </c>
      <c r="Q1743" s="2" t="str" cm="1">
        <f t="array" ref="Q1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743" s="2" t="str">
        <f>IF(Tabela1[[#This Row],[TEC - Tipo de Estrutura 2]]="Pórtico","Vãos Multiplos",Tabela1[[#This Row],[TEC - Tipo de Estrutura 2]])</f>
        <v>Tabuleiro simples/apoiado</v>
      </c>
      <c r="S1743" s="1">
        <v>1</v>
      </c>
      <c r="T1743" s="1">
        <v>8.1</v>
      </c>
      <c r="U1743" s="1">
        <v>14.2</v>
      </c>
      <c r="V1743" s="1">
        <v>8.1</v>
      </c>
      <c r="W1743" s="9"/>
      <c r="X1743" s="10"/>
      <c r="Y1743" s="1" t="s">
        <v>46</v>
      </c>
      <c r="Z1743" s="2" t="s">
        <v>24</v>
      </c>
      <c r="AA1743" s="2" t="str" cm="1">
        <f t="array" ref="AA1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3" s="2" t="str">
        <f>IF(OR(Tabela1[[#This Row],[CON - Material]]="Alvenaria de Tijolo",Tabela1[[#This Row],[CON - Material]]="Alvenaria de Pedra"),"Alvenaria",Tabela1[[#This Row],[CON - Material]])</f>
        <v>Betão Armado</v>
      </c>
      <c r="AF17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44" spans="1:32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1" t="str" cm="1">
        <f t="array" ref="O17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4" s="2" t="s">
        <v>65</v>
      </c>
      <c r="Q1744" s="2" t="str" cm="1">
        <f t="array" ref="Q1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44" s="2" t="str">
        <f>IF(Tabela1[[#This Row],[TEC - Tipo de Estrutura 2]]="Pórtico","Vãos Multiplos",Tabela1[[#This Row],[TEC - Tipo de Estrutura 2]])</f>
        <v>Vãos Multiplos</v>
      </c>
      <c r="S1744" s="1">
        <v>1</v>
      </c>
      <c r="T1744" s="1">
        <v>3</v>
      </c>
      <c r="U1744" s="1">
        <v>22</v>
      </c>
      <c r="V1744" s="1">
        <v>3</v>
      </c>
      <c r="W1744" s="9"/>
      <c r="X1744" s="10"/>
      <c r="Y1744" s="1" t="s">
        <v>46</v>
      </c>
      <c r="Z1744" s="2" t="s">
        <v>24</v>
      </c>
      <c r="AA1744" s="2" t="str" cm="1">
        <f t="array" ref="AA1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4" s="2" t="str">
        <f>IF(OR(Tabela1[[#This Row],[CON - Material]]="Alvenaria de Tijolo",Tabela1[[#This Row],[CON - Material]]="Alvenaria de Pedra"),"Alvenaria",Tabela1[[#This Row],[CON - Material]])</f>
        <v>Betão Armado</v>
      </c>
      <c r="AF1744" s="2" t="str">
        <f>Tabela1[[#This Row],[TEC - Tipo de Estrutura 2]] &amp; "|" &amp; Tabela1[[#This Row],[Intervalo de Anos]] &amp; "|" &amp; Tabela1[[#This Row],[CON - Material]]</f>
        <v>Pórtico|1983-2010|Betão Armado</v>
      </c>
    </row>
    <row r="1745" spans="1:32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1" t="str" cm="1">
        <f t="array" ref="O17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5" s="2" t="s">
        <v>65</v>
      </c>
      <c r="Q1745" s="2" t="str" cm="1">
        <f t="array" ref="Q1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45" s="2" t="str">
        <f>IF(Tabela1[[#This Row],[TEC - Tipo de Estrutura 2]]="Pórtico","Vãos Multiplos",Tabela1[[#This Row],[TEC - Tipo de Estrutura 2]])</f>
        <v>Vãos Multiplos</v>
      </c>
      <c r="S1745" s="1">
        <v>1</v>
      </c>
      <c r="T1745" s="1">
        <v>5.6</v>
      </c>
      <c r="U1745" s="1">
        <v>18.12</v>
      </c>
      <c r="V1745" s="1">
        <v>5.6</v>
      </c>
      <c r="W1745" s="9"/>
      <c r="X1745" s="10"/>
      <c r="Y1745" s="1" t="s">
        <v>46</v>
      </c>
      <c r="Z1745" s="2" t="s">
        <v>24</v>
      </c>
      <c r="AA1745" s="2" t="str" cm="1">
        <f t="array" ref="AA1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5" s="2" t="str">
        <f>IF(OR(Tabela1[[#This Row],[CON - Material]]="Alvenaria de Tijolo",Tabela1[[#This Row],[CON - Material]]="Alvenaria de Pedra"),"Alvenaria",Tabela1[[#This Row],[CON - Material]])</f>
        <v>Betão Armado</v>
      </c>
      <c r="AF1745" s="2" t="str">
        <f>Tabela1[[#This Row],[TEC - Tipo de Estrutura 2]] &amp; "|" &amp; Tabela1[[#This Row],[Intervalo de Anos]] &amp; "|" &amp; Tabela1[[#This Row],[CON - Material]]</f>
        <v>Pórtico|1983-2010|Betão Armado</v>
      </c>
    </row>
    <row r="1746" spans="1:32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1" t="str" cm="1">
        <f t="array" ref="O17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6" s="2" t="s">
        <v>32</v>
      </c>
      <c r="Q1746" s="2" t="str" cm="1">
        <f t="array" ref="Q1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46" s="2" t="str">
        <f>IF(Tabela1[[#This Row],[TEC - Tipo de Estrutura 2]]="Pórtico","Vãos Multiplos",Tabela1[[#This Row],[TEC - Tipo de Estrutura 2]])</f>
        <v>Vãos Multiplos</v>
      </c>
      <c r="S1746" s="1">
        <v>3</v>
      </c>
      <c r="T1746" s="1">
        <v>21.35</v>
      </c>
      <c r="U1746" s="1">
        <v>15.9</v>
      </c>
      <c r="V1746" s="1">
        <v>9.32</v>
      </c>
      <c r="W1746" s="1">
        <v>4.7</v>
      </c>
      <c r="X1746" s="10"/>
      <c r="Y1746" s="1" t="s">
        <v>46</v>
      </c>
      <c r="Z1746" s="2" t="s">
        <v>38</v>
      </c>
      <c r="AA1746" s="2" t="str" cm="1">
        <f t="array" ref="AA1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6" s="2" t="str">
        <f>IF(OR(Tabela1[[#This Row],[CON - Material]]="Alvenaria de Tijolo",Tabela1[[#This Row],[CON - Material]]="Alvenaria de Pedra"),"Alvenaria",Tabela1[[#This Row],[CON - Material]])</f>
        <v>Betão Armado</v>
      </c>
      <c r="AF17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7" spans="1:32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1" t="str" cm="1">
        <f t="array" ref="O17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7" s="2" t="s">
        <v>32</v>
      </c>
      <c r="Q1747" s="2" t="str" cm="1">
        <f t="array" ref="Q1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47" s="2" t="str">
        <f>IF(Tabela1[[#This Row],[TEC - Tipo de Estrutura 2]]="Pórtico","Vãos Multiplos",Tabela1[[#This Row],[TEC - Tipo de Estrutura 2]])</f>
        <v>Vãos Multiplos</v>
      </c>
      <c r="S1747" s="1">
        <v>3</v>
      </c>
      <c r="T1747" s="1">
        <v>39.54</v>
      </c>
      <c r="U1747" s="1">
        <v>14.5</v>
      </c>
      <c r="V1747" s="1">
        <v>17.32</v>
      </c>
      <c r="W1747" s="1">
        <v>5</v>
      </c>
      <c r="X1747" s="10"/>
      <c r="Y1747" s="1" t="s">
        <v>46</v>
      </c>
      <c r="Z1747" s="2" t="s">
        <v>38</v>
      </c>
      <c r="AA1747" s="2" t="str" cm="1">
        <f t="array" ref="AA1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7" s="2" t="str">
        <f>IF(OR(Tabela1[[#This Row],[CON - Material]]="Alvenaria de Tijolo",Tabela1[[#This Row],[CON - Material]]="Alvenaria de Pedra"),"Alvenaria",Tabela1[[#This Row],[CON - Material]])</f>
        <v>Betão Armado</v>
      </c>
      <c r="AF1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8" spans="1:32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1" t="str" cm="1">
        <f t="array" ref="O17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8" s="2" t="s">
        <v>32</v>
      </c>
      <c r="Q1748" s="2" t="str" cm="1">
        <f t="array" ref="Q1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48" s="2" t="str">
        <f>IF(Tabela1[[#This Row],[TEC - Tipo de Estrutura 2]]="Pórtico","Vãos Multiplos",Tabela1[[#This Row],[TEC - Tipo de Estrutura 2]])</f>
        <v>Vãos Multiplos</v>
      </c>
      <c r="S1748" s="1">
        <v>2</v>
      </c>
      <c r="T1748" s="1">
        <v>34</v>
      </c>
      <c r="U1748" s="1">
        <v>10.5</v>
      </c>
      <c r="V1748" s="1">
        <v>17</v>
      </c>
      <c r="W1748" s="1">
        <v>4</v>
      </c>
      <c r="X1748" s="10"/>
      <c r="Y1748" s="1" t="s">
        <v>41</v>
      </c>
      <c r="Z1748" s="2" t="s">
        <v>24</v>
      </c>
      <c r="AA1748" s="2" t="str" cm="1">
        <f t="array" ref="AA1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8" s="2" t="str">
        <f>IF(OR(Tabela1[[#This Row],[CON - Material]]="Alvenaria de Tijolo",Tabela1[[#This Row],[CON - Material]]="Alvenaria de Pedra"),"Alvenaria",Tabela1[[#This Row],[CON - Material]])</f>
        <v>Betão Armado</v>
      </c>
      <c r="AF17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9" spans="1:32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1" t="str" cm="1">
        <f t="array" ref="O17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49" s="2" t="s">
        <v>65</v>
      </c>
      <c r="Q1749" s="2" t="str" cm="1">
        <f t="array" ref="Q1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49" s="2" t="str">
        <f>IF(Tabela1[[#This Row],[TEC - Tipo de Estrutura 2]]="Pórtico","Vãos Multiplos",Tabela1[[#This Row],[TEC - Tipo de Estrutura 2]])</f>
        <v>Vãos Multiplos</v>
      </c>
      <c r="S1749" s="1">
        <v>1</v>
      </c>
      <c r="T1749" s="1">
        <v>3</v>
      </c>
      <c r="U1749" s="1">
        <v>12</v>
      </c>
      <c r="V1749" s="1">
        <v>3</v>
      </c>
      <c r="W1749" s="9"/>
      <c r="X1749" s="10"/>
      <c r="Y1749" s="1" t="s">
        <v>46</v>
      </c>
      <c r="Z1749" s="2" t="s">
        <v>24</v>
      </c>
      <c r="AA1749" s="2" t="str" cm="1">
        <f t="array" ref="AA1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49" s="2" t="str">
        <f>IF(OR(Tabela1[[#This Row],[CON - Material]]="Alvenaria de Tijolo",Tabela1[[#This Row],[CON - Material]]="Alvenaria de Pedra"),"Alvenaria",Tabela1[[#This Row],[CON - Material]])</f>
        <v>Betão Armado</v>
      </c>
      <c r="AF1749" s="2" t="str">
        <f>Tabela1[[#This Row],[TEC - Tipo de Estrutura 2]] &amp; "|" &amp; Tabela1[[#This Row],[Intervalo de Anos]] &amp; "|" &amp; Tabela1[[#This Row],[CON - Material]]</f>
        <v>Pórtico|1983-2010|Betão Armado</v>
      </c>
    </row>
    <row r="1750" spans="1:32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1" t="str" cm="1">
        <f t="array" ref="O17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50" s="2" t="s">
        <v>32</v>
      </c>
      <c r="Q1750" s="2" t="str" cm="1">
        <f t="array" ref="Q1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50" s="2" t="str">
        <f>IF(Tabela1[[#This Row],[TEC - Tipo de Estrutura 2]]="Pórtico","Vãos Multiplos",Tabela1[[#This Row],[TEC - Tipo de Estrutura 2]])</f>
        <v>Vãos Multiplos</v>
      </c>
      <c r="S1750" s="1">
        <v>41</v>
      </c>
      <c r="T1750" s="1">
        <v>1215.2349999999999</v>
      </c>
      <c r="U1750" s="1">
        <v>11.5</v>
      </c>
      <c r="V1750" s="1">
        <v>30.31</v>
      </c>
      <c r="W1750" s="1">
        <v>6.82</v>
      </c>
      <c r="X1750" s="10"/>
      <c r="Y1750" s="1" t="s">
        <v>41</v>
      </c>
      <c r="Z1750" s="2" t="s">
        <v>38</v>
      </c>
      <c r="AA1750" s="2" t="str" cm="1">
        <f t="array" ref="AA1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0" s="2" t="str">
        <f>IF(OR(Tabela1[[#This Row],[CON - Material]]="Alvenaria de Tijolo",Tabela1[[#This Row],[CON - Material]]="Alvenaria de Pedra"),"Alvenaria",Tabela1[[#This Row],[CON - Material]])</f>
        <v>Betão Armado</v>
      </c>
      <c r="AF175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51" spans="1:32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1" t="str" cm="1">
        <f t="array" ref="O17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1" s="2" t="s">
        <v>65</v>
      </c>
      <c r="Q1751" s="2" t="str" cm="1">
        <f t="array" ref="Q1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51" s="2" t="str">
        <f>IF(Tabela1[[#This Row],[TEC - Tipo de Estrutura 2]]="Pórtico","Vãos Multiplos",Tabela1[[#This Row],[TEC - Tipo de Estrutura 2]])</f>
        <v>Vãos Multiplos</v>
      </c>
      <c r="S1751" s="1">
        <v>1</v>
      </c>
      <c r="T1751" s="1">
        <v>16.399999999999999</v>
      </c>
      <c r="U1751" s="1">
        <v>17.7</v>
      </c>
      <c r="V1751" s="1">
        <v>16.399999999999999</v>
      </c>
      <c r="W1751" s="9"/>
      <c r="X1751" s="10"/>
      <c r="Y1751" s="1" t="s">
        <v>46</v>
      </c>
      <c r="Z1751" s="2" t="s">
        <v>24</v>
      </c>
      <c r="AA1751" s="2" t="str" cm="1">
        <f t="array" ref="AA1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1" s="2" t="str">
        <f>IF(OR(Tabela1[[#This Row],[CON - Material]]="Alvenaria de Tijolo",Tabela1[[#This Row],[CON - Material]]="Alvenaria de Pedra"),"Alvenaria",Tabela1[[#This Row],[CON - Material]])</f>
        <v>Betão Armado</v>
      </c>
      <c r="AF1751" s="2" t="str">
        <f>Tabela1[[#This Row],[TEC - Tipo de Estrutura 2]] &amp; "|" &amp; Tabela1[[#This Row],[Intervalo de Anos]] &amp; "|" &amp; Tabela1[[#This Row],[CON - Material]]</f>
        <v>Pórtico|1983-2010|Betão Armado</v>
      </c>
    </row>
    <row r="1752" spans="1:32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1" t="str" cm="1">
        <f t="array" ref="O17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2" s="2" t="s">
        <v>65</v>
      </c>
      <c r="Q1752" s="2" t="str" cm="1">
        <f t="array" ref="Q1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52" s="2" t="str">
        <f>IF(Tabela1[[#This Row],[TEC - Tipo de Estrutura 2]]="Pórtico","Vãos Multiplos",Tabela1[[#This Row],[TEC - Tipo de Estrutura 2]])</f>
        <v>Vãos Multiplos</v>
      </c>
      <c r="S1752" s="1">
        <v>1</v>
      </c>
      <c r="T1752" s="1">
        <v>16.399999999999999</v>
      </c>
      <c r="U1752" s="1">
        <v>17.7</v>
      </c>
      <c r="V1752" s="1">
        <v>16.399999999999999</v>
      </c>
      <c r="W1752" s="9"/>
      <c r="X1752" s="10"/>
      <c r="Y1752" s="1" t="s">
        <v>46</v>
      </c>
      <c r="Z1752" s="2" t="s">
        <v>24</v>
      </c>
      <c r="AA1752" s="2" t="str" cm="1">
        <f t="array" ref="AA1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2" s="2" t="str">
        <f>IF(OR(Tabela1[[#This Row],[CON - Material]]="Alvenaria de Tijolo",Tabela1[[#This Row],[CON - Material]]="Alvenaria de Pedra"),"Alvenaria",Tabela1[[#This Row],[CON - Material]])</f>
        <v>Betão Armado</v>
      </c>
      <c r="AF1752" s="2" t="str">
        <f>Tabela1[[#This Row],[TEC - Tipo de Estrutura 2]] &amp; "|" &amp; Tabela1[[#This Row],[Intervalo de Anos]] &amp; "|" &amp; Tabela1[[#This Row],[CON - Material]]</f>
        <v>Pórtico|1983-2010|Betão Armado</v>
      </c>
    </row>
    <row r="1753" spans="1:32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1" t="str" cm="1">
        <f t="array" ref="O17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3" s="2" t="s">
        <v>65</v>
      </c>
      <c r="Q1753" s="2" t="str" cm="1">
        <f t="array" ref="Q1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53" s="2" t="str">
        <f>IF(Tabela1[[#This Row],[TEC - Tipo de Estrutura 2]]="Pórtico","Vãos Multiplos",Tabela1[[#This Row],[TEC - Tipo de Estrutura 2]])</f>
        <v>Vãos Multiplos</v>
      </c>
      <c r="S1753" s="1">
        <v>1</v>
      </c>
      <c r="T1753" s="1">
        <v>6</v>
      </c>
      <c r="U1753" s="1">
        <v>28</v>
      </c>
      <c r="V1753" s="1">
        <v>6</v>
      </c>
      <c r="W1753" s="9"/>
      <c r="X1753" s="10"/>
      <c r="Y1753" s="1" t="s">
        <v>46</v>
      </c>
      <c r="Z1753" s="2" t="s">
        <v>24</v>
      </c>
      <c r="AA1753" s="2" t="str" cm="1">
        <f t="array" ref="AA1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3" s="2" t="str">
        <f>IF(OR(Tabela1[[#This Row],[CON - Material]]="Alvenaria de Tijolo",Tabela1[[#This Row],[CON - Material]]="Alvenaria de Pedra"),"Alvenaria",Tabela1[[#This Row],[CON - Material]])</f>
        <v>Betão Armado</v>
      </c>
      <c r="AF1753" s="2" t="str">
        <f>Tabela1[[#This Row],[TEC - Tipo de Estrutura 2]] &amp; "|" &amp; Tabela1[[#This Row],[Intervalo de Anos]] &amp; "|" &amp; Tabela1[[#This Row],[CON - Material]]</f>
        <v>Pórtico|1983-2010|Betão Armado</v>
      </c>
    </row>
    <row r="1754" spans="1:32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1" t="str" cm="1">
        <f t="array" ref="O17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4" s="2" t="s">
        <v>65</v>
      </c>
      <c r="Q1754" s="2" t="str" cm="1">
        <f t="array" ref="Q1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54" s="2" t="str">
        <f>IF(Tabela1[[#This Row],[TEC - Tipo de Estrutura 2]]="Pórtico","Vãos Multiplos",Tabela1[[#This Row],[TEC - Tipo de Estrutura 2]])</f>
        <v>Vãos Multiplos</v>
      </c>
      <c r="S1754" s="1">
        <v>1</v>
      </c>
      <c r="T1754" s="1">
        <v>13.5</v>
      </c>
      <c r="U1754" s="1">
        <v>23</v>
      </c>
      <c r="V1754" s="1">
        <v>13.5</v>
      </c>
      <c r="W1754" s="9"/>
      <c r="X1754" s="10"/>
      <c r="Y1754" s="1" t="s">
        <v>46</v>
      </c>
      <c r="Z1754" s="2" t="s">
        <v>24</v>
      </c>
      <c r="AA1754" s="2" t="str" cm="1">
        <f t="array" ref="AA1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4" s="2" t="str">
        <f>IF(OR(Tabela1[[#This Row],[CON - Material]]="Alvenaria de Tijolo",Tabela1[[#This Row],[CON - Material]]="Alvenaria de Pedra"),"Alvenaria",Tabela1[[#This Row],[CON - Material]])</f>
        <v>Betão Armado</v>
      </c>
      <c r="AF1754" s="2" t="str">
        <f>Tabela1[[#This Row],[TEC - Tipo de Estrutura 2]] &amp; "|" &amp; Tabela1[[#This Row],[Intervalo de Anos]] &amp; "|" &amp; Tabela1[[#This Row],[CON - Material]]</f>
        <v>Pórtico|1983-2010|Betão Armado</v>
      </c>
    </row>
    <row r="1755" spans="1:32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1" t="str" cm="1">
        <f t="array" ref="O17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5" s="2" t="s">
        <v>65</v>
      </c>
      <c r="Q1755" s="2" t="str" cm="1">
        <f t="array" ref="Q1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55" s="2" t="str">
        <f>IF(Tabela1[[#This Row],[TEC - Tipo de Estrutura 2]]="Pórtico","Vãos Multiplos",Tabela1[[#This Row],[TEC - Tipo de Estrutura 2]])</f>
        <v>Vãos Multiplos</v>
      </c>
      <c r="S1755" s="1">
        <v>1</v>
      </c>
      <c r="T1755" s="1">
        <v>12</v>
      </c>
      <c r="U1755" s="1">
        <v>26.85</v>
      </c>
      <c r="V1755" s="1">
        <v>12</v>
      </c>
      <c r="W1755" s="9"/>
      <c r="X1755" s="10"/>
      <c r="Y1755" s="1" t="s">
        <v>46</v>
      </c>
      <c r="Z1755" s="2" t="s">
        <v>24</v>
      </c>
      <c r="AA1755" s="2" t="str" cm="1">
        <f t="array" ref="AA1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5" s="2" t="str">
        <f>IF(OR(Tabela1[[#This Row],[CON - Material]]="Alvenaria de Tijolo",Tabela1[[#This Row],[CON - Material]]="Alvenaria de Pedra"),"Alvenaria",Tabela1[[#This Row],[CON - Material]])</f>
        <v>Betão Armado</v>
      </c>
      <c r="AF1755" s="2" t="str">
        <f>Tabela1[[#This Row],[TEC - Tipo de Estrutura 2]] &amp; "|" &amp; Tabela1[[#This Row],[Intervalo de Anos]] &amp; "|" &amp; Tabela1[[#This Row],[CON - Material]]</f>
        <v>Pórtico|1983-2010|Betão Armado</v>
      </c>
    </row>
    <row r="1756" spans="1:32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1" t="str" cm="1">
        <f t="array" ref="O17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6" s="2" t="s">
        <v>32</v>
      </c>
      <c r="Q1756" s="2" t="str" cm="1">
        <f t="array" ref="Q1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56" s="2" t="str">
        <f>IF(Tabela1[[#This Row],[TEC - Tipo de Estrutura 2]]="Pórtico","Vãos Multiplos",Tabela1[[#This Row],[TEC - Tipo de Estrutura 2]])</f>
        <v>Vãos Multiplos</v>
      </c>
      <c r="S1756" s="1">
        <v>3</v>
      </c>
      <c r="T1756" s="1">
        <v>38.200000000000003</v>
      </c>
      <c r="U1756" s="1">
        <v>26.86</v>
      </c>
      <c r="V1756" s="1">
        <v>20</v>
      </c>
      <c r="W1756" s="1">
        <v>6</v>
      </c>
      <c r="X1756" s="10"/>
      <c r="Y1756" s="1" t="s">
        <v>46</v>
      </c>
      <c r="Z1756" s="2" t="s">
        <v>24</v>
      </c>
      <c r="AA1756" s="2" t="str" cm="1">
        <f t="array" ref="AA1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6" s="2" t="str">
        <f>IF(OR(Tabela1[[#This Row],[CON - Material]]="Alvenaria de Tijolo",Tabela1[[#This Row],[CON - Material]]="Alvenaria de Pedra"),"Alvenaria",Tabela1[[#This Row],[CON - Material]])</f>
        <v>Betão Armado</v>
      </c>
      <c r="AF17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7" spans="1:32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1" t="str" cm="1">
        <f t="array" ref="O17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7" s="2" t="s">
        <v>32</v>
      </c>
      <c r="Q1757" s="2" t="str" cm="1">
        <f t="array" ref="Q1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57" s="2" t="str">
        <f>IF(Tabela1[[#This Row],[TEC - Tipo de Estrutura 2]]="Pórtico","Vãos Multiplos",Tabela1[[#This Row],[TEC - Tipo de Estrutura 2]])</f>
        <v>Vãos Multiplos</v>
      </c>
      <c r="S1757" s="1">
        <v>3</v>
      </c>
      <c r="T1757" s="1">
        <v>48.85</v>
      </c>
      <c r="U1757" s="1">
        <v>9.4499999999999993</v>
      </c>
      <c r="V1757" s="1">
        <v>25.05</v>
      </c>
      <c r="W1757" s="1">
        <v>8</v>
      </c>
      <c r="X1757" s="10"/>
      <c r="Y1757" s="1" t="s">
        <v>46</v>
      </c>
      <c r="Z1757" s="2" t="s">
        <v>38</v>
      </c>
      <c r="AA1757" s="2" t="str" cm="1">
        <f t="array" ref="AA1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7" s="2" t="str">
        <f>IF(OR(Tabela1[[#This Row],[CON - Material]]="Alvenaria de Tijolo",Tabela1[[#This Row],[CON - Material]]="Alvenaria de Pedra"),"Alvenaria",Tabela1[[#This Row],[CON - Material]])</f>
        <v>Betão Armado</v>
      </c>
      <c r="AF17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8" spans="1:32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1" t="str" cm="1">
        <f t="array" ref="O17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8" s="2" t="s">
        <v>65</v>
      </c>
      <c r="Q1758" s="2" t="str" cm="1">
        <f t="array" ref="Q1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58" s="2" t="str">
        <f>IF(Tabela1[[#This Row],[TEC - Tipo de Estrutura 2]]="Pórtico","Vãos Multiplos",Tabela1[[#This Row],[TEC - Tipo de Estrutura 2]])</f>
        <v>Vãos Multiplos</v>
      </c>
      <c r="S1758" s="1">
        <v>1</v>
      </c>
      <c r="T1758" s="1">
        <v>5</v>
      </c>
      <c r="U1758" s="1">
        <v>35.5</v>
      </c>
      <c r="V1758" s="1">
        <v>5</v>
      </c>
      <c r="W1758" s="9"/>
      <c r="X1758" s="10"/>
      <c r="Y1758" s="1" t="s">
        <v>46</v>
      </c>
      <c r="Z1758" s="2" t="s">
        <v>24</v>
      </c>
      <c r="AA1758" s="2" t="str" cm="1">
        <f t="array" ref="AA1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8" s="2" t="str">
        <f>IF(OR(Tabela1[[#This Row],[CON - Material]]="Alvenaria de Tijolo",Tabela1[[#This Row],[CON - Material]]="Alvenaria de Pedra"),"Alvenaria",Tabela1[[#This Row],[CON - Material]])</f>
        <v>Betão Armado</v>
      </c>
      <c r="AF1758" s="2" t="str">
        <f>Tabela1[[#This Row],[TEC - Tipo de Estrutura 2]] &amp; "|" &amp; Tabela1[[#This Row],[Intervalo de Anos]] &amp; "|" &amp; Tabela1[[#This Row],[CON - Material]]</f>
        <v>Pórtico|1983-2010|Betão Armado</v>
      </c>
    </row>
    <row r="1759" spans="1:32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1" t="str" cm="1">
        <f t="array" ref="O17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59" s="2" t="s">
        <v>32</v>
      </c>
      <c r="Q1759" s="2" t="str" cm="1">
        <f t="array" ref="Q1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59" s="2" t="str">
        <f>IF(Tabela1[[#This Row],[TEC - Tipo de Estrutura 2]]="Pórtico","Vãos Multiplos",Tabela1[[#This Row],[TEC - Tipo de Estrutura 2]])</f>
        <v>Vãos Multiplos</v>
      </c>
      <c r="S1759" s="1">
        <v>3</v>
      </c>
      <c r="T1759" s="1">
        <v>48.89</v>
      </c>
      <c r="U1759" s="1">
        <v>9.5</v>
      </c>
      <c r="V1759" s="1">
        <v>25.03</v>
      </c>
      <c r="W1759" s="1">
        <v>6.8</v>
      </c>
      <c r="X1759" s="10"/>
      <c r="Y1759" s="1" t="s">
        <v>46</v>
      </c>
      <c r="Z1759" s="2" t="s">
        <v>38</v>
      </c>
      <c r="AA1759" s="2" t="str" cm="1">
        <f t="array" ref="AA1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59" s="2" t="str">
        <f>IF(OR(Tabela1[[#This Row],[CON - Material]]="Alvenaria de Tijolo",Tabela1[[#This Row],[CON - Material]]="Alvenaria de Pedra"),"Alvenaria",Tabela1[[#This Row],[CON - Material]])</f>
        <v>Betão Armado</v>
      </c>
      <c r="AF1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0" spans="1:32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1" t="str" cm="1">
        <f t="array" ref="O17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60" s="2" t="s">
        <v>29</v>
      </c>
      <c r="Q1760" s="2" t="str" cm="1">
        <f t="array" ref="Q1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60" s="2" t="str">
        <f>IF(Tabela1[[#This Row],[TEC - Tipo de Estrutura 2]]="Pórtico","Vãos Multiplos",Tabela1[[#This Row],[TEC - Tipo de Estrutura 2]])</f>
        <v>Arco</v>
      </c>
      <c r="S1760" s="1">
        <v>22</v>
      </c>
      <c r="T1760" s="1">
        <v>377.51</v>
      </c>
      <c r="U1760" s="1">
        <v>4.7300000000000004</v>
      </c>
      <c r="V1760" s="1">
        <v>27.7</v>
      </c>
      <c r="W1760" s="1">
        <v>7.65</v>
      </c>
      <c r="X1760" s="10"/>
      <c r="Y1760" s="1" t="s">
        <v>41</v>
      </c>
      <c r="Z1760" s="2" t="s">
        <v>35</v>
      </c>
      <c r="AA1760" s="2" t="str" cm="1">
        <f t="array" ref="AA1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60" s="2" t="str">
        <f>IF(OR(Tabela1[[#This Row],[CON - Material]]="Alvenaria de Tijolo",Tabela1[[#This Row],[CON - Material]]="Alvenaria de Pedra"),"Alvenaria",Tabela1[[#This Row],[CON - Material]])</f>
        <v>Alvenaria</v>
      </c>
      <c r="AF17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61" spans="1:32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1" t="str" cm="1">
        <f t="array" ref="O17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61" s="2" t="s">
        <v>32</v>
      </c>
      <c r="Q1761" s="2" t="str" cm="1">
        <f t="array" ref="Q1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1" s="2" t="str">
        <f>IF(Tabela1[[#This Row],[TEC - Tipo de Estrutura 2]]="Pórtico","Vãos Multiplos",Tabela1[[#This Row],[TEC - Tipo de Estrutura 2]])</f>
        <v>Vãos Multiplos</v>
      </c>
      <c r="S1761" s="1">
        <v>2</v>
      </c>
      <c r="T1761" s="1">
        <v>27.423999999999999</v>
      </c>
      <c r="U1761" s="1">
        <v>4.26</v>
      </c>
      <c r="V1761" s="1">
        <v>13.712</v>
      </c>
      <c r="W1761" s="1">
        <v>5.7</v>
      </c>
      <c r="X1761" s="10"/>
      <c r="Y1761" s="1" t="s">
        <v>41</v>
      </c>
      <c r="Z1761" s="2" t="s">
        <v>85</v>
      </c>
      <c r="AA1761" s="2" t="str" cm="1">
        <f t="array" ref="AA1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1" s="2" t="str">
        <f>IF(OR(Tabela1[[#This Row],[CON - Material]]="Alvenaria de Tijolo",Tabela1[[#This Row],[CON - Material]]="Alvenaria de Pedra"),"Alvenaria",Tabela1[[#This Row],[CON - Material]])</f>
        <v>Betão Armado</v>
      </c>
      <c r="AF176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2" spans="1:32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1" t="str" cm="1">
        <f t="array" ref="O17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62" s="2" t="s">
        <v>333</v>
      </c>
      <c r="Q1762" s="2" t="str" cm="1">
        <f t="array" ref="Q1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2" s="2" t="str">
        <f>IF(Tabela1[[#This Row],[TEC - Tipo de Estrutura 2]]="Pórtico","Vãos Multiplos",Tabela1[[#This Row],[TEC - Tipo de Estrutura 2]])</f>
        <v>Vãos Multiplos</v>
      </c>
      <c r="S1762" s="1">
        <v>11</v>
      </c>
      <c r="T1762" s="1">
        <v>250</v>
      </c>
      <c r="U1762" s="1">
        <v>8</v>
      </c>
      <c r="V1762" s="1">
        <v>25</v>
      </c>
      <c r="W1762" s="1">
        <v>4.5</v>
      </c>
      <c r="X1762" s="10"/>
      <c r="Y1762" s="1" t="s">
        <v>46</v>
      </c>
      <c r="Z1762" s="2" t="s">
        <v>24</v>
      </c>
      <c r="AA1762" s="2" t="str" cm="1">
        <f t="array" ref="AA1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2" s="2" t="str">
        <f>IF(OR(Tabela1[[#This Row],[CON - Material]]="Alvenaria de Tijolo",Tabela1[[#This Row],[CON - Material]]="Alvenaria de Pedra"),"Alvenaria",Tabela1[[#This Row],[CON - Material]])</f>
        <v>Betão Armado</v>
      </c>
      <c r="AF176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3" spans="1:32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1" t="str" cm="1">
        <f t="array" ref="O17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63" s="2" t="s">
        <v>32</v>
      </c>
      <c r="Q1763" s="2" t="str" cm="1">
        <f t="array" ref="Q1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3" s="2" t="str">
        <f>IF(Tabela1[[#This Row],[TEC - Tipo de Estrutura 2]]="Pórtico","Vãos Multiplos",Tabela1[[#This Row],[TEC - Tipo de Estrutura 2]])</f>
        <v>Vãos Multiplos</v>
      </c>
      <c r="S1763" s="1">
        <v>2</v>
      </c>
      <c r="T1763" s="1">
        <v>25.2</v>
      </c>
      <c r="U1763" s="1">
        <v>12.2</v>
      </c>
      <c r="V1763" s="1">
        <v>12.6</v>
      </c>
      <c r="W1763" s="1">
        <v>2.4300000000000002</v>
      </c>
      <c r="X1763" s="10"/>
      <c r="Y1763" s="1" t="s">
        <v>46</v>
      </c>
      <c r="Z1763" s="2" t="s">
        <v>24</v>
      </c>
      <c r="AA1763" s="2" t="str" cm="1">
        <f t="array" ref="AA1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3" s="2" t="str">
        <f>IF(OR(Tabela1[[#This Row],[CON - Material]]="Alvenaria de Tijolo",Tabela1[[#This Row],[CON - Material]]="Alvenaria de Pedra"),"Alvenaria",Tabela1[[#This Row],[CON - Material]])</f>
        <v>Betão Armado</v>
      </c>
      <c r="AF17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64" spans="1:32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1" t="str" cm="1">
        <f t="array" ref="O17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64" s="2" t="s">
        <v>32</v>
      </c>
      <c r="Q1764" s="2" t="str" cm="1">
        <f t="array" ref="Q1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4" s="2" t="str">
        <f>IF(Tabela1[[#This Row],[TEC - Tipo de Estrutura 2]]="Pórtico","Vãos Multiplos",Tabela1[[#This Row],[TEC - Tipo de Estrutura 2]])</f>
        <v>Vãos Multiplos</v>
      </c>
      <c r="S1764" s="1">
        <v>3</v>
      </c>
      <c r="T1764" s="1">
        <v>75.77</v>
      </c>
      <c r="U1764" s="1">
        <v>9.52</v>
      </c>
      <c r="V1764" s="1">
        <v>30.9</v>
      </c>
      <c r="W1764" s="1">
        <v>4.1500000000000004</v>
      </c>
      <c r="X1764" s="10"/>
      <c r="Y1764" s="1" t="s">
        <v>46</v>
      </c>
      <c r="Z1764" s="2" t="s">
        <v>38</v>
      </c>
      <c r="AA1764" s="2" t="str" cm="1">
        <f t="array" ref="AA1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4" s="2" t="str">
        <f>IF(OR(Tabela1[[#This Row],[CON - Material]]="Alvenaria de Tijolo",Tabela1[[#This Row],[CON - Material]]="Alvenaria de Pedra"),"Alvenaria",Tabela1[[#This Row],[CON - Material]])</f>
        <v>Betão Armado</v>
      </c>
      <c r="AF17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5" spans="1:32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1" t="str" cm="1">
        <f t="array" ref="O17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65" s="2" t="s">
        <v>32</v>
      </c>
      <c r="Q1765" s="2" t="str" cm="1">
        <f t="array" ref="Q1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5" s="2" t="str">
        <f>IF(Tabela1[[#This Row],[TEC - Tipo de Estrutura 2]]="Pórtico","Vãos Multiplos",Tabela1[[#This Row],[TEC - Tipo de Estrutura 2]])</f>
        <v>Vãos Multiplos</v>
      </c>
      <c r="S1765" s="1">
        <v>11</v>
      </c>
      <c r="T1765" s="1">
        <v>317.5</v>
      </c>
      <c r="U1765" s="1">
        <v>20.5</v>
      </c>
      <c r="V1765" s="1">
        <v>35</v>
      </c>
      <c r="W1765" s="1">
        <v>6.75</v>
      </c>
      <c r="X1765" s="10"/>
      <c r="Y1765" s="1" t="s">
        <v>46</v>
      </c>
      <c r="Z1765" s="2" t="s">
        <v>38</v>
      </c>
      <c r="AA1765" s="2" t="str" cm="1">
        <f t="array" ref="AA1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5" s="2" t="str">
        <f>IF(OR(Tabela1[[#This Row],[CON - Material]]="Alvenaria de Tijolo",Tabela1[[#This Row],[CON - Material]]="Alvenaria de Pedra"),"Alvenaria",Tabela1[[#This Row],[CON - Material]])</f>
        <v>Betão Armado</v>
      </c>
      <c r="AF17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6" spans="1:32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1" t="str" cm="1">
        <f t="array" ref="O17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66" s="2" t="s">
        <v>32</v>
      </c>
      <c r="Q1766" s="2" t="str" cm="1">
        <f t="array" ref="Q1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66" s="2" t="str">
        <f>IF(Tabela1[[#This Row],[TEC - Tipo de Estrutura 2]]="Pórtico","Vãos Multiplos",Tabela1[[#This Row],[TEC - Tipo de Estrutura 2]])</f>
        <v>Vãos Multiplos</v>
      </c>
      <c r="S1766" s="1">
        <v>4</v>
      </c>
      <c r="T1766" s="1">
        <v>99.05</v>
      </c>
      <c r="U1766" s="1">
        <v>9.52</v>
      </c>
      <c r="V1766" s="1">
        <v>30.9</v>
      </c>
      <c r="W1766" s="1">
        <v>4</v>
      </c>
      <c r="X1766" s="10"/>
      <c r="Y1766" s="1" t="s">
        <v>46</v>
      </c>
      <c r="Z1766" s="2" t="s">
        <v>38</v>
      </c>
      <c r="AA1766" s="2" t="str" cm="1">
        <f t="array" ref="AA1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6" s="2" t="str">
        <f>IF(OR(Tabela1[[#This Row],[CON - Material]]="Alvenaria de Tijolo",Tabela1[[#This Row],[CON - Material]]="Alvenaria de Pedra"),"Alvenaria",Tabela1[[#This Row],[CON - Material]])</f>
        <v>Betão Armado</v>
      </c>
      <c r="AF1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7" spans="1:32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1" t="str" cm="1">
        <f t="array" ref="O17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67" s="2" t="s">
        <v>83</v>
      </c>
      <c r="Q1767" s="2" t="str" cm="1">
        <f t="array" ref="Q1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67" s="2" t="str">
        <f>IF(Tabela1[[#This Row],[TEC - Tipo de Estrutura 2]]="Pórtico","Vãos Multiplos",Tabela1[[#This Row],[TEC - Tipo de Estrutura 2]])</f>
        <v>Outro</v>
      </c>
      <c r="S1767" s="1">
        <v>7</v>
      </c>
      <c r="T1767" s="1">
        <v>28.01</v>
      </c>
      <c r="U1767" s="1">
        <v>12.9</v>
      </c>
      <c r="V1767" s="1">
        <v>4.18</v>
      </c>
      <c r="W1767" s="1">
        <v>3</v>
      </c>
      <c r="X1767" s="10"/>
      <c r="Y1767" s="1" t="s">
        <v>46</v>
      </c>
      <c r="Z1767" s="2" t="s">
        <v>35</v>
      </c>
      <c r="AA1767" s="2" t="str" cm="1">
        <f t="array" ref="AA1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67" s="2" t="str">
        <f>IF(OR(Tabela1[[#This Row],[CON - Material]]="Alvenaria de Tijolo",Tabela1[[#This Row],[CON - Material]]="Alvenaria de Pedra"),"Alvenaria",Tabela1[[#This Row],[CON - Material]])</f>
        <v>Alvenaria</v>
      </c>
      <c r="AC1767" s="2" t="s">
        <v>24</v>
      </c>
      <c r="AF1767" s="2" t="str">
        <f>Tabela1[[#This Row],[TEC - Tipo de Estrutura 2]] &amp; "|" &amp; Tabela1[[#This Row],[Intervalo de Anos]] &amp; "|" &amp; Tabela1[[#This Row],[CON - Material]]</f>
        <v>Outro|1983-2010|Alvenaria de Pedra</v>
      </c>
    </row>
    <row r="1768" spans="1:32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1" t="str" cm="1">
        <f t="array" ref="O17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68" s="2" t="s">
        <v>83</v>
      </c>
      <c r="Q1768" s="2" t="str" cm="1">
        <f t="array" ref="Q1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68" s="2" t="str">
        <f>IF(Tabela1[[#This Row],[TEC - Tipo de Estrutura 2]]="Pórtico","Vãos Multiplos",Tabela1[[#This Row],[TEC - Tipo de Estrutura 2]])</f>
        <v>Outro</v>
      </c>
      <c r="S1768" s="1">
        <v>3</v>
      </c>
      <c r="T1768" s="1">
        <v>12.05</v>
      </c>
      <c r="U1768" s="1">
        <v>13.26</v>
      </c>
      <c r="V1768" s="1">
        <v>4.04</v>
      </c>
      <c r="W1768" s="1">
        <v>1.59</v>
      </c>
      <c r="X1768" s="10"/>
      <c r="Y1768" s="1" t="s">
        <v>46</v>
      </c>
      <c r="Z1768" s="2" t="s">
        <v>24</v>
      </c>
      <c r="AA1768" s="2" t="str" cm="1">
        <f t="array" ref="AA1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8" s="2" t="str">
        <f>IF(OR(Tabela1[[#This Row],[CON - Material]]="Alvenaria de Tijolo",Tabela1[[#This Row],[CON - Material]]="Alvenaria de Pedra"),"Alvenaria",Tabela1[[#This Row],[CON - Material]])</f>
        <v>Betão Armado</v>
      </c>
      <c r="AF1768" s="2" t="str">
        <f>Tabela1[[#This Row],[TEC - Tipo de Estrutura 2]] &amp; "|" &amp; Tabela1[[#This Row],[Intervalo de Anos]] &amp; "|" &amp; Tabela1[[#This Row],[CON - Material]]</f>
        <v>Outro|1983-2010|Betão Armado</v>
      </c>
    </row>
    <row r="1769" spans="1:32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1" t="str" cm="1">
        <f t="array" ref="O17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69" s="2" t="s">
        <v>65</v>
      </c>
      <c r="Q1769" s="2" t="str" cm="1">
        <f t="array" ref="Q1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69" s="2" t="str">
        <f>IF(Tabela1[[#This Row],[TEC - Tipo de Estrutura 2]]="Pórtico","Vãos Multiplos",Tabela1[[#This Row],[TEC - Tipo de Estrutura 2]])</f>
        <v>Vãos Multiplos</v>
      </c>
      <c r="S1769" s="1">
        <v>1</v>
      </c>
      <c r="T1769" s="1">
        <v>10.5</v>
      </c>
      <c r="U1769" s="1">
        <v>16.8</v>
      </c>
      <c r="V1769" s="1">
        <v>10.5</v>
      </c>
      <c r="W1769" s="9"/>
      <c r="X1769" s="10"/>
      <c r="Y1769" s="1" t="s">
        <v>46</v>
      </c>
      <c r="Z1769" s="2" t="s">
        <v>24</v>
      </c>
      <c r="AA1769" s="2" t="str" cm="1">
        <f t="array" ref="AA1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69" s="2" t="str">
        <f>IF(OR(Tabela1[[#This Row],[CON - Material]]="Alvenaria de Tijolo",Tabela1[[#This Row],[CON - Material]]="Alvenaria de Pedra"),"Alvenaria",Tabela1[[#This Row],[CON - Material]])</f>
        <v>Betão Armado</v>
      </c>
      <c r="AF1769" s="2" t="str">
        <f>Tabela1[[#This Row],[TEC - Tipo de Estrutura 2]] &amp; "|" &amp; Tabela1[[#This Row],[Intervalo de Anos]] &amp; "|" &amp; Tabela1[[#This Row],[CON - Material]]</f>
        <v>Pórtico|1983-2010|Betão Armado</v>
      </c>
    </row>
    <row r="1770" spans="1:32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1" t="str" cm="1">
        <f t="array" ref="O17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70" s="2" t="s">
        <v>83</v>
      </c>
      <c r="Q1770" s="2" t="str" cm="1">
        <f t="array" ref="Q1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70" s="2" t="str">
        <f>IF(Tabela1[[#This Row],[TEC - Tipo de Estrutura 2]]="Pórtico","Vãos Multiplos",Tabela1[[#This Row],[TEC - Tipo de Estrutura 2]])</f>
        <v>Outro</v>
      </c>
      <c r="S1770" s="1">
        <v>3</v>
      </c>
      <c r="T1770" s="1">
        <v>12</v>
      </c>
      <c r="U1770" s="1">
        <v>12.4</v>
      </c>
      <c r="V1770" s="1">
        <v>4.0599999999999996</v>
      </c>
      <c r="W1770" s="1">
        <v>2.25</v>
      </c>
      <c r="X1770" s="10"/>
      <c r="Y1770" s="1" t="s">
        <v>46</v>
      </c>
      <c r="Z1770" s="2" t="s">
        <v>31</v>
      </c>
      <c r="AA1770" s="2" t="str" cm="1">
        <f t="array" ref="AA1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1770" s="2" t="str">
        <f>IF(OR(Tabela1[[#This Row],[CON - Material]]="Alvenaria de Tijolo",Tabela1[[#This Row],[CON - Material]]="Alvenaria de Pedra"),"Alvenaria",Tabela1[[#This Row],[CON - Material]])</f>
        <v>Alvenaria</v>
      </c>
      <c r="AC1770" s="2" t="s">
        <v>24</v>
      </c>
      <c r="AF1770" s="2" t="str">
        <f>Tabela1[[#This Row],[TEC - Tipo de Estrutura 2]] &amp; "|" &amp; Tabela1[[#This Row],[Intervalo de Anos]] &amp; "|" &amp; Tabela1[[#This Row],[CON - Material]]</f>
        <v>Outro|1983-2010|Alvenaria de Tijolo</v>
      </c>
    </row>
    <row r="1771" spans="1:32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1" t="str" cm="1">
        <f t="array" ref="O17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71" s="2" t="s">
        <v>83</v>
      </c>
      <c r="Q1771" s="2" t="str" cm="1">
        <f t="array" ref="Q1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71" s="2" t="str">
        <f>IF(Tabela1[[#This Row],[TEC - Tipo de Estrutura 2]]="Pórtico","Vãos Multiplos",Tabela1[[#This Row],[TEC - Tipo de Estrutura 2]])</f>
        <v>Outro</v>
      </c>
      <c r="S1771" s="1">
        <v>3</v>
      </c>
      <c r="T1771" s="1">
        <v>33.21</v>
      </c>
      <c r="U1771" s="1">
        <v>10.42</v>
      </c>
      <c r="V1771" s="1">
        <v>11.55</v>
      </c>
      <c r="W1771" s="1">
        <v>2</v>
      </c>
      <c r="X1771" s="10"/>
      <c r="Y1771" s="1" t="s">
        <v>46</v>
      </c>
      <c r="Z1771" s="2" t="s">
        <v>35</v>
      </c>
      <c r="AA1771" s="2" t="str" cm="1">
        <f t="array" ref="AA1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71" s="2" t="str">
        <f>IF(OR(Tabela1[[#This Row],[CON - Material]]="Alvenaria de Tijolo",Tabela1[[#This Row],[CON - Material]]="Alvenaria de Pedra"),"Alvenaria",Tabela1[[#This Row],[CON - Material]])</f>
        <v>Alvenaria</v>
      </c>
      <c r="AC1771" s="2" t="s">
        <v>24</v>
      </c>
      <c r="AF1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772" spans="1:32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1" t="str" cm="1">
        <f t="array" ref="O17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72" s="2" t="s">
        <v>32</v>
      </c>
      <c r="Q1772" s="2" t="str" cm="1">
        <f t="array" ref="Q1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72" s="2" t="str">
        <f>IF(Tabela1[[#This Row],[TEC - Tipo de Estrutura 2]]="Pórtico","Vãos Multiplos",Tabela1[[#This Row],[TEC - Tipo de Estrutura 2]])</f>
        <v>Vãos Multiplos</v>
      </c>
      <c r="S1772" s="1">
        <v>3</v>
      </c>
      <c r="T1772" s="1">
        <v>73.8</v>
      </c>
      <c r="U1772" s="1">
        <v>13.8</v>
      </c>
      <c r="V1772" s="1">
        <v>32</v>
      </c>
      <c r="W1772" s="1">
        <v>4.6500000000000004</v>
      </c>
      <c r="X1772" s="10"/>
      <c r="Y1772" s="1" t="s">
        <v>46</v>
      </c>
      <c r="Z1772" s="2" t="s">
        <v>38</v>
      </c>
      <c r="AA1772" s="2" t="str" cm="1">
        <f t="array" ref="AA1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72" s="2" t="str">
        <f>IF(OR(Tabela1[[#This Row],[CON - Material]]="Alvenaria de Tijolo",Tabela1[[#This Row],[CON - Material]]="Alvenaria de Pedra"),"Alvenaria",Tabela1[[#This Row],[CON - Material]])</f>
        <v>Betão Armado</v>
      </c>
      <c r="AF17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3" spans="1:32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1" t="str" cm="1">
        <f t="array" ref="O17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73" s="2" t="s">
        <v>32</v>
      </c>
      <c r="Q1773" s="2" t="str" cm="1">
        <f t="array" ref="Q1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73" s="2" t="str">
        <f>IF(Tabela1[[#This Row],[TEC - Tipo de Estrutura 2]]="Pórtico","Vãos Multiplos",Tabela1[[#This Row],[TEC - Tipo de Estrutura 2]])</f>
        <v>Vãos Multiplos</v>
      </c>
      <c r="S1773" s="1">
        <v>3</v>
      </c>
      <c r="T1773" s="1">
        <v>47.1</v>
      </c>
      <c r="U1773" s="1">
        <v>11.2</v>
      </c>
      <c r="V1773" s="1">
        <v>19.899999999999999</v>
      </c>
      <c r="W1773" s="1">
        <v>8</v>
      </c>
      <c r="X1773" s="10"/>
      <c r="Y1773" s="1" t="s">
        <v>46</v>
      </c>
      <c r="Z1773" s="2" t="s">
        <v>38</v>
      </c>
      <c r="AA1773" s="2" t="str" cm="1">
        <f t="array" ref="AA1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73" s="2" t="str">
        <f>IF(OR(Tabela1[[#This Row],[CON - Material]]="Alvenaria de Tijolo",Tabela1[[#This Row],[CON - Material]]="Alvenaria de Pedra"),"Alvenaria",Tabela1[[#This Row],[CON - Material]])</f>
        <v>Betão Armado</v>
      </c>
      <c r="AF1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4" spans="1:32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1" t="str" cm="1">
        <f t="array" ref="O17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74" s="2" t="s">
        <v>333</v>
      </c>
      <c r="Q1774" s="2" t="str" cm="1">
        <f t="array" ref="Q1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74" s="2" t="str">
        <f>IF(Tabela1[[#This Row],[TEC - Tipo de Estrutura 2]]="Pórtico","Vãos Multiplos",Tabela1[[#This Row],[TEC - Tipo de Estrutura 2]])</f>
        <v>Vãos Multiplos</v>
      </c>
      <c r="S1774" s="1">
        <v>6</v>
      </c>
      <c r="T1774" s="1">
        <v>56.83</v>
      </c>
      <c r="U1774" s="1">
        <v>12.3</v>
      </c>
      <c r="V1774" s="1">
        <v>10.33</v>
      </c>
      <c r="W1774" s="1">
        <v>3.5</v>
      </c>
      <c r="X1774" s="10"/>
      <c r="Y1774" s="1" t="s">
        <v>46</v>
      </c>
      <c r="Z1774" s="2" t="s">
        <v>24</v>
      </c>
      <c r="AA1774" s="2" t="str" cm="1">
        <f t="array" ref="AA1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74" s="2" t="str">
        <f>IF(OR(Tabela1[[#This Row],[CON - Material]]="Alvenaria de Tijolo",Tabela1[[#This Row],[CON - Material]]="Alvenaria de Pedra"),"Alvenaria",Tabela1[[#This Row],[CON - Material]])</f>
        <v>Betão Armado</v>
      </c>
      <c r="AF17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75" spans="1:32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1" t="str" cm="1">
        <f t="array" ref="O17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75" s="2" t="s">
        <v>29</v>
      </c>
      <c r="Q1775" s="2" t="str" cm="1">
        <f t="array" ref="Q1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75" s="2" t="str">
        <f>IF(Tabela1[[#This Row],[TEC - Tipo de Estrutura 2]]="Pórtico","Vãos Multiplos",Tabela1[[#This Row],[TEC - Tipo de Estrutura 2]])</f>
        <v>Arco</v>
      </c>
      <c r="S1775" s="1">
        <v>5</v>
      </c>
      <c r="T1775" s="1">
        <v>62</v>
      </c>
      <c r="U1775" s="1">
        <v>9.8000000000000007</v>
      </c>
      <c r="V1775" s="1">
        <v>12.4</v>
      </c>
      <c r="W1775" s="1">
        <v>3.8</v>
      </c>
      <c r="X1775" s="10"/>
      <c r="Y1775" s="1" t="s">
        <v>46</v>
      </c>
      <c r="Z1775" s="2" t="s">
        <v>35</v>
      </c>
      <c r="AA1775" s="2" t="str" cm="1">
        <f t="array" ref="AA1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75" s="2" t="str">
        <f>IF(OR(Tabela1[[#This Row],[CON - Material]]="Alvenaria de Tijolo",Tabela1[[#This Row],[CON - Material]]="Alvenaria de Pedra"),"Alvenaria",Tabela1[[#This Row],[CON - Material]])</f>
        <v>Alvenaria</v>
      </c>
      <c r="AC1775" s="2" t="s">
        <v>24</v>
      </c>
      <c r="AF177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6" spans="1:32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1" t="str" cm="1">
        <f t="array" ref="O17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76" s="2" t="s">
        <v>83</v>
      </c>
      <c r="Q1776" s="2" t="str" cm="1">
        <f t="array" ref="Q1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776" s="2" t="str">
        <f>IF(Tabela1[[#This Row],[TEC - Tipo de Estrutura 2]]="Pórtico","Vãos Multiplos",Tabela1[[#This Row],[TEC - Tipo de Estrutura 2]])</f>
        <v>Outro</v>
      </c>
      <c r="S1776" s="1">
        <v>1</v>
      </c>
      <c r="T1776" s="1">
        <v>11</v>
      </c>
      <c r="U1776" s="1">
        <v>11.35</v>
      </c>
      <c r="V1776" s="1">
        <v>11</v>
      </c>
      <c r="W1776" s="9"/>
      <c r="X1776" s="10"/>
      <c r="Y1776" s="1" t="s">
        <v>46</v>
      </c>
      <c r="Z1776" s="2" t="s">
        <v>35</v>
      </c>
      <c r="AA1776" s="2" t="str" cm="1">
        <f t="array" ref="AA1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76" s="2" t="str">
        <f>IF(OR(Tabela1[[#This Row],[CON - Material]]="Alvenaria de Tijolo",Tabela1[[#This Row],[CON - Material]]="Alvenaria de Pedra"),"Alvenaria",Tabela1[[#This Row],[CON - Material]])</f>
        <v>Alvenaria</v>
      </c>
      <c r="AC1776" s="2" t="s">
        <v>24</v>
      </c>
      <c r="AF1776" s="2" t="str">
        <f>Tabela1[[#This Row],[TEC - Tipo de Estrutura 2]] &amp; "|" &amp; Tabela1[[#This Row],[Intervalo de Anos]] &amp; "|" &amp; Tabela1[[#This Row],[CON - Material]]</f>
        <v>Outro|1960-1983|Alvenaria de Pedra</v>
      </c>
    </row>
    <row r="1777" spans="1:32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1" t="str" cm="1">
        <f t="array" ref="O17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77" s="2" t="s">
        <v>32</v>
      </c>
      <c r="Q1777" s="2" t="str" cm="1">
        <f t="array" ref="Q1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77" s="2" t="str">
        <f>IF(Tabela1[[#This Row],[TEC - Tipo de Estrutura 2]]="Pórtico","Vãos Multiplos",Tabela1[[#This Row],[TEC - Tipo de Estrutura 2]])</f>
        <v>Vãos Multiplos</v>
      </c>
      <c r="S1777" s="1">
        <v>9</v>
      </c>
      <c r="T1777" s="1">
        <v>192</v>
      </c>
      <c r="U1777" s="1">
        <v>9.4</v>
      </c>
      <c r="V1777" s="1">
        <v>25</v>
      </c>
      <c r="W1777" s="1">
        <v>5</v>
      </c>
      <c r="X1777" s="10"/>
      <c r="Y1777" s="1" t="s">
        <v>46</v>
      </c>
      <c r="Z1777" s="2" t="s">
        <v>24</v>
      </c>
      <c r="AA1777" s="2" t="str" cm="1">
        <f t="array" ref="AA1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77" s="2" t="str">
        <f>IF(OR(Tabela1[[#This Row],[CON - Material]]="Alvenaria de Tijolo",Tabela1[[#This Row],[CON - Material]]="Alvenaria de Pedra"),"Alvenaria",Tabela1[[#This Row],[CON - Material]])</f>
        <v>Betão Armado</v>
      </c>
      <c r="AC1777" s="2" t="s">
        <v>38</v>
      </c>
      <c r="AF177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8" spans="1:32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1" t="str" cm="1">
        <f t="array" ref="O17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78" s="2" t="s">
        <v>29</v>
      </c>
      <c r="Q1778" s="2" t="str" cm="1">
        <f t="array" ref="Q1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78" s="2" t="str">
        <f>IF(Tabela1[[#This Row],[TEC - Tipo de Estrutura 2]]="Pórtico","Vãos Multiplos",Tabela1[[#This Row],[TEC - Tipo de Estrutura 2]])</f>
        <v>Arco</v>
      </c>
      <c r="S1778" s="1">
        <v>3</v>
      </c>
      <c r="T1778" s="1">
        <v>37.6</v>
      </c>
      <c r="U1778" s="1">
        <v>4.83</v>
      </c>
      <c r="V1778" s="1">
        <v>13.7</v>
      </c>
      <c r="W1778" s="1">
        <v>4</v>
      </c>
      <c r="X1778" s="10"/>
      <c r="Y1778" s="1" t="s">
        <v>46</v>
      </c>
      <c r="Z1778" s="2" t="s">
        <v>35</v>
      </c>
      <c r="AA1778" s="2" t="str" cm="1">
        <f t="array" ref="AA1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78" s="2" t="str">
        <f>IF(OR(Tabela1[[#This Row],[CON - Material]]="Alvenaria de Tijolo",Tabela1[[#This Row],[CON - Material]]="Alvenaria de Pedra"),"Alvenaria",Tabela1[[#This Row],[CON - Material]])</f>
        <v>Alvenaria</v>
      </c>
      <c r="AF17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9" spans="1:32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1" t="str" cm="1">
        <f t="array" ref="O17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79" s="2" t="s">
        <v>32</v>
      </c>
      <c r="Q1779" s="2" t="str" cm="1">
        <f t="array" ref="Q1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79" s="2" t="str">
        <f>IF(Tabela1[[#This Row],[TEC - Tipo de Estrutura 2]]="Pórtico","Vãos Multiplos",Tabela1[[#This Row],[TEC - Tipo de Estrutura 2]])</f>
        <v>Vãos Multiplos</v>
      </c>
      <c r="S1779" s="1">
        <v>7</v>
      </c>
      <c r="T1779" s="1">
        <v>121</v>
      </c>
      <c r="U1779" s="1">
        <v>11.5</v>
      </c>
      <c r="V1779" s="1">
        <v>27</v>
      </c>
      <c r="W1779" s="1">
        <v>26</v>
      </c>
      <c r="X1779" s="10"/>
      <c r="Y1779" s="1" t="s">
        <v>46</v>
      </c>
      <c r="Z1779" s="2" t="s">
        <v>38</v>
      </c>
      <c r="AA1779" s="2" t="str" cm="1">
        <f t="array" ref="AA1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79" s="2" t="str">
        <f>IF(OR(Tabela1[[#This Row],[CON - Material]]="Alvenaria de Tijolo",Tabela1[[#This Row],[CON - Material]]="Alvenaria de Pedra"),"Alvenaria",Tabela1[[#This Row],[CON - Material]])</f>
        <v>Betão Armado</v>
      </c>
      <c r="AF1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0" spans="1:32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1" t="str" cm="1">
        <f t="array" ref="O17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80" s="2" t="s">
        <v>32</v>
      </c>
      <c r="Q1780" s="2" t="str" cm="1">
        <f t="array" ref="Q1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80" s="2" t="str">
        <f>IF(Tabela1[[#This Row],[TEC - Tipo de Estrutura 2]]="Pórtico","Vãos Multiplos",Tabela1[[#This Row],[TEC - Tipo de Estrutura 2]])</f>
        <v>Vãos Multiplos</v>
      </c>
      <c r="S1780" s="1">
        <v>4</v>
      </c>
      <c r="T1780" s="1">
        <v>75</v>
      </c>
      <c r="U1780" s="1">
        <v>26.5</v>
      </c>
      <c r="V1780" s="1">
        <v>25.3</v>
      </c>
      <c r="W1780" s="1">
        <v>7</v>
      </c>
      <c r="X1780" s="10"/>
      <c r="Y1780" s="1" t="s">
        <v>30</v>
      </c>
      <c r="Z1780" s="2" t="s">
        <v>24</v>
      </c>
      <c r="AA1780" s="2" t="str" cm="1">
        <f t="array" ref="AA1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0" s="2" t="str">
        <f>IF(OR(Tabela1[[#This Row],[CON - Material]]="Alvenaria de Tijolo",Tabela1[[#This Row],[CON - Material]]="Alvenaria de Pedra"),"Alvenaria",Tabela1[[#This Row],[CON - Material]])</f>
        <v>Betão Armado</v>
      </c>
      <c r="AF1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1" spans="1:32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1" t="str" cm="1">
        <f t="array" ref="O17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81" s="2" t="s">
        <v>65</v>
      </c>
      <c r="Q1781" s="2" t="str" cm="1">
        <f t="array" ref="Q1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81" s="2" t="str">
        <f>IF(Tabela1[[#This Row],[TEC - Tipo de Estrutura 2]]="Pórtico","Vãos Multiplos",Tabela1[[#This Row],[TEC - Tipo de Estrutura 2]])</f>
        <v>Vãos Multiplos</v>
      </c>
      <c r="S1781" s="1">
        <v>1</v>
      </c>
      <c r="T1781" s="1">
        <v>10.4</v>
      </c>
      <c r="U1781" s="1">
        <v>14.65</v>
      </c>
      <c r="V1781" s="1">
        <v>10.4</v>
      </c>
      <c r="W1781" s="9"/>
      <c r="X1781" s="10"/>
      <c r="Y1781" s="1" t="s">
        <v>41</v>
      </c>
      <c r="Z1781" s="2" t="s">
        <v>38</v>
      </c>
      <c r="AA1781" s="2" t="str" cm="1">
        <f t="array" ref="AA1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1" s="2" t="str">
        <f>IF(OR(Tabela1[[#This Row],[CON - Material]]="Alvenaria de Tijolo",Tabela1[[#This Row],[CON - Material]]="Alvenaria de Pedra"),"Alvenaria",Tabela1[[#This Row],[CON - Material]])</f>
        <v>Betão Armado</v>
      </c>
      <c r="AF1781" s="2" t="str">
        <f>Tabela1[[#This Row],[TEC - Tipo de Estrutura 2]] &amp; "|" &amp; Tabela1[[#This Row],[Intervalo de Anos]] &amp; "|" &amp; Tabela1[[#This Row],[CON - Material]]</f>
        <v>Pórtico|1983-2010|Betão Armado</v>
      </c>
    </row>
    <row r="1782" spans="1:32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1" t="str" cm="1">
        <f t="array" ref="O17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82" s="2" t="s">
        <v>29</v>
      </c>
      <c r="Q1782" s="2" t="str" cm="1">
        <f t="array" ref="Q1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82" s="2" t="str">
        <f>IF(Tabela1[[#This Row],[TEC - Tipo de Estrutura 2]]="Pórtico","Vãos Multiplos",Tabela1[[#This Row],[TEC - Tipo de Estrutura 2]])</f>
        <v>Arco</v>
      </c>
      <c r="S1782" s="1">
        <v>1</v>
      </c>
      <c r="T1782" s="1">
        <v>19.87</v>
      </c>
      <c r="U1782" s="1">
        <v>8.16</v>
      </c>
      <c r="V1782" s="1">
        <v>19.87</v>
      </c>
      <c r="W1782" s="9"/>
      <c r="X1782" s="10"/>
      <c r="Y1782" s="1" t="s">
        <v>41</v>
      </c>
      <c r="Z1782" s="2" t="s">
        <v>35</v>
      </c>
      <c r="AA1782" s="2" t="str" cm="1">
        <f t="array" ref="AA1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82" s="2" t="str">
        <f>IF(OR(Tabela1[[#This Row],[CON - Material]]="Alvenaria de Tijolo",Tabela1[[#This Row],[CON - Material]]="Alvenaria de Pedra"),"Alvenaria",Tabela1[[#This Row],[CON - Material]])</f>
        <v>Alvenaria</v>
      </c>
      <c r="AC1782" s="2" t="s">
        <v>740</v>
      </c>
      <c r="AD1782" s="2" t="s">
        <v>181</v>
      </c>
      <c r="AF17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3" spans="1:32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1" t="str" cm="1">
        <f t="array" ref="O17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83" s="2" t="s">
        <v>29</v>
      </c>
      <c r="Q1783" s="2" t="str" cm="1">
        <f t="array" ref="Q1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83" s="2" t="str">
        <f>IF(Tabela1[[#This Row],[TEC - Tipo de Estrutura 2]]="Pórtico","Vãos Multiplos",Tabela1[[#This Row],[TEC - Tipo de Estrutura 2]])</f>
        <v>Arco</v>
      </c>
      <c r="S1783" s="1">
        <v>5</v>
      </c>
      <c r="T1783" s="1">
        <v>20.2</v>
      </c>
      <c r="U1783" s="1">
        <v>8.6199999999999992</v>
      </c>
      <c r="V1783" s="1">
        <v>4.4000000000000004</v>
      </c>
      <c r="W1783" s="1">
        <v>1.32</v>
      </c>
      <c r="X1783" s="10"/>
      <c r="Y1783" s="1" t="s">
        <v>41</v>
      </c>
      <c r="Z1783" s="2" t="s">
        <v>35</v>
      </c>
      <c r="AA1783" s="2" t="str" cm="1">
        <f t="array" ref="AA1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83" s="2" t="str">
        <f>IF(OR(Tabela1[[#This Row],[CON - Material]]="Alvenaria de Tijolo",Tabela1[[#This Row],[CON - Material]]="Alvenaria de Pedra"),"Alvenaria",Tabela1[[#This Row],[CON - Material]])</f>
        <v>Alvenaria</v>
      </c>
      <c r="AF17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4" spans="1:32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1" t="str" cm="1">
        <f t="array" ref="O17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84" s="2" t="s">
        <v>22</v>
      </c>
      <c r="Q1784" s="2" t="str" cm="1">
        <f t="array" ref="Q1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784" s="2" t="str">
        <f>IF(Tabela1[[#This Row],[TEC - Tipo de Estrutura 2]]="Pórtico","Vãos Multiplos",Tabela1[[#This Row],[TEC - Tipo de Estrutura 2]])</f>
        <v>Tabuleiro simples/apoiado</v>
      </c>
      <c r="S1784" s="1">
        <v>1</v>
      </c>
      <c r="T1784" s="1">
        <v>14.15</v>
      </c>
      <c r="U1784" s="1">
        <v>6.4</v>
      </c>
      <c r="V1784" s="1">
        <v>14.15</v>
      </c>
      <c r="W1784" s="9"/>
      <c r="X1784" s="10"/>
      <c r="Y1784" s="1" t="s">
        <v>41</v>
      </c>
      <c r="Z1784" s="2" t="s">
        <v>85</v>
      </c>
      <c r="AA1784" s="2" t="str" cm="1">
        <f t="array" ref="AA1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4" s="2" t="str">
        <f>IF(OR(Tabela1[[#This Row],[CON - Material]]="Alvenaria de Tijolo",Tabela1[[#This Row],[CON - Material]]="Alvenaria de Pedra"),"Alvenaria",Tabela1[[#This Row],[CON - Material]])</f>
        <v>Betão Armado</v>
      </c>
      <c r="AF178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85" spans="1:32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1" t="str" cm="1">
        <f t="array" ref="O17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85" s="2" t="s">
        <v>29</v>
      </c>
      <c r="Q1785" s="2" t="str" cm="1">
        <f t="array" ref="Q1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85" s="2" t="str">
        <f>IF(Tabela1[[#This Row],[TEC - Tipo de Estrutura 2]]="Pórtico","Vãos Multiplos",Tabela1[[#This Row],[TEC - Tipo de Estrutura 2]])</f>
        <v>Arco</v>
      </c>
      <c r="S1785" s="1">
        <v>1</v>
      </c>
      <c r="T1785" s="1">
        <v>13</v>
      </c>
      <c r="U1785" s="1">
        <v>7.02</v>
      </c>
      <c r="V1785" s="1">
        <v>13</v>
      </c>
      <c r="W1785" s="9"/>
      <c r="X1785" s="10"/>
      <c r="Y1785" s="1" t="s">
        <v>41</v>
      </c>
      <c r="Z1785" s="2" t="s">
        <v>35</v>
      </c>
      <c r="AA1785" s="2" t="str" cm="1">
        <f t="array" ref="AA1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785" s="2" t="str">
        <f>IF(OR(Tabela1[[#This Row],[CON - Material]]="Alvenaria de Tijolo",Tabela1[[#This Row],[CON - Material]]="Alvenaria de Pedra"),"Alvenaria",Tabela1[[#This Row],[CON - Material]])</f>
        <v>Alvenaria</v>
      </c>
      <c r="AF17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6" spans="1:32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1" t="str" cm="1">
        <f t="array" ref="O17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86" s="2" t="s">
        <v>32</v>
      </c>
      <c r="Q1786" s="2" t="str" cm="1">
        <f t="array" ref="Q1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86" s="2" t="str">
        <f>IF(Tabela1[[#This Row],[TEC - Tipo de Estrutura 2]]="Pórtico","Vãos Multiplos",Tabela1[[#This Row],[TEC - Tipo de Estrutura 2]])</f>
        <v>Vãos Multiplos</v>
      </c>
      <c r="S1786" s="1">
        <v>3</v>
      </c>
      <c r="T1786" s="1">
        <v>15.7</v>
      </c>
      <c r="U1786" s="1">
        <v>10.15</v>
      </c>
      <c r="V1786" s="1">
        <v>5.7</v>
      </c>
      <c r="W1786" s="1">
        <v>5</v>
      </c>
      <c r="X1786" s="10"/>
      <c r="Y1786" s="1" t="s">
        <v>41</v>
      </c>
      <c r="Z1786" s="2" t="s">
        <v>24</v>
      </c>
      <c r="AA1786" s="2" t="str" cm="1">
        <f t="array" ref="AA1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6" s="2" t="str">
        <f>IF(OR(Tabela1[[#This Row],[CON - Material]]="Alvenaria de Tijolo",Tabela1[[#This Row],[CON - Material]]="Alvenaria de Pedra"),"Alvenaria",Tabela1[[#This Row],[CON - Material]])</f>
        <v>Betão Armado</v>
      </c>
      <c r="AF17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87" spans="1:32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1" t="str" cm="1">
        <f t="array" ref="O17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787" s="2" t="s">
        <v>32</v>
      </c>
      <c r="Q1787" s="2" t="str" cm="1">
        <f t="array" ref="Q1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87" s="2" t="str">
        <f>IF(Tabela1[[#This Row],[TEC - Tipo de Estrutura 2]]="Pórtico","Vãos Multiplos",Tabela1[[#This Row],[TEC - Tipo de Estrutura 2]])</f>
        <v>Vãos Multiplos</v>
      </c>
      <c r="S1787" s="1">
        <v>5</v>
      </c>
      <c r="T1787" s="1">
        <v>65.97</v>
      </c>
      <c r="U1787" s="1">
        <v>11.78</v>
      </c>
      <c r="V1787" s="1">
        <v>15.95</v>
      </c>
      <c r="W1787" s="1">
        <v>21.49</v>
      </c>
      <c r="X1787" s="10"/>
      <c r="Y1787" s="1" t="s">
        <v>41</v>
      </c>
      <c r="Z1787" s="2" t="s">
        <v>38</v>
      </c>
      <c r="AA1787" s="2" t="str" cm="1">
        <f t="array" ref="AA1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7" s="2" t="str">
        <f>IF(OR(Tabela1[[#This Row],[CON - Material]]="Alvenaria de Tijolo",Tabela1[[#This Row],[CON - Material]]="Alvenaria de Pedra"),"Alvenaria",Tabela1[[#This Row],[CON - Material]])</f>
        <v>Betão Armado</v>
      </c>
      <c r="AF178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88" spans="1:32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1" t="str" cm="1">
        <f t="array" ref="O17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88" s="2" t="s">
        <v>32</v>
      </c>
      <c r="Q1788" s="2" t="str" cm="1">
        <f t="array" ref="Q1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88" s="2" t="str">
        <f>IF(Tabela1[[#This Row],[TEC - Tipo de Estrutura 2]]="Pórtico","Vãos Multiplos",Tabela1[[#This Row],[TEC - Tipo de Estrutura 2]])</f>
        <v>Vãos Multiplos</v>
      </c>
      <c r="S1788" s="1">
        <v>4</v>
      </c>
      <c r="T1788" s="1">
        <v>198.63</v>
      </c>
      <c r="U1788" s="1">
        <v>11.23</v>
      </c>
      <c r="V1788" s="1">
        <v>56.72</v>
      </c>
      <c r="W1788" s="1">
        <v>52</v>
      </c>
      <c r="X1788" s="10"/>
      <c r="Y1788" s="1" t="s">
        <v>41</v>
      </c>
      <c r="Z1788" s="2" t="s">
        <v>38</v>
      </c>
      <c r="AA1788" s="2" t="str" cm="1">
        <f t="array" ref="AA1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8" s="2" t="str">
        <f>IF(OR(Tabela1[[#This Row],[CON - Material]]="Alvenaria de Tijolo",Tabela1[[#This Row],[CON - Material]]="Alvenaria de Pedra"),"Alvenaria",Tabela1[[#This Row],[CON - Material]])</f>
        <v>Betão Armado</v>
      </c>
      <c r="AF1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9" spans="1:32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1" t="str" cm="1">
        <f t="array" ref="O17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89" s="2" t="s">
        <v>32</v>
      </c>
      <c r="Q1789" s="2" t="str" cm="1">
        <f t="array" ref="Q1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89" s="2" t="str">
        <f>IF(Tabela1[[#This Row],[TEC - Tipo de Estrutura 2]]="Pórtico","Vãos Multiplos",Tabela1[[#This Row],[TEC - Tipo de Estrutura 2]])</f>
        <v>Vãos Multiplos</v>
      </c>
      <c r="S1789" s="1">
        <v>5</v>
      </c>
      <c r="T1789" s="1">
        <v>433</v>
      </c>
      <c r="U1789" s="1">
        <v>15.8</v>
      </c>
      <c r="V1789" s="1">
        <v>101</v>
      </c>
      <c r="W1789" s="1">
        <v>21.5</v>
      </c>
      <c r="X1789" s="10"/>
      <c r="Y1789" s="1" t="s">
        <v>41</v>
      </c>
      <c r="Z1789" s="2" t="s">
        <v>38</v>
      </c>
      <c r="AA1789" s="2" t="str" cm="1">
        <f t="array" ref="AA1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89" s="2" t="str">
        <f>IF(OR(Tabela1[[#This Row],[CON - Material]]="Alvenaria de Tijolo",Tabela1[[#This Row],[CON - Material]]="Alvenaria de Pedra"),"Alvenaria",Tabela1[[#This Row],[CON - Material]])</f>
        <v>Betão Armado</v>
      </c>
      <c r="AF178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1790" spans="1:32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1" t="str" cm="1">
        <f t="array" ref="O17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0" s="2" t="s">
        <v>32</v>
      </c>
      <c r="Q1790" s="2" t="str" cm="1">
        <f t="array" ref="Q1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0" s="2" t="str">
        <f>IF(Tabela1[[#This Row],[TEC - Tipo de Estrutura 2]]="Pórtico","Vãos Multiplos",Tabela1[[#This Row],[TEC - Tipo de Estrutura 2]])</f>
        <v>Vãos Multiplos</v>
      </c>
      <c r="S1790" s="1">
        <v>3</v>
      </c>
      <c r="T1790" s="1">
        <v>29.9</v>
      </c>
      <c r="U1790" s="1">
        <v>26.62</v>
      </c>
      <c r="V1790" s="1">
        <v>12.02</v>
      </c>
      <c r="W1790" s="1">
        <v>2.74</v>
      </c>
      <c r="X1790" s="10"/>
      <c r="Y1790" s="1" t="s">
        <v>41</v>
      </c>
      <c r="Z1790" s="2" t="s">
        <v>38</v>
      </c>
      <c r="AA1790" s="2" t="str" cm="1">
        <f t="array" ref="AA1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0" s="2" t="str">
        <f>IF(OR(Tabela1[[#This Row],[CON - Material]]="Alvenaria de Tijolo",Tabela1[[#This Row],[CON - Material]]="Alvenaria de Pedra"),"Alvenaria",Tabela1[[#This Row],[CON - Material]])</f>
        <v>Betão Armado</v>
      </c>
      <c r="AF17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1" spans="1:32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1" t="str" cm="1">
        <f t="array" ref="O17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1" s="2" t="s">
        <v>65</v>
      </c>
      <c r="Q1791" s="2" t="str" cm="1">
        <f t="array" ref="Q1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791" s="2" t="str">
        <f>IF(Tabela1[[#This Row],[TEC - Tipo de Estrutura 2]]="Pórtico","Vãos Multiplos",Tabela1[[#This Row],[TEC - Tipo de Estrutura 2]])</f>
        <v>Vãos Multiplos</v>
      </c>
      <c r="S1791" s="1">
        <v>1</v>
      </c>
      <c r="T1791" s="1">
        <v>15.52</v>
      </c>
      <c r="U1791" s="1">
        <v>26.95</v>
      </c>
      <c r="V1791" s="1">
        <v>15.52</v>
      </c>
      <c r="W1791" s="9"/>
      <c r="X1791" s="10"/>
      <c r="Y1791" s="1" t="s">
        <v>41</v>
      </c>
      <c r="Z1791" s="2" t="s">
        <v>38</v>
      </c>
      <c r="AA1791" s="2" t="str" cm="1">
        <f t="array" ref="AA1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1" s="2" t="str">
        <f>IF(OR(Tabela1[[#This Row],[CON - Material]]="Alvenaria de Tijolo",Tabela1[[#This Row],[CON - Material]]="Alvenaria de Pedra"),"Alvenaria",Tabela1[[#This Row],[CON - Material]])</f>
        <v>Betão Armado</v>
      </c>
      <c r="AF1791" s="2" t="str">
        <f>Tabela1[[#This Row],[TEC - Tipo de Estrutura 2]] &amp; "|" &amp; Tabela1[[#This Row],[Intervalo de Anos]] &amp; "|" &amp; Tabela1[[#This Row],[CON - Material]]</f>
        <v>Pórtico|1983-2010|Betão Armado</v>
      </c>
    </row>
    <row r="1792" spans="1:32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1" t="str" cm="1">
        <f t="array" ref="O17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2" s="2" t="s">
        <v>32</v>
      </c>
      <c r="Q1792" s="2" t="str" cm="1">
        <f t="array" ref="Q1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2" s="2" t="str">
        <f>IF(Tabela1[[#This Row],[TEC - Tipo de Estrutura 2]]="Pórtico","Vãos Multiplos",Tabela1[[#This Row],[TEC - Tipo de Estrutura 2]])</f>
        <v>Vãos Multiplos</v>
      </c>
      <c r="S1792" s="1">
        <v>3</v>
      </c>
      <c r="T1792" s="1">
        <v>81.55</v>
      </c>
      <c r="U1792" s="1">
        <v>12</v>
      </c>
      <c r="V1792" s="1">
        <v>43</v>
      </c>
      <c r="W1792" s="1">
        <v>8</v>
      </c>
      <c r="X1792" s="10"/>
      <c r="Y1792" s="1" t="s">
        <v>41</v>
      </c>
      <c r="Z1792" s="2" t="s">
        <v>38</v>
      </c>
      <c r="AA1792" s="2" t="str" cm="1">
        <f t="array" ref="AA1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2" s="2" t="str">
        <f>IF(OR(Tabela1[[#This Row],[CON - Material]]="Alvenaria de Tijolo",Tabela1[[#This Row],[CON - Material]]="Alvenaria de Pedra"),"Alvenaria",Tabela1[[#This Row],[CON - Material]])</f>
        <v>Betão Armado</v>
      </c>
      <c r="AF17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3" spans="1:32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1" t="str" cm="1">
        <f t="array" ref="O17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3" s="2" t="s">
        <v>32</v>
      </c>
      <c r="Q1793" s="2" t="str" cm="1">
        <f t="array" ref="Q1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3" s="2" t="str">
        <f>IF(Tabela1[[#This Row],[TEC - Tipo de Estrutura 2]]="Pórtico","Vãos Multiplos",Tabela1[[#This Row],[TEC - Tipo de Estrutura 2]])</f>
        <v>Vãos Multiplos</v>
      </c>
      <c r="S1793" s="1">
        <v>3</v>
      </c>
      <c r="T1793" s="1">
        <v>67.599999999999994</v>
      </c>
      <c r="U1793" s="1">
        <v>11.25</v>
      </c>
      <c r="V1793" s="1">
        <v>33</v>
      </c>
      <c r="W1793" s="1">
        <v>6.42</v>
      </c>
      <c r="X1793" s="10"/>
      <c r="Y1793" s="1" t="s">
        <v>41</v>
      </c>
      <c r="Z1793" s="2" t="s">
        <v>38</v>
      </c>
      <c r="AA1793" s="2" t="str" cm="1">
        <f t="array" ref="AA1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3" s="2" t="str">
        <f>IF(OR(Tabela1[[#This Row],[CON - Material]]="Alvenaria de Tijolo",Tabela1[[#This Row],[CON - Material]]="Alvenaria de Pedra"),"Alvenaria",Tabela1[[#This Row],[CON - Material]])</f>
        <v>Betão Armado</v>
      </c>
      <c r="AF1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4" spans="1:32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1" t="str" cm="1">
        <f t="array" ref="O17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4" s="2" t="s">
        <v>32</v>
      </c>
      <c r="Q1794" s="2" t="str" cm="1">
        <f t="array" ref="Q1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4" s="2" t="str">
        <f>IF(Tabela1[[#This Row],[TEC - Tipo de Estrutura 2]]="Pórtico","Vãos Multiplos",Tabela1[[#This Row],[TEC - Tipo de Estrutura 2]])</f>
        <v>Vãos Multiplos</v>
      </c>
      <c r="S1794" s="1">
        <v>3</v>
      </c>
      <c r="T1794" s="1">
        <v>31.86</v>
      </c>
      <c r="U1794" s="1">
        <v>17.899999999999999</v>
      </c>
      <c r="V1794" s="1">
        <v>12.13</v>
      </c>
      <c r="W1794" s="1">
        <v>5.3</v>
      </c>
      <c r="X1794" s="10"/>
      <c r="Y1794" s="1" t="s">
        <v>41</v>
      </c>
      <c r="Z1794" s="2" t="s">
        <v>38</v>
      </c>
      <c r="AA1794" s="2" t="str" cm="1">
        <f t="array" ref="AA1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4" s="2" t="str">
        <f>IF(OR(Tabela1[[#This Row],[CON - Material]]="Alvenaria de Tijolo",Tabela1[[#This Row],[CON - Material]]="Alvenaria de Pedra"),"Alvenaria",Tabela1[[#This Row],[CON - Material]])</f>
        <v>Betão Armado</v>
      </c>
      <c r="AF1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5" spans="1:32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1" t="str" cm="1">
        <f t="array" ref="O17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5" s="2" t="s">
        <v>32</v>
      </c>
      <c r="Q1795" s="2" t="str" cm="1">
        <f t="array" ref="Q1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5" s="2" t="str">
        <f>IF(Tabela1[[#This Row],[TEC - Tipo de Estrutura 2]]="Pórtico","Vãos Multiplos",Tabela1[[#This Row],[TEC - Tipo de Estrutura 2]])</f>
        <v>Vãos Multiplos</v>
      </c>
      <c r="S1795" s="1">
        <v>2</v>
      </c>
      <c r="T1795" s="1">
        <v>22.4</v>
      </c>
      <c r="U1795" s="1">
        <v>35.799999999999997</v>
      </c>
      <c r="V1795" s="1">
        <v>11.2</v>
      </c>
      <c r="W1795" s="1">
        <v>5.5</v>
      </c>
      <c r="X1795" s="10"/>
      <c r="Y1795" s="1" t="s">
        <v>41</v>
      </c>
      <c r="Z1795" s="2" t="s">
        <v>38</v>
      </c>
      <c r="AA1795" s="2" t="str" cm="1">
        <f t="array" ref="AA1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5" s="2" t="str">
        <f>IF(OR(Tabela1[[#This Row],[CON - Material]]="Alvenaria de Tijolo",Tabela1[[#This Row],[CON - Material]]="Alvenaria de Pedra"),"Alvenaria",Tabela1[[#This Row],[CON - Material]])</f>
        <v>Betão Armado</v>
      </c>
      <c r="AF1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6" spans="1:32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1" t="str" cm="1">
        <f t="array" ref="O17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6" s="2" t="s">
        <v>32</v>
      </c>
      <c r="Q1796" s="2" t="str" cm="1">
        <f t="array" ref="Q1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796" s="2" t="str">
        <f>IF(Tabela1[[#This Row],[TEC - Tipo de Estrutura 2]]="Pórtico","Vãos Multiplos",Tabela1[[#This Row],[TEC - Tipo de Estrutura 2]])</f>
        <v>Vãos Multiplos</v>
      </c>
      <c r="S1796" s="1">
        <v>3</v>
      </c>
      <c r="T1796" s="1">
        <v>56.8</v>
      </c>
      <c r="U1796" s="1">
        <v>20</v>
      </c>
      <c r="V1796" s="1">
        <v>25.8</v>
      </c>
      <c r="W1796" s="1">
        <v>5</v>
      </c>
      <c r="X1796" s="10"/>
      <c r="Y1796" s="1" t="s">
        <v>41</v>
      </c>
      <c r="Z1796" s="2" t="s">
        <v>38</v>
      </c>
      <c r="AA1796" s="2" t="str" cm="1">
        <f t="array" ref="AA1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6" s="2" t="str">
        <f>IF(OR(Tabela1[[#This Row],[CON - Material]]="Alvenaria de Tijolo",Tabela1[[#This Row],[CON - Material]]="Alvenaria de Pedra"),"Alvenaria",Tabela1[[#This Row],[CON - Material]])</f>
        <v>Betão Armado</v>
      </c>
      <c r="AF17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7" spans="1:32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1" t="str" cm="1">
        <f t="array" ref="O17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7" s="2" t="s">
        <v>228</v>
      </c>
      <c r="Q1797" s="2" t="str" cm="1">
        <f t="array" ref="Q1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97" s="2" t="str">
        <f>IF(Tabela1[[#This Row],[TEC - Tipo de Estrutura 2]]="Pórtico","Vãos Multiplos",Tabela1[[#This Row],[TEC - Tipo de Estrutura 2]])</f>
        <v>Arco</v>
      </c>
      <c r="S1797" s="1">
        <v>1</v>
      </c>
      <c r="T1797" s="1">
        <v>6.58</v>
      </c>
      <c r="U1797" s="1">
        <v>37.799999999999997</v>
      </c>
      <c r="V1797" s="1">
        <v>6.58</v>
      </c>
      <c r="W1797" s="9"/>
      <c r="X1797" s="10"/>
      <c r="Y1797" s="1" t="s">
        <v>41</v>
      </c>
      <c r="Z1797" s="2" t="s">
        <v>24</v>
      </c>
      <c r="AA1797" s="2" t="str" cm="1">
        <f t="array" ref="AA1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7" s="2" t="str">
        <f>IF(OR(Tabela1[[#This Row],[CON - Material]]="Alvenaria de Tijolo",Tabela1[[#This Row],[CON - Material]]="Alvenaria de Pedra"),"Alvenaria",Tabela1[[#This Row],[CON - Material]])</f>
        <v>Betão Armado</v>
      </c>
      <c r="AF1797" s="2" t="str">
        <f>Tabela1[[#This Row],[TEC - Tipo de Estrutura 2]] &amp; "|" &amp; Tabela1[[#This Row],[Intervalo de Anos]] &amp; "|" &amp; Tabela1[[#This Row],[CON - Material]]</f>
        <v>Arco|1983-2010|Betão Armado</v>
      </c>
    </row>
    <row r="1798" spans="1:32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1" t="str" cm="1">
        <f t="array" ref="O17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8" s="2" t="s">
        <v>228</v>
      </c>
      <c r="Q1798" s="2" t="str" cm="1">
        <f t="array" ref="Q1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98" s="2" t="str">
        <f>IF(Tabela1[[#This Row],[TEC - Tipo de Estrutura 2]]="Pórtico","Vãos Multiplos",Tabela1[[#This Row],[TEC - Tipo de Estrutura 2]])</f>
        <v>Arco</v>
      </c>
      <c r="S1798" s="1">
        <v>1</v>
      </c>
      <c r="T1798" s="1">
        <v>8.5299999999999994</v>
      </c>
      <c r="U1798" s="1">
        <v>37.700000000000003</v>
      </c>
      <c r="V1798" s="1">
        <v>8.5299999999999994</v>
      </c>
      <c r="W1798" s="9"/>
      <c r="X1798" s="10"/>
      <c r="Y1798" s="1" t="s">
        <v>41</v>
      </c>
      <c r="Z1798" s="2" t="s">
        <v>24</v>
      </c>
      <c r="AA1798" s="2" t="str" cm="1">
        <f t="array" ref="AA1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8" s="2" t="str">
        <f>IF(OR(Tabela1[[#This Row],[CON - Material]]="Alvenaria de Tijolo",Tabela1[[#This Row],[CON - Material]]="Alvenaria de Pedra"),"Alvenaria",Tabela1[[#This Row],[CON - Material]])</f>
        <v>Betão Armado</v>
      </c>
      <c r="AF1798" s="2" t="str">
        <f>Tabela1[[#This Row],[TEC - Tipo de Estrutura 2]] &amp; "|" &amp; Tabela1[[#This Row],[Intervalo de Anos]] &amp; "|" &amp; Tabela1[[#This Row],[CON - Material]]</f>
        <v>Arco|1983-2010|Betão Armado</v>
      </c>
    </row>
    <row r="1799" spans="1:32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1" t="str" cm="1">
        <f t="array" ref="O17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799" s="2" t="s">
        <v>228</v>
      </c>
      <c r="Q1799" s="2" t="str" cm="1">
        <f t="array" ref="Q1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799" s="2" t="str">
        <f>IF(Tabela1[[#This Row],[TEC - Tipo de Estrutura 2]]="Pórtico","Vãos Multiplos",Tabela1[[#This Row],[TEC - Tipo de Estrutura 2]])</f>
        <v>Arco</v>
      </c>
      <c r="S1799" s="1">
        <v>1</v>
      </c>
      <c r="T1799" s="1">
        <v>8.58</v>
      </c>
      <c r="U1799" s="1">
        <v>40.299999999999997</v>
      </c>
      <c r="V1799" s="1">
        <v>8.58</v>
      </c>
      <c r="W1799" s="9"/>
      <c r="X1799" s="10"/>
      <c r="Y1799" s="1" t="s">
        <v>41</v>
      </c>
      <c r="Z1799" s="2" t="s">
        <v>24</v>
      </c>
      <c r="AA1799" s="2" t="str" cm="1">
        <f t="array" ref="AA1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799" s="2" t="str">
        <f>IF(OR(Tabela1[[#This Row],[CON - Material]]="Alvenaria de Tijolo",Tabela1[[#This Row],[CON - Material]]="Alvenaria de Pedra"),"Alvenaria",Tabela1[[#This Row],[CON - Material]])</f>
        <v>Betão Armado</v>
      </c>
      <c r="AF1799" s="2" t="str">
        <f>Tabela1[[#This Row],[TEC - Tipo de Estrutura 2]] &amp; "|" &amp; Tabela1[[#This Row],[Intervalo de Anos]] &amp; "|" &amp; Tabela1[[#This Row],[CON - Material]]</f>
        <v>Arco|1983-2010|Betão Armado</v>
      </c>
    </row>
    <row r="1800" spans="1:32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1" t="str" cm="1">
        <f t="array" ref="O18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0" s="2" t="s">
        <v>29</v>
      </c>
      <c r="Q1800" s="2" t="str" cm="1">
        <f t="array" ref="Q1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0" s="2" t="str">
        <f>IF(Tabela1[[#This Row],[TEC - Tipo de Estrutura 2]]="Pórtico","Vãos Multiplos",Tabela1[[#This Row],[TEC - Tipo de Estrutura 2]])</f>
        <v>Arco</v>
      </c>
      <c r="S1800" s="1">
        <v>1</v>
      </c>
      <c r="T1800" s="1">
        <v>37.99</v>
      </c>
      <c r="U1800" s="1">
        <v>8.4700000000000006</v>
      </c>
      <c r="V1800" s="1">
        <v>37.99</v>
      </c>
      <c r="W1800" s="9"/>
      <c r="X1800" s="10"/>
      <c r="Y1800" s="1" t="s">
        <v>41</v>
      </c>
      <c r="Z1800" s="2" t="s">
        <v>35</v>
      </c>
      <c r="AA1800" s="2" t="str" cm="1">
        <f t="array" ref="AA1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0" s="2" t="str">
        <f>IF(OR(Tabela1[[#This Row],[CON - Material]]="Alvenaria de Tijolo",Tabela1[[#This Row],[CON - Material]]="Alvenaria de Pedra"),"Alvenaria",Tabela1[[#This Row],[CON - Material]])</f>
        <v>Alvenaria</v>
      </c>
      <c r="AF18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1" spans="1:32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1" t="str" cm="1">
        <f t="array" ref="O18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1" s="2" t="s">
        <v>29</v>
      </c>
      <c r="Q1801" s="2" t="str" cm="1">
        <f t="array" ref="Q1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1" s="2" t="str">
        <f>IF(Tabela1[[#This Row],[TEC - Tipo de Estrutura 2]]="Pórtico","Vãos Multiplos",Tabela1[[#This Row],[TEC - Tipo de Estrutura 2]])</f>
        <v>Arco</v>
      </c>
      <c r="S1801" s="1">
        <v>1</v>
      </c>
      <c r="T1801" s="1">
        <v>10</v>
      </c>
      <c r="U1801" s="1">
        <v>8.5</v>
      </c>
      <c r="W1801" s="9"/>
      <c r="X1801" s="10"/>
      <c r="Y1801" s="1" t="s">
        <v>41</v>
      </c>
      <c r="Z1801" s="2" t="s">
        <v>35</v>
      </c>
      <c r="AA1801" s="2" t="str" cm="1">
        <f t="array" ref="AA1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1" s="2" t="str">
        <f>IF(OR(Tabela1[[#This Row],[CON - Material]]="Alvenaria de Tijolo",Tabela1[[#This Row],[CON - Material]]="Alvenaria de Pedra"),"Alvenaria",Tabela1[[#This Row],[CON - Material]])</f>
        <v>Alvenaria</v>
      </c>
      <c r="AC1801" s="2" t="s">
        <v>181</v>
      </c>
      <c r="AF18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2" spans="1:32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1" t="str" cm="1">
        <f t="array" ref="O18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2" s="2" t="s">
        <v>29</v>
      </c>
      <c r="Q1802" s="2" t="str" cm="1">
        <f t="array" ref="Q1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2" s="2" t="str">
        <f>IF(Tabela1[[#This Row],[TEC - Tipo de Estrutura 2]]="Pórtico","Vãos Multiplos",Tabela1[[#This Row],[TEC - Tipo de Estrutura 2]])</f>
        <v>Arco</v>
      </c>
      <c r="S1802" s="1">
        <v>5</v>
      </c>
      <c r="T1802" s="1">
        <v>78.459999999999994</v>
      </c>
      <c r="U1802" s="1">
        <v>8.25</v>
      </c>
      <c r="V1802" s="1">
        <v>24.15</v>
      </c>
      <c r="W1802" s="1">
        <v>3</v>
      </c>
      <c r="X1802" s="10"/>
      <c r="Y1802" s="1" t="s">
        <v>41</v>
      </c>
      <c r="Z1802" s="2" t="s">
        <v>35</v>
      </c>
      <c r="AA1802" s="2" t="str" cm="1">
        <f t="array" ref="AA1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2" s="2" t="str">
        <f>IF(OR(Tabela1[[#This Row],[CON - Material]]="Alvenaria de Tijolo",Tabela1[[#This Row],[CON - Material]]="Alvenaria de Pedra"),"Alvenaria",Tabela1[[#This Row],[CON - Material]])</f>
        <v>Alvenaria</v>
      </c>
      <c r="AF18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3" spans="1:32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1" t="str" cm="1">
        <f t="array" ref="O18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3" s="2" t="s">
        <v>29</v>
      </c>
      <c r="Q1803" s="2" t="str" cm="1">
        <f t="array" ref="Q1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3" s="2" t="str">
        <f>IF(Tabela1[[#This Row],[TEC - Tipo de Estrutura 2]]="Pórtico","Vãos Multiplos",Tabela1[[#This Row],[TEC - Tipo de Estrutura 2]])</f>
        <v>Arco</v>
      </c>
      <c r="S1803" s="1">
        <v>9</v>
      </c>
      <c r="T1803" s="1">
        <v>159.4</v>
      </c>
      <c r="U1803" s="1">
        <v>5.7</v>
      </c>
      <c r="V1803" s="1">
        <v>23.4</v>
      </c>
      <c r="W1803" s="1">
        <v>2.9</v>
      </c>
      <c r="X1803" s="10"/>
      <c r="Y1803" s="1" t="s">
        <v>41</v>
      </c>
      <c r="Z1803" s="2" t="s">
        <v>35</v>
      </c>
      <c r="AA1803" s="2" t="str" cm="1">
        <f t="array" ref="AA1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3" s="2" t="str">
        <f>IF(OR(Tabela1[[#This Row],[CON - Material]]="Alvenaria de Tijolo",Tabela1[[#This Row],[CON - Material]]="Alvenaria de Pedra"),"Alvenaria",Tabela1[[#This Row],[CON - Material]])</f>
        <v>Alvenaria</v>
      </c>
      <c r="AF18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4" spans="1:32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1" t="str" cm="1">
        <f t="array" ref="O18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04" s="2" t="s">
        <v>29</v>
      </c>
      <c r="Q1804" s="2" t="str" cm="1">
        <f t="array" ref="Q1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4" s="2" t="str">
        <f>IF(Tabela1[[#This Row],[TEC - Tipo de Estrutura 2]]="Pórtico","Vãos Multiplos",Tabela1[[#This Row],[TEC - Tipo de Estrutura 2]])</f>
        <v>Arco</v>
      </c>
      <c r="S1804" s="1">
        <v>1</v>
      </c>
      <c r="T1804" s="1">
        <v>10.1</v>
      </c>
      <c r="U1804" s="1">
        <v>10.1</v>
      </c>
      <c r="V1804" s="1">
        <v>10.1</v>
      </c>
      <c r="W1804" s="9"/>
      <c r="X1804" s="10"/>
      <c r="Y1804" s="1" t="s">
        <v>41</v>
      </c>
      <c r="Z1804" s="2" t="s">
        <v>35</v>
      </c>
      <c r="AA1804" s="2" t="str" cm="1">
        <f t="array" ref="AA1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4" s="2" t="str">
        <f>IF(OR(Tabela1[[#This Row],[CON - Material]]="Alvenaria de Tijolo",Tabela1[[#This Row],[CON - Material]]="Alvenaria de Pedra"),"Alvenaria",Tabela1[[#This Row],[CON - Material]])</f>
        <v>Alvenaria</v>
      </c>
      <c r="AC1804" s="2" t="s">
        <v>24</v>
      </c>
      <c r="AF1804" s="2" t="str">
        <f>Tabela1[[#This Row],[TEC - Tipo de Estrutura 2]] &amp; "|" &amp; Tabela1[[#This Row],[Intervalo de Anos]] &amp; "|" &amp; Tabela1[[#This Row],[CON - Material]]</f>
        <v>Arco|1983-2010|Alvenaria de Pedra</v>
      </c>
    </row>
    <row r="1805" spans="1:32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1" t="str" cm="1">
        <f t="array" ref="O18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5" s="2" t="s">
        <v>29</v>
      </c>
      <c r="Q1805" s="2" t="str" cm="1">
        <f t="array" ref="Q1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5" s="2" t="str">
        <f>IF(Tabela1[[#This Row],[TEC - Tipo de Estrutura 2]]="Pórtico","Vãos Multiplos",Tabela1[[#This Row],[TEC - Tipo de Estrutura 2]])</f>
        <v>Arco</v>
      </c>
      <c r="S1805" s="1">
        <v>4</v>
      </c>
      <c r="T1805" s="1">
        <v>68.900000000000006</v>
      </c>
      <c r="U1805" s="1">
        <v>7.6</v>
      </c>
      <c r="V1805" s="1">
        <v>18.100000000000001</v>
      </c>
      <c r="W1805" s="1">
        <v>4.42</v>
      </c>
      <c r="X1805" s="10"/>
      <c r="Y1805" s="1" t="s">
        <v>41</v>
      </c>
      <c r="Z1805" s="2" t="s">
        <v>35</v>
      </c>
      <c r="AA1805" s="2" t="str" cm="1">
        <f t="array" ref="AA1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5" s="2" t="str">
        <f>IF(OR(Tabela1[[#This Row],[CON - Material]]="Alvenaria de Tijolo",Tabela1[[#This Row],[CON - Material]]="Alvenaria de Pedra"),"Alvenaria",Tabela1[[#This Row],[CON - Material]])</f>
        <v>Alvenaria</v>
      </c>
      <c r="AF18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6" spans="1:32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1" t="str" cm="1">
        <f t="array" ref="O18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6" s="2" t="s">
        <v>29</v>
      </c>
      <c r="Q1806" s="2" t="str" cm="1">
        <f t="array" ref="Q1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6" s="2" t="str">
        <f>IF(Tabela1[[#This Row],[TEC - Tipo de Estrutura 2]]="Pórtico","Vãos Multiplos",Tabela1[[#This Row],[TEC - Tipo de Estrutura 2]])</f>
        <v>Arco</v>
      </c>
      <c r="S1806" s="1">
        <v>8</v>
      </c>
      <c r="T1806" s="1">
        <v>141.30000000000001</v>
      </c>
      <c r="U1806" s="1">
        <v>7.89</v>
      </c>
      <c r="V1806" s="1">
        <v>18.100000000000001</v>
      </c>
      <c r="W1806" s="1">
        <v>5.24</v>
      </c>
      <c r="X1806" s="10"/>
      <c r="Y1806" s="1" t="s">
        <v>41</v>
      </c>
      <c r="Z1806" s="2" t="s">
        <v>35</v>
      </c>
      <c r="AA1806" s="2" t="str" cm="1">
        <f t="array" ref="AA1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6" s="2" t="str">
        <f>IF(OR(Tabela1[[#This Row],[CON - Material]]="Alvenaria de Tijolo",Tabela1[[#This Row],[CON - Material]]="Alvenaria de Pedra"),"Alvenaria",Tabela1[[#This Row],[CON - Material]])</f>
        <v>Alvenaria</v>
      </c>
      <c r="AF18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7" spans="1:32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1" t="str" cm="1">
        <f t="array" ref="O18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7" s="2" t="s">
        <v>83</v>
      </c>
      <c r="Q1807" s="2" t="str" cm="1">
        <f t="array" ref="Q1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807" s="2" t="str">
        <f>IF(Tabela1[[#This Row],[TEC - Tipo de Estrutura 2]]="Pórtico","Vãos Multiplos",Tabela1[[#This Row],[TEC - Tipo de Estrutura 2]])</f>
        <v>Outro</v>
      </c>
      <c r="S1807" s="1">
        <v>3</v>
      </c>
      <c r="T1807" s="1">
        <v>33.200000000000003</v>
      </c>
      <c r="U1807" s="1">
        <v>10</v>
      </c>
      <c r="V1807" s="1">
        <v>11.6</v>
      </c>
      <c r="W1807" s="1">
        <v>1.5</v>
      </c>
      <c r="X1807" s="10"/>
      <c r="Y1807" s="1" t="s">
        <v>41</v>
      </c>
      <c r="Z1807" s="2" t="s">
        <v>35</v>
      </c>
      <c r="AA1807" s="2" t="str" cm="1">
        <f t="array" ref="AA1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7" s="2" t="str">
        <f>IF(OR(Tabela1[[#This Row],[CON - Material]]="Alvenaria de Tijolo",Tabela1[[#This Row],[CON - Material]]="Alvenaria de Pedra"),"Alvenaria",Tabela1[[#This Row],[CON - Material]])</f>
        <v>Alvenaria</v>
      </c>
      <c r="AC1807" s="2" t="s">
        <v>24</v>
      </c>
      <c r="AF180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808" spans="1:32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1" t="str" cm="1">
        <f t="array" ref="O18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08" s="2" t="s">
        <v>32</v>
      </c>
      <c r="Q1808" s="2" t="str" cm="1">
        <f t="array" ref="Q1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08" s="2" t="str">
        <f>IF(Tabela1[[#This Row],[TEC - Tipo de Estrutura 2]]="Pórtico","Vãos Multiplos",Tabela1[[#This Row],[TEC - Tipo de Estrutura 2]])</f>
        <v>Vãos Multiplos</v>
      </c>
      <c r="S1808" s="1">
        <v>3</v>
      </c>
      <c r="T1808" s="1">
        <v>37.9</v>
      </c>
      <c r="U1808" s="1">
        <v>24.8</v>
      </c>
      <c r="V1808" s="1">
        <v>15.9</v>
      </c>
      <c r="W1808" s="1">
        <v>3.8</v>
      </c>
      <c r="X1808" s="10"/>
      <c r="Y1808" s="1" t="s">
        <v>30</v>
      </c>
      <c r="Z1808" s="2" t="s">
        <v>38</v>
      </c>
      <c r="AA1808" s="2" t="str" cm="1">
        <f t="array" ref="AA1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08" s="2" t="str">
        <f>IF(OR(Tabela1[[#This Row],[CON - Material]]="Alvenaria de Tijolo",Tabela1[[#This Row],[CON - Material]]="Alvenaria de Pedra"),"Alvenaria",Tabela1[[#This Row],[CON - Material]])</f>
        <v>Betão Armado</v>
      </c>
      <c r="AF18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9" spans="1:32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1" t="str" cm="1">
        <f t="array" ref="O18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09" s="2" t="s">
        <v>29</v>
      </c>
      <c r="Q1809" s="2" t="str" cm="1">
        <f t="array" ref="Q1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09" s="2" t="str">
        <f>IF(Tabela1[[#This Row],[TEC - Tipo de Estrutura 2]]="Pórtico","Vãos Multiplos",Tabela1[[#This Row],[TEC - Tipo de Estrutura 2]])</f>
        <v>Arco</v>
      </c>
      <c r="S1809" s="1">
        <v>1</v>
      </c>
      <c r="T1809" s="1">
        <v>15.82</v>
      </c>
      <c r="U1809" s="1">
        <v>7.86</v>
      </c>
      <c r="V1809" s="1">
        <v>15.82</v>
      </c>
      <c r="W1809" s="9"/>
      <c r="X1809" s="10"/>
      <c r="Y1809" s="1" t="s">
        <v>41</v>
      </c>
      <c r="Z1809" s="2" t="s">
        <v>35</v>
      </c>
      <c r="AA1809" s="2" t="str" cm="1">
        <f t="array" ref="AA1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09" s="2" t="str">
        <f>IF(OR(Tabela1[[#This Row],[CON - Material]]="Alvenaria de Tijolo",Tabela1[[#This Row],[CON - Material]]="Alvenaria de Pedra"),"Alvenaria",Tabela1[[#This Row],[CON - Material]])</f>
        <v>Alvenaria</v>
      </c>
      <c r="AF18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10" spans="1:32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1" t="str" cm="1">
        <f t="array" ref="O18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0" s="2" t="s">
        <v>32</v>
      </c>
      <c r="Q1810" s="2" t="str" cm="1">
        <f t="array" ref="Q1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0" s="2" t="str">
        <f>IF(Tabela1[[#This Row],[TEC - Tipo de Estrutura 2]]="Pórtico","Vãos Multiplos",Tabela1[[#This Row],[TEC - Tipo de Estrutura 2]])</f>
        <v>Vãos Multiplos</v>
      </c>
      <c r="S1810" s="1">
        <v>7</v>
      </c>
      <c r="T1810" s="1">
        <v>200.33</v>
      </c>
      <c r="U1810" s="1">
        <v>12.53</v>
      </c>
      <c r="V1810" s="1">
        <v>29.97</v>
      </c>
      <c r="W1810" s="1">
        <v>12.2</v>
      </c>
      <c r="X1810" s="10"/>
      <c r="Y1810" s="1" t="s">
        <v>41</v>
      </c>
      <c r="Z1810" s="2" t="s">
        <v>38</v>
      </c>
      <c r="AA1810" s="2" t="str" cm="1">
        <f t="array" ref="AA1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0" s="2" t="str">
        <f>IF(OR(Tabela1[[#This Row],[CON - Material]]="Alvenaria de Tijolo",Tabela1[[#This Row],[CON - Material]]="Alvenaria de Pedra"),"Alvenaria",Tabela1[[#This Row],[CON - Material]])</f>
        <v>Betão Armado</v>
      </c>
      <c r="AF18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1" spans="1:32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1" t="str" cm="1">
        <f t="array" ref="O18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1" s="2" t="s">
        <v>22</v>
      </c>
      <c r="Q1811" s="2" t="str" cm="1">
        <f t="array" ref="Q1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811" s="2" t="str">
        <f>IF(Tabela1[[#This Row],[TEC - Tipo de Estrutura 2]]="Pórtico","Vãos Multiplos",Tabela1[[#This Row],[TEC - Tipo de Estrutura 2]])</f>
        <v>Tabuleiro simples/apoiado</v>
      </c>
      <c r="S1811" s="1">
        <v>1</v>
      </c>
      <c r="T1811" s="1">
        <v>26.68</v>
      </c>
      <c r="U1811" s="1">
        <v>28.89</v>
      </c>
      <c r="V1811" s="1">
        <v>26.68</v>
      </c>
      <c r="W1811" s="9"/>
      <c r="X1811" s="10"/>
      <c r="Y1811" s="1" t="s">
        <v>41</v>
      </c>
      <c r="Z1811" s="2" t="s">
        <v>38</v>
      </c>
      <c r="AA1811" s="2" t="str" cm="1">
        <f t="array" ref="AA1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1" s="2" t="str">
        <f>IF(OR(Tabela1[[#This Row],[CON - Material]]="Alvenaria de Tijolo",Tabela1[[#This Row],[CON - Material]]="Alvenaria de Pedra"),"Alvenaria",Tabela1[[#This Row],[CON - Material]])</f>
        <v>Betão Armado</v>
      </c>
      <c r="AF181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12" spans="1:32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1" t="str" cm="1">
        <f t="array" ref="O18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2" s="2" t="s">
        <v>291</v>
      </c>
      <c r="Q1812" s="2" t="str" cm="1">
        <f t="array" ref="Q1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812" s="2" t="str">
        <f>IF(Tabela1[[#This Row],[TEC - Tipo de Estrutura 2]]="Pórtico","Vãos Multiplos",Tabela1[[#This Row],[TEC - Tipo de Estrutura 2]])</f>
        <v>Outro</v>
      </c>
      <c r="S1812" s="1">
        <v>1</v>
      </c>
      <c r="T1812" s="1">
        <v>5.0999999999999996</v>
      </c>
      <c r="U1812" s="1">
        <v>14.7</v>
      </c>
      <c r="V1812" s="1">
        <v>5.0999999999999996</v>
      </c>
      <c r="W1812" s="9"/>
      <c r="X1812" s="10"/>
      <c r="Y1812" s="1" t="s">
        <v>41</v>
      </c>
      <c r="Z1812" s="2" t="s">
        <v>292</v>
      </c>
      <c r="AA1812" s="2" t="str" cm="1">
        <f t="array" ref="AA1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812" s="2" t="str">
        <f>IF(OR(Tabela1[[#This Row],[CON - Material]]="Alvenaria de Tijolo",Tabela1[[#This Row],[CON - Material]]="Alvenaria de Pedra"),"Alvenaria",Tabela1[[#This Row],[CON - Material]])</f>
        <v>Aço</v>
      </c>
      <c r="AF1812" s="2" t="str">
        <f>Tabela1[[#This Row],[TEC - Tipo de Estrutura 2]] &amp; "|" &amp; Tabela1[[#This Row],[Intervalo de Anos]] &amp; "|" &amp; Tabela1[[#This Row],[CON - Material]]</f>
        <v>Outro|1983-2010|Aço</v>
      </c>
    </row>
    <row r="1813" spans="1:32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1" t="str" cm="1">
        <f t="array" ref="O18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3" s="2" t="s">
        <v>65</v>
      </c>
      <c r="Q1813" s="2" t="str" cm="1">
        <f t="array" ref="Q1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13" s="2" t="str">
        <f>IF(Tabela1[[#This Row],[TEC - Tipo de Estrutura 2]]="Pórtico","Vãos Multiplos",Tabela1[[#This Row],[TEC - Tipo de Estrutura 2]])</f>
        <v>Vãos Multiplos</v>
      </c>
      <c r="S1813" s="1">
        <v>1</v>
      </c>
      <c r="T1813" s="1">
        <v>7</v>
      </c>
      <c r="U1813" s="1">
        <v>14.2</v>
      </c>
      <c r="V1813" s="1">
        <v>7</v>
      </c>
      <c r="W1813" s="9"/>
      <c r="X1813" s="10"/>
      <c r="Y1813" s="1" t="s">
        <v>41</v>
      </c>
      <c r="Z1813" s="2" t="s">
        <v>24</v>
      </c>
      <c r="AA1813" s="2" t="str" cm="1">
        <f t="array" ref="AA1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3" s="2" t="str">
        <f>IF(OR(Tabela1[[#This Row],[CON - Material]]="Alvenaria de Tijolo",Tabela1[[#This Row],[CON - Material]]="Alvenaria de Pedra"),"Alvenaria",Tabela1[[#This Row],[CON - Material]])</f>
        <v>Betão Armado</v>
      </c>
      <c r="AF1813" s="2" t="str">
        <f>Tabela1[[#This Row],[TEC - Tipo de Estrutura 2]] &amp; "|" &amp; Tabela1[[#This Row],[Intervalo de Anos]] &amp; "|" &amp; Tabela1[[#This Row],[CON - Material]]</f>
        <v>Pórtico|1983-2010|Betão Armado</v>
      </c>
    </row>
    <row r="1814" spans="1:32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1" t="str" cm="1">
        <f t="array" ref="O18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4" s="2" t="s">
        <v>32</v>
      </c>
      <c r="Q1814" s="2" t="str" cm="1">
        <f t="array" ref="Q1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4" s="2" t="str">
        <f>IF(Tabela1[[#This Row],[TEC - Tipo de Estrutura 2]]="Pórtico","Vãos Multiplos",Tabela1[[#This Row],[TEC - Tipo de Estrutura 2]])</f>
        <v>Vãos Multiplos</v>
      </c>
      <c r="S1814" s="1">
        <v>5</v>
      </c>
      <c r="T1814" s="1">
        <v>84.3</v>
      </c>
      <c r="U1814" s="1">
        <v>10.78</v>
      </c>
      <c r="V1814" s="1">
        <v>20.23</v>
      </c>
      <c r="W1814" s="1">
        <v>7.5</v>
      </c>
      <c r="X1814" s="10"/>
      <c r="Y1814" s="1" t="s">
        <v>41</v>
      </c>
      <c r="Z1814" s="2" t="s">
        <v>38</v>
      </c>
      <c r="AA1814" s="2" t="str" cm="1">
        <f t="array" ref="AA1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4" s="2" t="str">
        <f>IF(OR(Tabela1[[#This Row],[CON - Material]]="Alvenaria de Tijolo",Tabela1[[#This Row],[CON - Material]]="Alvenaria de Pedra"),"Alvenaria",Tabela1[[#This Row],[CON - Material]])</f>
        <v>Betão Armado</v>
      </c>
      <c r="AF18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5" spans="1:32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1" t="str" cm="1">
        <f t="array" ref="O18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5" s="2" t="s">
        <v>32</v>
      </c>
      <c r="Q1815" s="2" t="str" cm="1">
        <f t="array" ref="Q1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5" s="2" t="str">
        <f>IF(Tabela1[[#This Row],[TEC - Tipo de Estrutura 2]]="Pórtico","Vãos Multiplos",Tabela1[[#This Row],[TEC - Tipo de Estrutura 2]])</f>
        <v>Vãos Multiplos</v>
      </c>
      <c r="S1815" s="1">
        <v>3</v>
      </c>
      <c r="T1815" s="1">
        <v>41</v>
      </c>
      <c r="U1815" s="1">
        <v>12.65</v>
      </c>
      <c r="V1815" s="1">
        <v>19.66</v>
      </c>
      <c r="W1815" s="1">
        <v>5.45</v>
      </c>
      <c r="X1815" s="10"/>
      <c r="Y1815" s="1" t="s">
        <v>41</v>
      </c>
      <c r="Z1815" s="2" t="s">
        <v>38</v>
      </c>
      <c r="AA1815" s="2" t="str" cm="1">
        <f t="array" ref="AA1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5" s="2" t="str">
        <f>IF(OR(Tabela1[[#This Row],[CON - Material]]="Alvenaria de Tijolo",Tabela1[[#This Row],[CON - Material]]="Alvenaria de Pedra"),"Alvenaria",Tabela1[[#This Row],[CON - Material]])</f>
        <v>Betão Armado</v>
      </c>
      <c r="AF18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6" spans="1:32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1" t="str" cm="1">
        <f t="array" ref="O18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6" s="2" t="s">
        <v>32</v>
      </c>
      <c r="Q1816" s="2" t="str" cm="1">
        <f t="array" ref="Q1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6" s="2" t="str">
        <f>IF(Tabela1[[#This Row],[TEC - Tipo de Estrutura 2]]="Pórtico","Vãos Multiplos",Tabela1[[#This Row],[TEC - Tipo de Estrutura 2]])</f>
        <v>Vãos Multiplos</v>
      </c>
      <c r="S1816" s="1">
        <v>12</v>
      </c>
      <c r="T1816" s="1">
        <v>375.29</v>
      </c>
      <c r="U1816" s="1">
        <v>15.2</v>
      </c>
      <c r="V1816" s="1">
        <v>32.57</v>
      </c>
      <c r="W1816" s="1">
        <v>15.53</v>
      </c>
      <c r="X1816" s="10"/>
      <c r="Y1816" s="1" t="s">
        <v>41</v>
      </c>
      <c r="Z1816" s="2" t="s">
        <v>38</v>
      </c>
      <c r="AA1816" s="2" t="str" cm="1">
        <f t="array" ref="AA1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6" s="2" t="str">
        <f>IF(OR(Tabela1[[#This Row],[CON - Material]]="Alvenaria de Tijolo",Tabela1[[#This Row],[CON - Material]]="Alvenaria de Pedra"),"Alvenaria",Tabela1[[#This Row],[CON - Material]])</f>
        <v>Betão Armado</v>
      </c>
      <c r="AF18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7" spans="1:32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1" t="str" cm="1">
        <f t="array" ref="O18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7" s="2" t="s">
        <v>32</v>
      </c>
      <c r="Q1817" s="2" t="str" cm="1">
        <f t="array" ref="Q1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7" s="2" t="str">
        <f>IF(Tabela1[[#This Row],[TEC - Tipo de Estrutura 2]]="Pórtico","Vãos Multiplos",Tabela1[[#This Row],[TEC - Tipo de Estrutura 2]])</f>
        <v>Vãos Multiplos</v>
      </c>
      <c r="S1817" s="1">
        <v>5</v>
      </c>
      <c r="T1817" s="1">
        <v>189.83</v>
      </c>
      <c r="U1817" s="1">
        <v>15.02</v>
      </c>
      <c r="V1817" s="1">
        <v>42.03</v>
      </c>
      <c r="W1817" s="1">
        <v>37.1</v>
      </c>
      <c r="X1817" s="10"/>
      <c r="Y1817" s="1" t="s">
        <v>41</v>
      </c>
      <c r="Z1817" s="2" t="s">
        <v>38</v>
      </c>
      <c r="AA1817" s="2" t="str" cm="1">
        <f t="array" ref="AA1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7" s="2" t="str">
        <f>IF(OR(Tabela1[[#This Row],[CON - Material]]="Alvenaria de Tijolo",Tabela1[[#This Row],[CON - Material]]="Alvenaria de Pedra"),"Alvenaria",Tabela1[[#This Row],[CON - Material]])</f>
        <v>Betão Armado</v>
      </c>
      <c r="AF18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8" spans="1:32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1" t="str" cm="1">
        <f t="array" ref="O18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8" s="2" t="s">
        <v>32</v>
      </c>
      <c r="Q1818" s="2" t="str" cm="1">
        <f t="array" ref="Q1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8" s="2" t="str">
        <f>IF(Tabela1[[#This Row],[TEC - Tipo de Estrutura 2]]="Pórtico","Vãos Multiplos",Tabela1[[#This Row],[TEC - Tipo de Estrutura 2]])</f>
        <v>Vãos Multiplos</v>
      </c>
      <c r="S1818" s="1">
        <v>9</v>
      </c>
      <c r="T1818" s="1">
        <v>289.22000000000003</v>
      </c>
      <c r="U1818" s="1">
        <v>24.1</v>
      </c>
      <c r="V1818" s="1">
        <v>33.54</v>
      </c>
      <c r="W1818" s="1">
        <v>22.25</v>
      </c>
      <c r="X1818" s="10"/>
      <c r="Y1818" s="1" t="s">
        <v>41</v>
      </c>
      <c r="Z1818" s="2" t="s">
        <v>38</v>
      </c>
      <c r="AA1818" s="2" t="str" cm="1">
        <f t="array" ref="AA1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8" s="2" t="str">
        <f>IF(OR(Tabela1[[#This Row],[CON - Material]]="Alvenaria de Tijolo",Tabela1[[#This Row],[CON - Material]]="Alvenaria de Pedra"),"Alvenaria",Tabela1[[#This Row],[CON - Material]])</f>
        <v>Betão Armado</v>
      </c>
      <c r="AF1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9" spans="1:32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1" t="str" cm="1">
        <f t="array" ref="O18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19" s="2" t="s">
        <v>32</v>
      </c>
      <c r="Q1819" s="2" t="str" cm="1">
        <f t="array" ref="Q1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19" s="2" t="str">
        <f>IF(Tabela1[[#This Row],[TEC - Tipo de Estrutura 2]]="Pórtico","Vãos Multiplos",Tabela1[[#This Row],[TEC - Tipo de Estrutura 2]])</f>
        <v>Vãos Multiplos</v>
      </c>
      <c r="S1819" s="1">
        <v>4</v>
      </c>
      <c r="T1819" s="1">
        <v>119.85</v>
      </c>
      <c r="U1819" s="1">
        <v>15.06</v>
      </c>
      <c r="V1819" s="1">
        <v>33.520000000000003</v>
      </c>
      <c r="W1819" s="1">
        <v>14.92</v>
      </c>
      <c r="X1819" s="10"/>
      <c r="Y1819" s="1" t="s">
        <v>41</v>
      </c>
      <c r="Z1819" s="2" t="s">
        <v>38</v>
      </c>
      <c r="AA1819" s="2" t="str" cm="1">
        <f t="array" ref="AA1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19" s="2" t="str">
        <f>IF(OR(Tabela1[[#This Row],[CON - Material]]="Alvenaria de Tijolo",Tabela1[[#This Row],[CON - Material]]="Alvenaria de Pedra"),"Alvenaria",Tabela1[[#This Row],[CON - Material]])</f>
        <v>Betão Armado</v>
      </c>
      <c r="AF1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0" spans="1:32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1" t="str" cm="1">
        <f t="array" ref="O18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0" s="2" t="s">
        <v>32</v>
      </c>
      <c r="Q1820" s="2" t="str" cm="1">
        <f t="array" ref="Q1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0" s="2" t="str">
        <f>IF(Tabela1[[#This Row],[TEC - Tipo de Estrutura 2]]="Pórtico","Vãos Multiplos",Tabela1[[#This Row],[TEC - Tipo de Estrutura 2]])</f>
        <v>Vãos Multiplos</v>
      </c>
      <c r="S1820" s="1">
        <v>3</v>
      </c>
      <c r="T1820" s="1">
        <v>52.75</v>
      </c>
      <c r="U1820" s="1">
        <v>24.25</v>
      </c>
      <c r="V1820" s="1">
        <v>26.3</v>
      </c>
      <c r="W1820" s="1">
        <v>7.5</v>
      </c>
      <c r="X1820" s="10"/>
      <c r="Y1820" s="1" t="s">
        <v>41</v>
      </c>
      <c r="Z1820" s="2" t="s">
        <v>38</v>
      </c>
      <c r="AA1820" s="2" t="str" cm="1">
        <f t="array" ref="AA1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0" s="2" t="str">
        <f>IF(OR(Tabela1[[#This Row],[CON - Material]]="Alvenaria de Tijolo",Tabela1[[#This Row],[CON - Material]]="Alvenaria de Pedra"),"Alvenaria",Tabela1[[#This Row],[CON - Material]])</f>
        <v>Betão Armado</v>
      </c>
      <c r="AF1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1" spans="1:32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1" t="str" cm="1">
        <f t="array" ref="O18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1" s="2" t="s">
        <v>32</v>
      </c>
      <c r="Q1821" s="2" t="str" cm="1">
        <f t="array" ref="Q1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1" s="2" t="str">
        <f>IF(Tabela1[[#This Row],[TEC - Tipo de Estrutura 2]]="Pórtico","Vãos Multiplos",Tabela1[[#This Row],[TEC - Tipo de Estrutura 2]])</f>
        <v>Vãos Multiplos</v>
      </c>
      <c r="S1821" s="1">
        <v>4</v>
      </c>
      <c r="T1821" s="1">
        <v>108.75</v>
      </c>
      <c r="U1821" s="1">
        <v>20.100000000000001</v>
      </c>
      <c r="V1821" s="1">
        <v>30</v>
      </c>
      <c r="W1821" s="1">
        <v>8.5</v>
      </c>
      <c r="X1821" s="10"/>
      <c r="Y1821" s="1" t="s">
        <v>41</v>
      </c>
      <c r="Z1821" s="2" t="s">
        <v>38</v>
      </c>
      <c r="AA1821" s="2" t="str" cm="1">
        <f t="array" ref="AA1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1" s="2" t="str">
        <f>IF(OR(Tabela1[[#This Row],[CON - Material]]="Alvenaria de Tijolo",Tabela1[[#This Row],[CON - Material]]="Alvenaria de Pedra"),"Alvenaria",Tabela1[[#This Row],[CON - Material]])</f>
        <v>Betão Armado</v>
      </c>
      <c r="AF1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2" spans="1:32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1" t="str" cm="1">
        <f t="array" ref="O18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2" s="2" t="s">
        <v>32</v>
      </c>
      <c r="Q1822" s="2" t="str" cm="1">
        <f t="array" ref="Q1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2" s="2" t="str">
        <f>IF(Tabela1[[#This Row],[TEC - Tipo de Estrutura 2]]="Pórtico","Vãos Multiplos",Tabela1[[#This Row],[TEC - Tipo de Estrutura 2]])</f>
        <v>Vãos Multiplos</v>
      </c>
      <c r="S1822" s="1">
        <v>3</v>
      </c>
      <c r="T1822" s="1">
        <v>48.65</v>
      </c>
      <c r="U1822" s="1">
        <v>21.1</v>
      </c>
      <c r="V1822" s="1">
        <v>28</v>
      </c>
      <c r="W1822" s="1">
        <v>5.42</v>
      </c>
      <c r="X1822" s="10"/>
      <c r="Y1822" s="1" t="s">
        <v>41</v>
      </c>
      <c r="Z1822" s="2" t="s">
        <v>38</v>
      </c>
      <c r="AA1822" s="2" t="str" cm="1">
        <f t="array" ref="AA1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2" s="2" t="str">
        <f>IF(OR(Tabela1[[#This Row],[CON - Material]]="Alvenaria de Tijolo",Tabela1[[#This Row],[CON - Material]]="Alvenaria de Pedra"),"Alvenaria",Tabela1[[#This Row],[CON - Material]])</f>
        <v>Betão Armado</v>
      </c>
      <c r="AF18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3" spans="1:32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1" t="str" cm="1">
        <f t="array" ref="O18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3" s="2" t="s">
        <v>32</v>
      </c>
      <c r="Q1823" s="2" t="str" cm="1">
        <f t="array" ref="Q1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3" s="2" t="str">
        <f>IF(Tabela1[[#This Row],[TEC - Tipo de Estrutura 2]]="Pórtico","Vãos Multiplos",Tabela1[[#This Row],[TEC - Tipo de Estrutura 2]])</f>
        <v>Vãos Multiplos</v>
      </c>
      <c r="S1823" s="1">
        <v>3</v>
      </c>
      <c r="T1823" s="1">
        <v>41.4</v>
      </c>
      <c r="U1823" s="1">
        <v>7.75</v>
      </c>
      <c r="V1823" s="1">
        <v>17.149999999999999</v>
      </c>
      <c r="W1823" s="1">
        <v>9.5</v>
      </c>
      <c r="X1823" s="10"/>
      <c r="Y1823" s="1" t="s">
        <v>41</v>
      </c>
      <c r="Z1823" s="2" t="s">
        <v>38</v>
      </c>
      <c r="AA1823" s="2" t="str" cm="1">
        <f t="array" ref="AA1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3" s="2" t="str">
        <f>IF(OR(Tabela1[[#This Row],[CON - Material]]="Alvenaria de Tijolo",Tabela1[[#This Row],[CON - Material]]="Alvenaria de Pedra"),"Alvenaria",Tabela1[[#This Row],[CON - Material]])</f>
        <v>Betão Armado</v>
      </c>
      <c r="AF1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4" spans="1:32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1" t="str" cm="1">
        <f t="array" ref="O18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4" s="2" t="s">
        <v>32</v>
      </c>
      <c r="Q1824" s="2" t="str" cm="1">
        <f t="array" ref="Q1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4" s="2" t="str">
        <f>IF(Tabela1[[#This Row],[TEC - Tipo de Estrutura 2]]="Pórtico","Vãos Multiplos",Tabela1[[#This Row],[TEC - Tipo de Estrutura 2]])</f>
        <v>Vãos Multiplos</v>
      </c>
      <c r="S1824" s="1">
        <v>3</v>
      </c>
      <c r="T1824" s="1">
        <v>48.55</v>
      </c>
      <c r="U1824" s="1">
        <v>14.05</v>
      </c>
      <c r="V1824" s="1">
        <v>20.95</v>
      </c>
      <c r="W1824" s="1">
        <v>5.35</v>
      </c>
      <c r="X1824" s="10"/>
      <c r="Y1824" s="1" t="s">
        <v>41</v>
      </c>
      <c r="Z1824" s="2" t="s">
        <v>38</v>
      </c>
      <c r="AA1824" s="2" t="str" cm="1">
        <f t="array" ref="AA1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4" s="2" t="str">
        <f>IF(OR(Tabela1[[#This Row],[CON - Material]]="Alvenaria de Tijolo",Tabela1[[#This Row],[CON - Material]]="Alvenaria de Pedra"),"Alvenaria",Tabela1[[#This Row],[CON - Material]])</f>
        <v>Betão Armado</v>
      </c>
      <c r="AF1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5" spans="1:32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1" t="str" cm="1">
        <f t="array" ref="O18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5" s="2" t="s">
        <v>32</v>
      </c>
      <c r="Q1825" s="2" t="str" cm="1">
        <f t="array" ref="Q1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5" s="2" t="str">
        <f>IF(Tabela1[[#This Row],[TEC - Tipo de Estrutura 2]]="Pórtico","Vãos Multiplos",Tabela1[[#This Row],[TEC - Tipo de Estrutura 2]])</f>
        <v>Vãos Multiplos</v>
      </c>
      <c r="S1825" s="1">
        <v>2</v>
      </c>
      <c r="T1825" s="1">
        <v>40.92</v>
      </c>
      <c r="U1825" s="1">
        <v>9.1</v>
      </c>
      <c r="V1825" s="1">
        <v>20.46</v>
      </c>
      <c r="W1825" s="1">
        <v>5.5</v>
      </c>
      <c r="X1825" s="10"/>
      <c r="Y1825" s="1" t="s">
        <v>41</v>
      </c>
      <c r="Z1825" s="2" t="s">
        <v>38</v>
      </c>
      <c r="AA1825" s="2" t="str" cm="1">
        <f t="array" ref="AA1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5" s="2" t="str">
        <f>IF(OR(Tabela1[[#This Row],[CON - Material]]="Alvenaria de Tijolo",Tabela1[[#This Row],[CON - Material]]="Alvenaria de Pedra"),"Alvenaria",Tabela1[[#This Row],[CON - Material]])</f>
        <v>Betão Armado</v>
      </c>
      <c r="AF18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6" spans="1:32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1" t="str" cm="1">
        <f t="array" ref="O18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6" s="2" t="s">
        <v>22</v>
      </c>
      <c r="Q1826" s="2" t="str" cm="1">
        <f t="array" ref="Q1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826" s="2" t="str">
        <f>IF(Tabela1[[#This Row],[TEC - Tipo de Estrutura 2]]="Pórtico","Vãos Multiplos",Tabela1[[#This Row],[TEC - Tipo de Estrutura 2]])</f>
        <v>Tabuleiro simples/apoiado</v>
      </c>
      <c r="S1826" s="1">
        <v>7</v>
      </c>
      <c r="T1826" s="1">
        <v>21</v>
      </c>
      <c r="U1826" s="1">
        <v>4.5</v>
      </c>
      <c r="V1826" s="1">
        <v>3</v>
      </c>
      <c r="W1826" s="1">
        <v>4.5</v>
      </c>
      <c r="X1826" s="10"/>
      <c r="Y1826" s="1" t="s">
        <v>41</v>
      </c>
      <c r="Z1826" s="2" t="s">
        <v>181</v>
      </c>
      <c r="AA1826" s="2" t="str" cm="1">
        <f t="array" ref="AA1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26" s="2" t="str">
        <f>IF(OR(Tabela1[[#This Row],[CON - Material]]="Alvenaria de Tijolo",Tabela1[[#This Row],[CON - Material]]="Alvenaria de Pedra"),"Alvenaria",Tabela1[[#This Row],[CON - Material]])</f>
        <v>Alvenaria</v>
      </c>
      <c r="AF1826" s="2" t="str">
        <f>Tabela1[[#This Row],[TEC - Tipo de Estrutura 2]] &amp; "|" &amp; Tabela1[[#This Row],[Intervalo de Anos]] &amp; "|" &amp; Tabela1[[#This Row],[CON - Material]]</f>
        <v>Tabuleiro simples/apoiado|1983-2010|Alvenaria de Pedra</v>
      </c>
    </row>
    <row r="1827" spans="1:32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1" t="str" cm="1">
        <f t="array" ref="O18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7" s="2" t="s">
        <v>32</v>
      </c>
      <c r="Q1827" s="2" t="str" cm="1">
        <f t="array" ref="Q1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7" s="2" t="str">
        <f>IF(Tabela1[[#This Row],[TEC - Tipo de Estrutura 2]]="Pórtico","Vãos Multiplos",Tabela1[[#This Row],[TEC - Tipo de Estrutura 2]])</f>
        <v>Vãos Multiplos</v>
      </c>
      <c r="S1827" s="1">
        <v>3</v>
      </c>
      <c r="T1827" s="1">
        <v>47.6</v>
      </c>
      <c r="U1827" s="1">
        <v>27.05</v>
      </c>
      <c r="V1827" s="1">
        <v>23.2</v>
      </c>
      <c r="W1827" s="1">
        <v>6</v>
      </c>
      <c r="X1827" s="10"/>
      <c r="Y1827" s="1" t="s">
        <v>41</v>
      </c>
      <c r="Z1827" s="2" t="s">
        <v>38</v>
      </c>
      <c r="AA1827" s="2" t="str" cm="1">
        <f t="array" ref="AA1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7" s="2" t="str">
        <f>IF(OR(Tabela1[[#This Row],[CON - Material]]="Alvenaria de Tijolo",Tabela1[[#This Row],[CON - Material]]="Alvenaria de Pedra"),"Alvenaria",Tabela1[[#This Row],[CON - Material]])</f>
        <v>Betão Armado</v>
      </c>
      <c r="AF1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8" spans="1:32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1" t="str" cm="1">
        <f t="array" ref="O18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8" s="2" t="s">
        <v>32</v>
      </c>
      <c r="Q1828" s="2" t="str" cm="1">
        <f t="array" ref="Q1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8" s="2" t="str">
        <f>IF(Tabela1[[#This Row],[TEC - Tipo de Estrutura 2]]="Pórtico","Vãos Multiplos",Tabela1[[#This Row],[TEC - Tipo de Estrutura 2]])</f>
        <v>Vãos Multiplos</v>
      </c>
      <c r="S1828" s="1">
        <v>3</v>
      </c>
      <c r="T1828" s="1">
        <v>45.6</v>
      </c>
      <c r="U1828" s="1">
        <v>11.35</v>
      </c>
      <c r="V1828" s="1">
        <v>25.4</v>
      </c>
      <c r="W1828" s="1">
        <v>5.7</v>
      </c>
      <c r="X1828" s="10"/>
      <c r="Y1828" s="1" t="s">
        <v>41</v>
      </c>
      <c r="Z1828" s="2" t="s">
        <v>38</v>
      </c>
      <c r="AA1828" s="2" t="str" cm="1">
        <f t="array" ref="AA1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8" s="2" t="str">
        <f>IF(OR(Tabela1[[#This Row],[CON - Material]]="Alvenaria de Tijolo",Tabela1[[#This Row],[CON - Material]]="Alvenaria de Pedra"),"Alvenaria",Tabela1[[#This Row],[CON - Material]])</f>
        <v>Betão Armado</v>
      </c>
      <c r="AF18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9" spans="1:32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1" t="str" cm="1">
        <f t="array" ref="O18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29" s="2" t="s">
        <v>32</v>
      </c>
      <c r="Q1829" s="2" t="str" cm="1">
        <f t="array" ref="Q1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29" s="2" t="str">
        <f>IF(Tabela1[[#This Row],[TEC - Tipo de Estrutura 2]]="Pórtico","Vãos Multiplos",Tabela1[[#This Row],[TEC - Tipo de Estrutura 2]])</f>
        <v>Vãos Multiplos</v>
      </c>
      <c r="S1829" s="1">
        <v>13</v>
      </c>
      <c r="T1829" s="1">
        <v>529.92999999999995</v>
      </c>
      <c r="U1829" s="1">
        <v>15.02</v>
      </c>
      <c r="V1829" s="1">
        <v>42.04</v>
      </c>
      <c r="W1829" s="1">
        <v>27.05</v>
      </c>
      <c r="X1829" s="10"/>
      <c r="Y1829" s="1" t="s">
        <v>41</v>
      </c>
      <c r="Z1829" s="2" t="s">
        <v>38</v>
      </c>
      <c r="AA1829" s="2" t="str" cm="1">
        <f t="array" ref="AA1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29" s="2" t="str">
        <f>IF(OR(Tabela1[[#This Row],[CON - Material]]="Alvenaria de Tijolo",Tabela1[[#This Row],[CON - Material]]="Alvenaria de Pedra"),"Alvenaria",Tabela1[[#This Row],[CON - Material]])</f>
        <v>Betão Armado</v>
      </c>
      <c r="AF18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0" spans="1:32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1" t="str" cm="1">
        <f t="array" ref="O18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0" s="2" t="s">
        <v>32</v>
      </c>
      <c r="Q1830" s="2" t="str" cm="1">
        <f t="array" ref="Q1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0" s="2" t="str">
        <f>IF(Tabela1[[#This Row],[TEC - Tipo de Estrutura 2]]="Pórtico","Vãos Multiplos",Tabela1[[#This Row],[TEC - Tipo de Estrutura 2]])</f>
        <v>Vãos Multiplos</v>
      </c>
      <c r="S1830" s="1">
        <v>3</v>
      </c>
      <c r="T1830" s="1">
        <v>47.4</v>
      </c>
      <c r="U1830" s="1">
        <v>11.35</v>
      </c>
      <c r="V1830" s="1">
        <v>26.6</v>
      </c>
      <c r="W1830" s="1">
        <v>7</v>
      </c>
      <c r="X1830" s="10"/>
      <c r="Y1830" s="1" t="s">
        <v>41</v>
      </c>
      <c r="Z1830" s="2" t="s">
        <v>38</v>
      </c>
      <c r="AA1830" s="2" t="str" cm="1">
        <f t="array" ref="AA1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0" s="2" t="str">
        <f>IF(OR(Tabela1[[#This Row],[CON - Material]]="Alvenaria de Tijolo",Tabela1[[#This Row],[CON - Material]]="Alvenaria de Pedra"),"Alvenaria",Tabela1[[#This Row],[CON - Material]])</f>
        <v>Betão Armado</v>
      </c>
      <c r="AF1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1" spans="1:32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1" t="str" cm="1">
        <f t="array" ref="O18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1" s="2" t="s">
        <v>65</v>
      </c>
      <c r="Q1831" s="2" t="str" cm="1">
        <f t="array" ref="Q1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31" s="2" t="str">
        <f>IF(Tabela1[[#This Row],[TEC - Tipo de Estrutura 2]]="Pórtico","Vãos Multiplos",Tabela1[[#This Row],[TEC - Tipo de Estrutura 2]])</f>
        <v>Vãos Multiplos</v>
      </c>
      <c r="S1831" s="1">
        <v>1</v>
      </c>
      <c r="T1831" s="1">
        <v>8.42</v>
      </c>
      <c r="U1831" s="1">
        <v>18.75</v>
      </c>
      <c r="V1831" s="1">
        <v>8.42</v>
      </c>
      <c r="W1831" s="9"/>
      <c r="X1831" s="10"/>
      <c r="Y1831" s="1" t="s">
        <v>41</v>
      </c>
      <c r="Z1831" s="2" t="s">
        <v>38</v>
      </c>
      <c r="AA1831" s="2" t="str" cm="1">
        <f t="array" ref="AA1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1" s="2" t="str">
        <f>IF(OR(Tabela1[[#This Row],[CON - Material]]="Alvenaria de Tijolo",Tabela1[[#This Row],[CON - Material]]="Alvenaria de Pedra"),"Alvenaria",Tabela1[[#This Row],[CON - Material]])</f>
        <v>Betão Armado</v>
      </c>
      <c r="AF1831" s="2" t="str">
        <f>Tabela1[[#This Row],[TEC - Tipo de Estrutura 2]] &amp; "|" &amp; Tabela1[[#This Row],[Intervalo de Anos]] &amp; "|" &amp; Tabela1[[#This Row],[CON - Material]]</f>
        <v>Pórtico|1983-2010|Betão Armado</v>
      </c>
    </row>
    <row r="1832" spans="1:32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1" t="str" cm="1">
        <f t="array" ref="O18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2" s="2" t="s">
        <v>32</v>
      </c>
      <c r="Q1832" s="2" t="str" cm="1">
        <f t="array" ref="Q1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2" s="2" t="str">
        <f>IF(Tabela1[[#This Row],[TEC - Tipo de Estrutura 2]]="Pórtico","Vãos Multiplos",Tabela1[[#This Row],[TEC - Tipo de Estrutura 2]])</f>
        <v>Vãos Multiplos</v>
      </c>
      <c r="S1832" s="1">
        <v>5</v>
      </c>
      <c r="T1832" s="1">
        <v>250.52</v>
      </c>
      <c r="U1832" s="1">
        <v>24.3</v>
      </c>
      <c r="V1832" s="1">
        <v>74.7</v>
      </c>
      <c r="W1832" s="1">
        <v>18.77</v>
      </c>
      <c r="X1832" s="10"/>
      <c r="Y1832" s="1" t="s">
        <v>41</v>
      </c>
      <c r="Z1832" s="2" t="s">
        <v>38</v>
      </c>
      <c r="AA1832" s="2" t="str" cm="1">
        <f t="array" ref="AA1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2" s="2" t="str">
        <f>IF(OR(Tabela1[[#This Row],[CON - Material]]="Alvenaria de Tijolo",Tabela1[[#This Row],[CON - Material]]="Alvenaria de Pedra"),"Alvenaria",Tabela1[[#This Row],[CON - Material]])</f>
        <v>Betão Armado</v>
      </c>
      <c r="AF1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3" spans="1:32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1" t="str" cm="1">
        <f t="array" ref="O18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3" s="2" t="s">
        <v>32</v>
      </c>
      <c r="Q1833" s="2" t="str" cm="1">
        <f t="array" ref="Q1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3" s="2" t="str">
        <f>IF(Tabela1[[#This Row],[TEC - Tipo de Estrutura 2]]="Pórtico","Vãos Multiplos",Tabela1[[#This Row],[TEC - Tipo de Estrutura 2]])</f>
        <v>Vãos Multiplos</v>
      </c>
      <c r="S1833" s="1">
        <v>3</v>
      </c>
      <c r="T1833" s="1">
        <v>47</v>
      </c>
      <c r="U1833" s="1">
        <v>19.5</v>
      </c>
      <c r="V1833" s="1">
        <v>27.3</v>
      </c>
      <c r="W1833" s="1">
        <v>9.94</v>
      </c>
      <c r="X1833" s="10"/>
      <c r="Y1833" s="1" t="s">
        <v>41</v>
      </c>
      <c r="Z1833" s="2" t="s">
        <v>38</v>
      </c>
      <c r="AA1833" s="2" t="str" cm="1">
        <f t="array" ref="AA1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3" s="2" t="str">
        <f>IF(OR(Tabela1[[#This Row],[CON - Material]]="Alvenaria de Tijolo",Tabela1[[#This Row],[CON - Material]]="Alvenaria de Pedra"),"Alvenaria",Tabela1[[#This Row],[CON - Material]])</f>
        <v>Betão Armado</v>
      </c>
      <c r="AF18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4" spans="1:32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1" t="str" cm="1">
        <f t="array" ref="O18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4" s="2" t="s">
        <v>32</v>
      </c>
      <c r="Q1834" s="2" t="str" cm="1">
        <f t="array" ref="Q1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4" s="2" t="str">
        <f>IF(Tabela1[[#This Row],[TEC - Tipo de Estrutura 2]]="Pórtico","Vãos Multiplos",Tabela1[[#This Row],[TEC - Tipo de Estrutura 2]])</f>
        <v>Vãos Multiplos</v>
      </c>
      <c r="S1834" s="1">
        <v>3</v>
      </c>
      <c r="T1834" s="1">
        <v>49</v>
      </c>
      <c r="U1834" s="1">
        <v>3.9</v>
      </c>
      <c r="V1834" s="1">
        <v>23.02</v>
      </c>
      <c r="W1834" s="1">
        <v>7.65</v>
      </c>
      <c r="X1834" s="10"/>
      <c r="Y1834" s="1" t="s">
        <v>41</v>
      </c>
      <c r="Z1834" s="2" t="s">
        <v>38</v>
      </c>
      <c r="AA1834" s="2" t="str" cm="1">
        <f t="array" ref="AA1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4" s="2" t="str">
        <f>IF(OR(Tabela1[[#This Row],[CON - Material]]="Alvenaria de Tijolo",Tabela1[[#This Row],[CON - Material]]="Alvenaria de Pedra"),"Alvenaria",Tabela1[[#This Row],[CON - Material]])</f>
        <v>Betão Armado</v>
      </c>
      <c r="AF1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5" spans="1:32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1" t="str" cm="1">
        <f t="array" ref="O18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5" s="2" t="s">
        <v>65</v>
      </c>
      <c r="Q1835" s="2" t="str" cm="1">
        <f t="array" ref="Q1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35" s="2" t="str">
        <f>IF(Tabela1[[#This Row],[TEC - Tipo de Estrutura 2]]="Pórtico","Vãos Multiplos",Tabela1[[#This Row],[TEC - Tipo de Estrutura 2]])</f>
        <v>Vãos Multiplos</v>
      </c>
      <c r="S1835" s="1">
        <v>1</v>
      </c>
      <c r="T1835" s="1">
        <v>3.83</v>
      </c>
      <c r="U1835" s="1">
        <v>13.61</v>
      </c>
      <c r="V1835" s="1">
        <v>3.83</v>
      </c>
      <c r="W1835" s="9"/>
      <c r="X1835" s="10"/>
      <c r="Y1835" s="1" t="s">
        <v>41</v>
      </c>
      <c r="Z1835" s="2" t="s">
        <v>24</v>
      </c>
      <c r="AA1835" s="2" t="str" cm="1">
        <f t="array" ref="AA1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5" s="2" t="str">
        <f>IF(OR(Tabela1[[#This Row],[CON - Material]]="Alvenaria de Tijolo",Tabela1[[#This Row],[CON - Material]]="Alvenaria de Pedra"),"Alvenaria",Tabela1[[#This Row],[CON - Material]])</f>
        <v>Betão Armado</v>
      </c>
      <c r="AF1835" s="2" t="str">
        <f>Tabela1[[#This Row],[TEC - Tipo de Estrutura 2]] &amp; "|" &amp; Tabela1[[#This Row],[Intervalo de Anos]] &amp; "|" &amp; Tabela1[[#This Row],[CON - Material]]</f>
        <v>Pórtico|1983-2010|Betão Armado</v>
      </c>
    </row>
    <row r="1836" spans="1:32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1" t="str" cm="1">
        <f t="array" ref="O18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6" s="2" t="s">
        <v>32</v>
      </c>
      <c r="Q1836" s="2" t="str" cm="1">
        <f t="array" ref="Q1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6" s="2" t="str">
        <f>IF(Tabela1[[#This Row],[TEC - Tipo de Estrutura 2]]="Pórtico","Vãos Multiplos",Tabela1[[#This Row],[TEC - Tipo de Estrutura 2]])</f>
        <v>Vãos Multiplos</v>
      </c>
      <c r="S1836" s="1">
        <v>3</v>
      </c>
      <c r="T1836" s="1">
        <v>46.4</v>
      </c>
      <c r="U1836" s="1">
        <v>19.5</v>
      </c>
      <c r="V1836" s="1">
        <v>23.2</v>
      </c>
      <c r="W1836" s="1">
        <v>7.61</v>
      </c>
      <c r="X1836" s="10"/>
      <c r="Y1836" s="1" t="s">
        <v>41</v>
      </c>
      <c r="Z1836" s="2" t="s">
        <v>38</v>
      </c>
      <c r="AA1836" s="2" t="str" cm="1">
        <f t="array" ref="AA1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6" s="2" t="str">
        <f>IF(OR(Tabela1[[#This Row],[CON - Material]]="Alvenaria de Tijolo",Tabela1[[#This Row],[CON - Material]]="Alvenaria de Pedra"),"Alvenaria",Tabela1[[#This Row],[CON - Material]])</f>
        <v>Betão Armado</v>
      </c>
      <c r="AF1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7" spans="1:32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1" t="str" cm="1">
        <f t="array" ref="O18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7" s="2" t="s">
        <v>32</v>
      </c>
      <c r="Q1837" s="2" t="str" cm="1">
        <f t="array" ref="Q1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7" s="2" t="str">
        <f>IF(Tabela1[[#This Row],[TEC - Tipo de Estrutura 2]]="Pórtico","Vãos Multiplos",Tabela1[[#This Row],[TEC - Tipo de Estrutura 2]])</f>
        <v>Vãos Multiplos</v>
      </c>
      <c r="S1837" s="1">
        <v>3</v>
      </c>
      <c r="T1837" s="1">
        <v>34.799999999999997</v>
      </c>
      <c r="U1837" s="1">
        <v>9.5</v>
      </c>
      <c r="V1837" s="1">
        <v>19.09</v>
      </c>
      <c r="W1837" s="1">
        <v>7.18</v>
      </c>
      <c r="X1837" s="10"/>
      <c r="Y1837" s="1" t="s">
        <v>41</v>
      </c>
      <c r="Z1837" s="2" t="s">
        <v>38</v>
      </c>
      <c r="AA1837" s="2" t="str" cm="1">
        <f t="array" ref="AA1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7" s="2" t="str">
        <f>IF(OR(Tabela1[[#This Row],[CON - Material]]="Alvenaria de Tijolo",Tabela1[[#This Row],[CON - Material]]="Alvenaria de Pedra"),"Alvenaria",Tabela1[[#This Row],[CON - Material]])</f>
        <v>Betão Armado</v>
      </c>
      <c r="AF18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8" spans="1:32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1" t="str" cm="1">
        <f t="array" ref="O18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8" s="2" t="s">
        <v>65</v>
      </c>
      <c r="Q1838" s="2" t="str" cm="1">
        <f t="array" ref="Q1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38" s="2" t="str">
        <f>IF(Tabela1[[#This Row],[TEC - Tipo de Estrutura 2]]="Pórtico","Vãos Multiplos",Tabela1[[#This Row],[TEC - Tipo de Estrutura 2]])</f>
        <v>Vãos Multiplos</v>
      </c>
      <c r="S1838" s="1">
        <v>1</v>
      </c>
      <c r="T1838" s="1">
        <v>10.6</v>
      </c>
      <c r="U1838" s="1">
        <v>16</v>
      </c>
      <c r="V1838" s="1">
        <v>10.6</v>
      </c>
      <c r="W1838" s="9"/>
      <c r="X1838" s="10"/>
      <c r="Y1838" s="1" t="s">
        <v>41</v>
      </c>
      <c r="Z1838" s="2" t="s">
        <v>24</v>
      </c>
      <c r="AA1838" s="2" t="str" cm="1">
        <f t="array" ref="AA1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8" s="2" t="str">
        <f>IF(OR(Tabela1[[#This Row],[CON - Material]]="Alvenaria de Tijolo",Tabela1[[#This Row],[CON - Material]]="Alvenaria de Pedra"),"Alvenaria",Tabela1[[#This Row],[CON - Material]])</f>
        <v>Betão Armado</v>
      </c>
      <c r="AF1838" s="2" t="str">
        <f>Tabela1[[#This Row],[TEC - Tipo de Estrutura 2]] &amp; "|" &amp; Tabela1[[#This Row],[Intervalo de Anos]] &amp; "|" &amp; Tabela1[[#This Row],[CON - Material]]</f>
        <v>Pórtico|1983-2010|Betão Armado</v>
      </c>
    </row>
    <row r="1839" spans="1:32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1" t="str" cm="1">
        <f t="array" ref="O18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39" s="2" t="s">
        <v>32</v>
      </c>
      <c r="Q1839" s="2" t="str" cm="1">
        <f t="array" ref="Q1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39" s="2" t="str">
        <f>IF(Tabela1[[#This Row],[TEC - Tipo de Estrutura 2]]="Pórtico","Vãos Multiplos",Tabela1[[#This Row],[TEC - Tipo de Estrutura 2]])</f>
        <v>Vãos Multiplos</v>
      </c>
      <c r="S1839" s="1">
        <v>8</v>
      </c>
      <c r="T1839" s="1">
        <v>269.2</v>
      </c>
      <c r="U1839" s="1">
        <v>15.9</v>
      </c>
      <c r="V1839" s="1">
        <v>34.5</v>
      </c>
      <c r="W1839" s="1">
        <v>25</v>
      </c>
      <c r="X1839" s="10"/>
      <c r="Y1839" s="1" t="s">
        <v>41</v>
      </c>
      <c r="Z1839" s="2" t="s">
        <v>38</v>
      </c>
      <c r="AA1839" s="2" t="str" cm="1">
        <f t="array" ref="AA1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39" s="2" t="str">
        <f>IF(OR(Tabela1[[#This Row],[CON - Material]]="Alvenaria de Tijolo",Tabela1[[#This Row],[CON - Material]]="Alvenaria de Pedra"),"Alvenaria",Tabela1[[#This Row],[CON - Material]])</f>
        <v>Betão Armado</v>
      </c>
      <c r="AF1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0" spans="1:32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1" t="str" cm="1">
        <f t="array" ref="O18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0" s="2" t="s">
        <v>32</v>
      </c>
      <c r="Q1840" s="2" t="str" cm="1">
        <f t="array" ref="Q1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0" s="2" t="str">
        <f>IF(Tabela1[[#This Row],[TEC - Tipo de Estrutura 2]]="Pórtico","Vãos Multiplos",Tabela1[[#This Row],[TEC - Tipo de Estrutura 2]])</f>
        <v>Vãos Multiplos</v>
      </c>
      <c r="S1840" s="1">
        <v>3</v>
      </c>
      <c r="T1840" s="1">
        <v>38.6</v>
      </c>
      <c r="U1840" s="1">
        <v>22.5</v>
      </c>
      <c r="V1840" s="1">
        <v>20.8</v>
      </c>
      <c r="W1840" s="1">
        <v>7.6</v>
      </c>
      <c r="X1840" s="10"/>
      <c r="Y1840" s="1" t="s">
        <v>41</v>
      </c>
      <c r="Z1840" s="2" t="s">
        <v>38</v>
      </c>
      <c r="AA1840" s="2" t="str" cm="1">
        <f t="array" ref="AA1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0" s="2" t="str">
        <f>IF(OR(Tabela1[[#This Row],[CON - Material]]="Alvenaria de Tijolo",Tabela1[[#This Row],[CON - Material]]="Alvenaria de Pedra"),"Alvenaria",Tabela1[[#This Row],[CON - Material]])</f>
        <v>Betão Armado</v>
      </c>
      <c r="AF1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1" spans="1:32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1" t="str" cm="1">
        <f t="array" ref="O18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1" s="2" t="s">
        <v>32</v>
      </c>
      <c r="Q1841" s="2" t="str" cm="1">
        <f t="array" ref="Q1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1" s="2" t="str">
        <f>IF(Tabela1[[#This Row],[TEC - Tipo de Estrutura 2]]="Pórtico","Vãos Multiplos",Tabela1[[#This Row],[TEC - Tipo de Estrutura 2]])</f>
        <v>Vãos Multiplos</v>
      </c>
      <c r="S1841" s="1">
        <v>3</v>
      </c>
      <c r="T1841" s="1">
        <v>44.89</v>
      </c>
      <c r="U1841" s="1">
        <v>16.3</v>
      </c>
      <c r="V1841" s="1">
        <v>21.33</v>
      </c>
      <c r="W1841" s="1">
        <v>7.54</v>
      </c>
      <c r="X1841" s="10"/>
      <c r="Y1841" s="1" t="s">
        <v>41</v>
      </c>
      <c r="Z1841" s="2" t="s">
        <v>38</v>
      </c>
      <c r="AA1841" s="2" t="str" cm="1">
        <f t="array" ref="AA1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1" s="2" t="str">
        <f>IF(OR(Tabela1[[#This Row],[CON - Material]]="Alvenaria de Tijolo",Tabela1[[#This Row],[CON - Material]]="Alvenaria de Pedra"),"Alvenaria",Tabela1[[#This Row],[CON - Material]])</f>
        <v>Betão Armado</v>
      </c>
      <c r="AF1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2" spans="1:32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1" t="str" cm="1">
        <f t="array" ref="O18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2" s="2" t="s">
        <v>32</v>
      </c>
      <c r="Q1842" s="2" t="str" cm="1">
        <f t="array" ref="Q1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2" s="2" t="str">
        <f>IF(Tabela1[[#This Row],[TEC - Tipo de Estrutura 2]]="Pórtico","Vãos Multiplos",Tabela1[[#This Row],[TEC - Tipo de Estrutura 2]])</f>
        <v>Vãos Multiplos</v>
      </c>
      <c r="S1842" s="1">
        <v>3</v>
      </c>
      <c r="T1842" s="1">
        <v>37.44</v>
      </c>
      <c r="U1842" s="1">
        <v>10.24</v>
      </c>
      <c r="V1842" s="1">
        <v>18.68</v>
      </c>
      <c r="W1842" s="1">
        <v>8.11</v>
      </c>
      <c r="X1842" s="10"/>
      <c r="Y1842" s="1" t="s">
        <v>41</v>
      </c>
      <c r="Z1842" s="2" t="s">
        <v>38</v>
      </c>
      <c r="AA1842" s="2" t="str" cm="1">
        <f t="array" ref="AA1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2" s="2" t="str">
        <f>IF(OR(Tabela1[[#This Row],[CON - Material]]="Alvenaria de Tijolo",Tabela1[[#This Row],[CON - Material]]="Alvenaria de Pedra"),"Alvenaria",Tabela1[[#This Row],[CON - Material]])</f>
        <v>Betão Armado</v>
      </c>
      <c r="AF18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3" spans="1:32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1" t="str" cm="1">
        <f t="array" ref="O18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3" s="2" t="s">
        <v>32</v>
      </c>
      <c r="Q1843" s="2" t="str" cm="1">
        <f t="array" ref="Q1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3" s="2" t="str">
        <f>IF(Tabela1[[#This Row],[TEC - Tipo de Estrutura 2]]="Pórtico","Vãos Multiplos",Tabela1[[#This Row],[TEC - Tipo de Estrutura 2]])</f>
        <v>Vãos Multiplos</v>
      </c>
      <c r="S1843" s="1">
        <v>3</v>
      </c>
      <c r="T1843" s="1">
        <v>42.88</v>
      </c>
      <c r="U1843" s="1">
        <v>9.5</v>
      </c>
      <c r="V1843" s="1">
        <v>27.6</v>
      </c>
      <c r="W1843" s="1">
        <v>6.16</v>
      </c>
      <c r="X1843" s="10"/>
      <c r="Y1843" s="1" t="s">
        <v>41</v>
      </c>
      <c r="Z1843" s="2" t="s">
        <v>38</v>
      </c>
      <c r="AA1843" s="2" t="str" cm="1">
        <f t="array" ref="AA1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3" s="2" t="str">
        <f>IF(OR(Tabela1[[#This Row],[CON - Material]]="Alvenaria de Tijolo",Tabela1[[#This Row],[CON - Material]]="Alvenaria de Pedra"),"Alvenaria",Tabela1[[#This Row],[CON - Material]])</f>
        <v>Betão Armado</v>
      </c>
      <c r="AF1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4" spans="1:32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1" t="str" cm="1">
        <f t="array" ref="O18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4" s="2" t="s">
        <v>32</v>
      </c>
      <c r="Q1844" s="2" t="str" cm="1">
        <f t="array" ref="Q1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4" s="2" t="str">
        <f>IF(Tabela1[[#This Row],[TEC - Tipo de Estrutura 2]]="Pórtico","Vãos Multiplos",Tabela1[[#This Row],[TEC - Tipo de Estrutura 2]])</f>
        <v>Vãos Multiplos</v>
      </c>
      <c r="S1844" s="1">
        <v>3</v>
      </c>
      <c r="T1844" s="1">
        <v>31</v>
      </c>
      <c r="U1844" s="1">
        <v>8.5</v>
      </c>
      <c r="V1844" s="1">
        <v>15.87</v>
      </c>
      <c r="W1844" s="1">
        <v>6.19</v>
      </c>
      <c r="X1844" s="10"/>
      <c r="Y1844" s="1" t="s">
        <v>41</v>
      </c>
      <c r="Z1844" s="2" t="s">
        <v>38</v>
      </c>
      <c r="AA1844" s="2" t="str" cm="1">
        <f t="array" ref="AA1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4" s="2" t="str">
        <f>IF(OR(Tabela1[[#This Row],[CON - Material]]="Alvenaria de Tijolo",Tabela1[[#This Row],[CON - Material]]="Alvenaria de Pedra"),"Alvenaria",Tabela1[[#This Row],[CON - Material]])</f>
        <v>Betão Armado</v>
      </c>
      <c r="AF18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5" spans="1:32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1" t="str" cm="1">
        <f t="array" ref="O18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5" s="2" t="s">
        <v>32</v>
      </c>
      <c r="Q1845" s="2" t="str" cm="1">
        <f t="array" ref="Q1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5" s="2" t="str">
        <f>IF(Tabela1[[#This Row],[TEC - Tipo de Estrutura 2]]="Pórtico","Vãos Multiplos",Tabela1[[#This Row],[TEC - Tipo de Estrutura 2]])</f>
        <v>Vãos Multiplos</v>
      </c>
      <c r="S1845" s="1">
        <v>2</v>
      </c>
      <c r="T1845" s="1">
        <v>50.6</v>
      </c>
      <c r="U1845" s="1">
        <v>11.9</v>
      </c>
      <c r="V1845" s="1">
        <v>25.4</v>
      </c>
      <c r="W1845" s="1">
        <v>7.5</v>
      </c>
      <c r="X1845" s="10"/>
      <c r="Y1845" s="1" t="s">
        <v>41</v>
      </c>
      <c r="Z1845" s="2" t="s">
        <v>38</v>
      </c>
      <c r="AA1845" s="2" t="str" cm="1">
        <f t="array" ref="AA1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5" s="2" t="str">
        <f>IF(OR(Tabela1[[#This Row],[CON - Material]]="Alvenaria de Tijolo",Tabela1[[#This Row],[CON - Material]]="Alvenaria de Pedra"),"Alvenaria",Tabela1[[#This Row],[CON - Material]])</f>
        <v>Betão Armado</v>
      </c>
      <c r="AF1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6" spans="1:32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1" t="str" cm="1">
        <f t="array" ref="O18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6" s="2" t="s">
        <v>65</v>
      </c>
      <c r="Q1846" s="2" t="str" cm="1">
        <f t="array" ref="Q1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46" s="2" t="str">
        <f>IF(Tabela1[[#This Row],[TEC - Tipo de Estrutura 2]]="Pórtico","Vãos Multiplos",Tabela1[[#This Row],[TEC - Tipo de Estrutura 2]])</f>
        <v>Vãos Multiplos</v>
      </c>
      <c r="S1846" s="1">
        <v>1</v>
      </c>
      <c r="T1846" s="1">
        <v>5.7</v>
      </c>
      <c r="U1846" s="1">
        <v>28.5</v>
      </c>
      <c r="V1846" s="1">
        <v>5.7</v>
      </c>
      <c r="W1846" s="9"/>
      <c r="X1846" s="10"/>
      <c r="Y1846" s="1" t="s">
        <v>41</v>
      </c>
      <c r="Z1846" s="2" t="s">
        <v>24</v>
      </c>
      <c r="AA1846" s="2" t="str" cm="1">
        <f t="array" ref="AA1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6" s="2" t="str">
        <f>IF(OR(Tabela1[[#This Row],[CON - Material]]="Alvenaria de Tijolo",Tabela1[[#This Row],[CON - Material]]="Alvenaria de Pedra"),"Alvenaria",Tabela1[[#This Row],[CON - Material]])</f>
        <v>Betão Armado</v>
      </c>
      <c r="AF1846" s="2" t="str">
        <f>Tabela1[[#This Row],[TEC - Tipo de Estrutura 2]] &amp; "|" &amp; Tabela1[[#This Row],[Intervalo de Anos]] &amp; "|" &amp; Tabela1[[#This Row],[CON - Material]]</f>
        <v>Pórtico|1983-2010|Betão Armado</v>
      </c>
    </row>
    <row r="1847" spans="1:32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1" t="str" cm="1">
        <f t="array" ref="O18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7" s="2" t="s">
        <v>32</v>
      </c>
      <c r="Q1847" s="2" t="str" cm="1">
        <f t="array" ref="Q1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47" s="2" t="str">
        <f>IF(Tabela1[[#This Row],[TEC - Tipo de Estrutura 2]]="Pórtico","Vãos Multiplos",Tabela1[[#This Row],[TEC - Tipo de Estrutura 2]])</f>
        <v>Vãos Multiplos</v>
      </c>
      <c r="S1847" s="1">
        <v>4</v>
      </c>
      <c r="T1847" s="1">
        <v>52.5</v>
      </c>
      <c r="U1847" s="1">
        <v>9.5</v>
      </c>
      <c r="V1847" s="1">
        <v>15.35</v>
      </c>
      <c r="W1847" s="1">
        <v>7.6</v>
      </c>
      <c r="X1847" s="10"/>
      <c r="Y1847" s="1" t="s">
        <v>41</v>
      </c>
      <c r="Z1847" s="2" t="s">
        <v>38</v>
      </c>
      <c r="AA1847" s="2" t="str" cm="1">
        <f t="array" ref="AA1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7" s="2" t="str">
        <f>IF(OR(Tabela1[[#This Row],[CON - Material]]="Alvenaria de Tijolo",Tabela1[[#This Row],[CON - Material]]="Alvenaria de Pedra"),"Alvenaria",Tabela1[[#This Row],[CON - Material]])</f>
        <v>Betão Armado</v>
      </c>
      <c r="AF1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8" spans="1:32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1" t="str" cm="1">
        <f t="array" ref="O18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8" s="2" t="s">
        <v>65</v>
      </c>
      <c r="Q1848" s="2" t="str" cm="1">
        <f t="array" ref="Q1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48" s="2" t="str">
        <f>IF(Tabela1[[#This Row],[TEC - Tipo de Estrutura 2]]="Pórtico","Vãos Multiplos",Tabela1[[#This Row],[TEC - Tipo de Estrutura 2]])</f>
        <v>Vãos Multiplos</v>
      </c>
      <c r="S1848" s="1">
        <v>1</v>
      </c>
      <c r="T1848" s="1">
        <v>9.65</v>
      </c>
      <c r="U1848" s="1">
        <v>28</v>
      </c>
      <c r="V1848" s="1">
        <v>9.65</v>
      </c>
      <c r="W1848" s="9"/>
      <c r="X1848" s="10"/>
      <c r="Y1848" s="1" t="s">
        <v>41</v>
      </c>
      <c r="Z1848" s="2" t="s">
        <v>24</v>
      </c>
      <c r="AA1848" s="2" t="str" cm="1">
        <f t="array" ref="AA1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8" s="2" t="str">
        <f>IF(OR(Tabela1[[#This Row],[CON - Material]]="Alvenaria de Tijolo",Tabela1[[#This Row],[CON - Material]]="Alvenaria de Pedra"),"Alvenaria",Tabela1[[#This Row],[CON - Material]])</f>
        <v>Betão Armado</v>
      </c>
      <c r="AF1848" s="2" t="str">
        <f>Tabela1[[#This Row],[TEC - Tipo de Estrutura 2]] &amp; "|" &amp; Tabela1[[#This Row],[Intervalo de Anos]] &amp; "|" &amp; Tabela1[[#This Row],[CON - Material]]</f>
        <v>Pórtico|1983-2010|Betão Armado</v>
      </c>
    </row>
    <row r="1849" spans="1:32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1" t="str" cm="1">
        <f t="array" ref="O18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49" s="2" t="s">
        <v>22</v>
      </c>
      <c r="Q1849" s="2" t="str" cm="1">
        <f t="array" ref="Q1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849" s="2" t="str">
        <f>IF(Tabela1[[#This Row],[TEC - Tipo de Estrutura 2]]="Pórtico","Vãos Multiplos",Tabela1[[#This Row],[TEC - Tipo de Estrutura 2]])</f>
        <v>Tabuleiro simples/apoiado</v>
      </c>
      <c r="S1849" s="1">
        <v>1</v>
      </c>
      <c r="T1849" s="1">
        <v>10.5</v>
      </c>
      <c r="U1849" s="1">
        <v>27.5</v>
      </c>
      <c r="V1849" s="1">
        <v>10.5</v>
      </c>
      <c r="W1849" s="9"/>
      <c r="X1849" s="10"/>
      <c r="Y1849" s="1" t="s">
        <v>41</v>
      </c>
      <c r="Z1849" s="2" t="s">
        <v>24</v>
      </c>
      <c r="AA1849" s="2" t="str" cm="1">
        <f t="array" ref="AA1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49" s="2" t="str">
        <f>IF(OR(Tabela1[[#This Row],[CON - Material]]="Alvenaria de Tijolo",Tabela1[[#This Row],[CON - Material]]="Alvenaria de Pedra"),"Alvenaria",Tabela1[[#This Row],[CON - Material]])</f>
        <v>Betão Armado</v>
      </c>
      <c r="AF18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50" spans="1:32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1" t="str" cm="1">
        <f t="array" ref="O18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0" s="2" t="s">
        <v>32</v>
      </c>
      <c r="Q1850" s="2" t="str" cm="1">
        <f t="array" ref="Q1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0" s="2" t="str">
        <f>IF(Tabela1[[#This Row],[TEC - Tipo de Estrutura 2]]="Pórtico","Vãos Multiplos",Tabela1[[#This Row],[TEC - Tipo de Estrutura 2]])</f>
        <v>Vãos Multiplos</v>
      </c>
      <c r="S1850" s="1">
        <v>4</v>
      </c>
      <c r="T1850" s="1">
        <v>56.9</v>
      </c>
      <c r="U1850" s="1">
        <v>11</v>
      </c>
      <c r="V1850" s="1">
        <v>16.600000000000001</v>
      </c>
      <c r="W1850" s="1">
        <v>5.7</v>
      </c>
      <c r="X1850" s="10"/>
      <c r="Y1850" s="1" t="s">
        <v>41</v>
      </c>
      <c r="Z1850" s="2" t="s">
        <v>38</v>
      </c>
      <c r="AA1850" s="2" t="str" cm="1">
        <f t="array" ref="AA1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0" s="2" t="str">
        <f>IF(OR(Tabela1[[#This Row],[CON - Material]]="Alvenaria de Tijolo",Tabela1[[#This Row],[CON - Material]]="Alvenaria de Pedra"),"Alvenaria",Tabela1[[#This Row],[CON - Material]])</f>
        <v>Betão Armado</v>
      </c>
      <c r="AF18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1" spans="1:32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1" t="str" cm="1">
        <f t="array" ref="O18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1" s="2" t="s">
        <v>65</v>
      </c>
      <c r="Q1851" s="2" t="str" cm="1">
        <f t="array" ref="Q1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51" s="2" t="str">
        <f>IF(Tabela1[[#This Row],[TEC - Tipo de Estrutura 2]]="Pórtico","Vãos Multiplos",Tabela1[[#This Row],[TEC - Tipo de Estrutura 2]])</f>
        <v>Vãos Multiplos</v>
      </c>
      <c r="S1851" s="1">
        <v>1</v>
      </c>
      <c r="T1851" s="1">
        <v>7.7</v>
      </c>
      <c r="U1851" s="1">
        <v>28</v>
      </c>
      <c r="V1851" s="1">
        <v>7.7</v>
      </c>
      <c r="W1851" s="9"/>
      <c r="X1851" s="10"/>
      <c r="Y1851" s="1" t="s">
        <v>41</v>
      </c>
      <c r="Z1851" s="2" t="s">
        <v>321</v>
      </c>
      <c r="AA1851" s="2" t="str" cm="1">
        <f t="array" ref="AA1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851" s="2" t="str">
        <f>IF(OR(Tabela1[[#This Row],[CON - Material]]="Alvenaria de Tijolo",Tabela1[[#This Row],[CON - Material]]="Alvenaria de Pedra"),"Alvenaria",Tabela1[[#This Row],[CON - Material]])</f>
        <v>Aço</v>
      </c>
      <c r="AF1851" s="2" t="str">
        <f>Tabela1[[#This Row],[TEC - Tipo de Estrutura 2]] &amp; "|" &amp; Tabela1[[#This Row],[Intervalo de Anos]] &amp; "|" &amp; Tabela1[[#This Row],[CON - Material]]</f>
        <v>Pórtico|1983-2010|Aço</v>
      </c>
    </row>
    <row r="1852" spans="1:32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1" t="str" cm="1">
        <f t="array" ref="O18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2" s="2" t="s">
        <v>32</v>
      </c>
      <c r="Q1852" s="2" t="str" cm="1">
        <f t="array" ref="Q1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2" s="2" t="str">
        <f>IF(Tabela1[[#This Row],[TEC - Tipo de Estrutura 2]]="Pórtico","Vãos Multiplos",Tabela1[[#This Row],[TEC - Tipo de Estrutura 2]])</f>
        <v>Vãos Multiplos</v>
      </c>
      <c r="S1852" s="1">
        <v>4</v>
      </c>
      <c r="T1852" s="1">
        <v>50.4</v>
      </c>
      <c r="U1852" s="1">
        <v>9.5500000000000007</v>
      </c>
      <c r="V1852" s="1">
        <v>14.15</v>
      </c>
      <c r="W1852" s="1">
        <v>9.75</v>
      </c>
      <c r="X1852" s="10"/>
      <c r="Y1852" s="1" t="s">
        <v>41</v>
      </c>
      <c r="Z1852" s="2" t="s">
        <v>38</v>
      </c>
      <c r="AA1852" s="2" t="str" cm="1">
        <f t="array" ref="AA1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2" s="2" t="str">
        <f>IF(OR(Tabela1[[#This Row],[CON - Material]]="Alvenaria de Tijolo",Tabela1[[#This Row],[CON - Material]]="Alvenaria de Pedra"),"Alvenaria",Tabela1[[#This Row],[CON - Material]])</f>
        <v>Betão Armado</v>
      </c>
      <c r="AF18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3" spans="1:32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1" t="str" cm="1">
        <f t="array" ref="O18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3" s="2" t="s">
        <v>32</v>
      </c>
      <c r="Q1853" s="2" t="str" cm="1">
        <f t="array" ref="Q1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3" s="2" t="str">
        <f>IF(Tabela1[[#This Row],[TEC - Tipo de Estrutura 2]]="Pórtico","Vãos Multiplos",Tabela1[[#This Row],[TEC - Tipo de Estrutura 2]])</f>
        <v>Vãos Multiplos</v>
      </c>
      <c r="S1853" s="1">
        <v>8</v>
      </c>
      <c r="T1853" s="1">
        <v>229.05</v>
      </c>
      <c r="U1853" s="1">
        <v>27.35</v>
      </c>
      <c r="V1853" s="1">
        <v>30.15</v>
      </c>
      <c r="W1853" s="1">
        <v>22.45</v>
      </c>
      <c r="X1853" s="10"/>
      <c r="Y1853" s="1" t="s">
        <v>41</v>
      </c>
      <c r="Z1853" s="2" t="s">
        <v>38</v>
      </c>
      <c r="AA1853" s="2" t="str" cm="1">
        <f t="array" ref="AA1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3" s="2" t="str">
        <f>IF(OR(Tabela1[[#This Row],[CON - Material]]="Alvenaria de Tijolo",Tabela1[[#This Row],[CON - Material]]="Alvenaria de Pedra"),"Alvenaria",Tabela1[[#This Row],[CON - Material]])</f>
        <v>Betão Armado</v>
      </c>
      <c r="AF1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4" spans="1:32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1" t="str" cm="1">
        <f t="array" ref="O18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4" s="2" t="s">
        <v>32</v>
      </c>
      <c r="Q1854" s="2" t="str" cm="1">
        <f t="array" ref="Q1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4" s="2" t="str">
        <f>IF(Tabela1[[#This Row],[TEC - Tipo de Estrutura 2]]="Pórtico","Vãos Multiplos",Tabela1[[#This Row],[TEC - Tipo de Estrutura 2]])</f>
        <v>Vãos Multiplos</v>
      </c>
      <c r="S1854" s="1">
        <v>8</v>
      </c>
      <c r="T1854" s="1">
        <v>220.8</v>
      </c>
      <c r="U1854" s="1">
        <v>17</v>
      </c>
      <c r="V1854" s="1">
        <v>36</v>
      </c>
      <c r="W1854" s="1">
        <v>20.65</v>
      </c>
      <c r="X1854" s="10"/>
      <c r="Y1854" s="1" t="s">
        <v>41</v>
      </c>
      <c r="Z1854" s="2" t="s">
        <v>38</v>
      </c>
      <c r="AA1854" s="2" t="str" cm="1">
        <f t="array" ref="AA1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4" s="2" t="str">
        <f>IF(OR(Tabela1[[#This Row],[CON - Material]]="Alvenaria de Tijolo",Tabela1[[#This Row],[CON - Material]]="Alvenaria de Pedra"),"Alvenaria",Tabela1[[#This Row],[CON - Material]])</f>
        <v>Betão Armado</v>
      </c>
      <c r="AF1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5" spans="1:32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1" t="str" cm="1">
        <f t="array" ref="O18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5" s="2" t="s">
        <v>32</v>
      </c>
      <c r="Q1855" s="2" t="str" cm="1">
        <f t="array" ref="Q1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5" s="2" t="str">
        <f>IF(Tabela1[[#This Row],[TEC - Tipo de Estrutura 2]]="Pórtico","Vãos Multiplos",Tabela1[[#This Row],[TEC - Tipo de Estrutura 2]])</f>
        <v>Vãos Multiplos</v>
      </c>
      <c r="S1855" s="1">
        <v>3</v>
      </c>
      <c r="T1855" s="1">
        <v>47.85</v>
      </c>
      <c r="U1855" s="1">
        <v>7.9</v>
      </c>
      <c r="V1855" s="1">
        <v>23.7</v>
      </c>
      <c r="W1855" s="1">
        <v>9.3000000000000007</v>
      </c>
      <c r="X1855" s="10"/>
      <c r="Y1855" s="1" t="s">
        <v>41</v>
      </c>
      <c r="Z1855" s="2" t="s">
        <v>38</v>
      </c>
      <c r="AA1855" s="2" t="str" cm="1">
        <f t="array" ref="AA1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5" s="2" t="str">
        <f>IF(OR(Tabela1[[#This Row],[CON - Material]]="Alvenaria de Tijolo",Tabela1[[#This Row],[CON - Material]]="Alvenaria de Pedra"),"Alvenaria",Tabela1[[#This Row],[CON - Material]])</f>
        <v>Betão Armado</v>
      </c>
      <c r="AF18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6" spans="1:32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1" t="str" cm="1">
        <f t="array" ref="O18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6" s="2" t="s">
        <v>32</v>
      </c>
      <c r="Q1856" s="2" t="str" cm="1">
        <f t="array" ref="Q1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6" s="2" t="str">
        <f>IF(Tabela1[[#This Row],[TEC - Tipo de Estrutura 2]]="Pórtico","Vãos Multiplos",Tabela1[[#This Row],[TEC - Tipo de Estrutura 2]])</f>
        <v>Vãos Multiplos</v>
      </c>
      <c r="S1856" s="1">
        <v>3</v>
      </c>
      <c r="T1856" s="1">
        <v>40.200000000000003</v>
      </c>
      <c r="U1856" s="1">
        <v>9.5</v>
      </c>
      <c r="V1856" s="1">
        <v>15.8</v>
      </c>
      <c r="W1856" s="1">
        <v>5.6</v>
      </c>
      <c r="X1856" s="10"/>
      <c r="Y1856" s="1" t="s">
        <v>41</v>
      </c>
      <c r="Z1856" s="2" t="s">
        <v>38</v>
      </c>
      <c r="AA1856" s="2" t="str" cm="1">
        <f t="array" ref="AA1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6" s="2" t="str">
        <f>IF(OR(Tabela1[[#This Row],[CON - Material]]="Alvenaria de Tijolo",Tabela1[[#This Row],[CON - Material]]="Alvenaria de Pedra"),"Alvenaria",Tabela1[[#This Row],[CON - Material]])</f>
        <v>Betão Armado</v>
      </c>
      <c r="AF18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7" spans="1:32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1" t="str" cm="1">
        <f t="array" ref="O18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7" s="2" t="s">
        <v>32</v>
      </c>
      <c r="Q1857" s="2" t="str" cm="1">
        <f t="array" ref="Q1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7" s="2" t="str">
        <f>IF(Tabela1[[#This Row],[TEC - Tipo de Estrutura 2]]="Pórtico","Vãos Multiplos",Tabela1[[#This Row],[TEC - Tipo de Estrutura 2]])</f>
        <v>Vãos Multiplos</v>
      </c>
      <c r="S1857" s="1">
        <v>3</v>
      </c>
      <c r="T1857" s="1">
        <v>47.76</v>
      </c>
      <c r="U1857" s="1">
        <v>16.5</v>
      </c>
      <c r="V1857" s="1">
        <v>23.72</v>
      </c>
      <c r="W1857" s="1">
        <v>5.9</v>
      </c>
      <c r="X1857" s="10"/>
      <c r="Y1857" s="1" t="s">
        <v>41</v>
      </c>
      <c r="Z1857" s="2" t="s">
        <v>38</v>
      </c>
      <c r="AA1857" s="2" t="str" cm="1">
        <f t="array" ref="AA1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7" s="2" t="str">
        <f>IF(OR(Tabela1[[#This Row],[CON - Material]]="Alvenaria de Tijolo",Tabela1[[#This Row],[CON - Material]]="Alvenaria de Pedra"),"Alvenaria",Tabela1[[#This Row],[CON - Material]])</f>
        <v>Betão Armado</v>
      </c>
      <c r="AF18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8" spans="1:32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1" t="str" cm="1">
        <f t="array" ref="O18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8" s="2" t="s">
        <v>32</v>
      </c>
      <c r="Q1858" s="2" t="str" cm="1">
        <f t="array" ref="Q1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58" s="2" t="str">
        <f>IF(Tabela1[[#This Row],[TEC - Tipo de Estrutura 2]]="Pórtico","Vãos Multiplos",Tabela1[[#This Row],[TEC - Tipo de Estrutura 2]])</f>
        <v>Vãos Multiplos</v>
      </c>
      <c r="S1858" s="1">
        <v>3</v>
      </c>
      <c r="T1858" s="1">
        <v>41.1</v>
      </c>
      <c r="U1858" s="1">
        <v>7.6</v>
      </c>
      <c r="V1858" s="1">
        <v>17.059999999999999</v>
      </c>
      <c r="W1858" s="1">
        <v>5.4</v>
      </c>
      <c r="X1858" s="10"/>
      <c r="Y1858" s="1" t="s">
        <v>41</v>
      </c>
      <c r="Z1858" s="2" t="s">
        <v>38</v>
      </c>
      <c r="AA1858" s="2" t="str" cm="1">
        <f t="array" ref="AA1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8" s="2" t="str">
        <f>IF(OR(Tabela1[[#This Row],[CON - Material]]="Alvenaria de Tijolo",Tabela1[[#This Row],[CON - Material]]="Alvenaria de Pedra"),"Alvenaria",Tabela1[[#This Row],[CON - Material]])</f>
        <v>Betão Armado</v>
      </c>
      <c r="AF1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9" spans="1:32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1" t="str" cm="1">
        <f t="array" ref="O18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59" s="2" t="s">
        <v>22</v>
      </c>
      <c r="Q1859" s="2" t="str" cm="1">
        <f t="array" ref="Q1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859" s="2" t="str">
        <f>IF(Tabela1[[#This Row],[TEC - Tipo de Estrutura 2]]="Pórtico","Vãos Multiplos",Tabela1[[#This Row],[TEC - Tipo de Estrutura 2]])</f>
        <v>Tabuleiro simples/apoiado</v>
      </c>
      <c r="S1859" s="1">
        <v>1</v>
      </c>
      <c r="T1859" s="1">
        <v>17.5</v>
      </c>
      <c r="U1859" s="1">
        <v>10.9</v>
      </c>
      <c r="V1859" s="1">
        <v>17.5</v>
      </c>
      <c r="W1859" s="9"/>
      <c r="X1859" s="10"/>
      <c r="Y1859" s="1" t="s">
        <v>41</v>
      </c>
      <c r="Z1859" s="2" t="s">
        <v>38</v>
      </c>
      <c r="AA1859" s="2" t="str" cm="1">
        <f t="array" ref="AA1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59" s="2" t="str">
        <f>IF(OR(Tabela1[[#This Row],[CON - Material]]="Alvenaria de Tijolo",Tabela1[[#This Row],[CON - Material]]="Alvenaria de Pedra"),"Alvenaria",Tabela1[[#This Row],[CON - Material]])</f>
        <v>Betão Armado</v>
      </c>
      <c r="AF185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60" spans="1:32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1" t="str" cm="1">
        <f t="array" ref="O18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0" s="2" t="s">
        <v>32</v>
      </c>
      <c r="Q1860" s="2" t="str" cm="1">
        <f t="array" ref="Q1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0" s="2" t="str">
        <f>IF(Tabela1[[#This Row],[TEC - Tipo de Estrutura 2]]="Pórtico","Vãos Multiplos",Tabela1[[#This Row],[TEC - Tipo de Estrutura 2]])</f>
        <v>Vãos Multiplos</v>
      </c>
      <c r="S1860" s="1">
        <v>3</v>
      </c>
      <c r="T1860" s="1">
        <v>41.35</v>
      </c>
      <c r="U1860" s="1">
        <v>9.4</v>
      </c>
      <c r="V1860" s="1">
        <v>17</v>
      </c>
      <c r="W1860" s="1">
        <v>7.65</v>
      </c>
      <c r="X1860" s="10"/>
      <c r="Y1860" s="1" t="s">
        <v>41</v>
      </c>
      <c r="Z1860" s="2" t="s">
        <v>38</v>
      </c>
      <c r="AA1860" s="2" t="str" cm="1">
        <f t="array" ref="AA1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0" s="2" t="str">
        <f>IF(OR(Tabela1[[#This Row],[CON - Material]]="Alvenaria de Tijolo",Tabela1[[#This Row],[CON - Material]]="Alvenaria de Pedra"),"Alvenaria",Tabela1[[#This Row],[CON - Material]])</f>
        <v>Betão Armado</v>
      </c>
      <c r="AF18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1" spans="1:32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1" t="str" cm="1">
        <f t="array" ref="O18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1" s="2" t="s">
        <v>32</v>
      </c>
      <c r="Q1861" s="2" t="str" cm="1">
        <f t="array" ref="Q1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1" s="2" t="str">
        <f>IF(Tabela1[[#This Row],[TEC - Tipo de Estrutura 2]]="Pórtico","Vãos Multiplos",Tabela1[[#This Row],[TEC - Tipo de Estrutura 2]])</f>
        <v>Vãos Multiplos</v>
      </c>
      <c r="S1861" s="1">
        <v>3</v>
      </c>
      <c r="T1861" s="1">
        <v>61.85</v>
      </c>
      <c r="U1861" s="1">
        <v>10.95</v>
      </c>
      <c r="V1861" s="1">
        <v>31.5</v>
      </c>
      <c r="W1861" s="1">
        <v>8.65</v>
      </c>
      <c r="X1861" s="10"/>
      <c r="Y1861" s="1" t="s">
        <v>41</v>
      </c>
      <c r="Z1861" s="2" t="s">
        <v>38</v>
      </c>
      <c r="AA1861" s="2" t="str" cm="1">
        <f t="array" ref="AA1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1" s="2" t="str">
        <f>IF(OR(Tabela1[[#This Row],[CON - Material]]="Alvenaria de Tijolo",Tabela1[[#This Row],[CON - Material]]="Alvenaria de Pedra"),"Alvenaria",Tabela1[[#This Row],[CON - Material]])</f>
        <v>Betão Armado</v>
      </c>
      <c r="AF18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2" spans="1:32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1" t="str" cm="1">
        <f t="array" ref="O18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2" s="2" t="s">
        <v>32</v>
      </c>
      <c r="Q1862" s="2" t="str" cm="1">
        <f t="array" ref="Q1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2" s="2" t="str">
        <f>IF(Tabela1[[#This Row],[TEC - Tipo de Estrutura 2]]="Pórtico","Vãos Multiplos",Tabela1[[#This Row],[TEC - Tipo de Estrutura 2]])</f>
        <v>Vãos Multiplos</v>
      </c>
      <c r="S1862" s="1">
        <v>3</v>
      </c>
      <c r="T1862" s="1">
        <v>45.95</v>
      </c>
      <c r="U1862" s="1">
        <v>20.85</v>
      </c>
      <c r="V1862" s="1">
        <v>22</v>
      </c>
      <c r="W1862" s="1">
        <v>4.95</v>
      </c>
      <c r="X1862" s="10"/>
      <c r="Y1862" s="1" t="s">
        <v>41</v>
      </c>
      <c r="Z1862" s="2" t="s">
        <v>38</v>
      </c>
      <c r="AA1862" s="2" t="str" cm="1">
        <f t="array" ref="AA1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2" s="2" t="str">
        <f>IF(OR(Tabela1[[#This Row],[CON - Material]]="Alvenaria de Tijolo",Tabela1[[#This Row],[CON - Material]]="Alvenaria de Pedra"),"Alvenaria",Tabela1[[#This Row],[CON - Material]])</f>
        <v>Betão Armado</v>
      </c>
      <c r="AF18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3" spans="1:32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1" t="str" cm="1">
        <f t="array" ref="O18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3" s="2" t="s">
        <v>32</v>
      </c>
      <c r="Q1863" s="2" t="str" cm="1">
        <f t="array" ref="Q1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3" s="2" t="str">
        <f>IF(Tabela1[[#This Row],[TEC - Tipo de Estrutura 2]]="Pórtico","Vãos Multiplos",Tabela1[[#This Row],[TEC - Tipo de Estrutura 2]])</f>
        <v>Vãos Multiplos</v>
      </c>
      <c r="S1863" s="1">
        <v>3</v>
      </c>
      <c r="T1863" s="1">
        <v>65.25</v>
      </c>
      <c r="U1863" s="1">
        <v>26.8</v>
      </c>
      <c r="V1863" s="1">
        <v>35.5</v>
      </c>
      <c r="W1863" s="1">
        <v>5.45</v>
      </c>
      <c r="X1863" s="10"/>
      <c r="Y1863" s="1" t="s">
        <v>41</v>
      </c>
      <c r="Z1863" s="2" t="s">
        <v>38</v>
      </c>
      <c r="AA1863" s="2" t="str" cm="1">
        <f t="array" ref="AA1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3" s="2" t="str">
        <f>IF(OR(Tabela1[[#This Row],[CON - Material]]="Alvenaria de Tijolo",Tabela1[[#This Row],[CON - Material]]="Alvenaria de Pedra"),"Alvenaria",Tabela1[[#This Row],[CON - Material]])</f>
        <v>Betão Armado</v>
      </c>
      <c r="AF18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4" spans="1:32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1" t="str" cm="1">
        <f t="array" ref="O18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4" s="2" t="s">
        <v>32</v>
      </c>
      <c r="Q1864" s="2" t="str" cm="1">
        <f t="array" ref="Q1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4" s="2" t="str">
        <f>IF(Tabela1[[#This Row],[TEC - Tipo de Estrutura 2]]="Pórtico","Vãos Multiplos",Tabela1[[#This Row],[TEC - Tipo de Estrutura 2]])</f>
        <v>Vãos Multiplos</v>
      </c>
      <c r="S1864" s="1">
        <v>3</v>
      </c>
      <c r="T1864" s="1">
        <v>47.08</v>
      </c>
      <c r="U1864" s="1">
        <v>11.8</v>
      </c>
      <c r="V1864" s="1">
        <v>24.44</v>
      </c>
      <c r="W1864" s="1">
        <v>6.56</v>
      </c>
      <c r="X1864" s="10"/>
      <c r="Y1864" s="1" t="s">
        <v>30</v>
      </c>
      <c r="Z1864" s="2" t="s">
        <v>38</v>
      </c>
      <c r="AA1864" s="2" t="str" cm="1">
        <f t="array" ref="AA1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4" s="2" t="str">
        <f>IF(OR(Tabela1[[#This Row],[CON - Material]]="Alvenaria de Tijolo",Tabela1[[#This Row],[CON - Material]]="Alvenaria de Pedra"),"Alvenaria",Tabela1[[#This Row],[CON - Material]])</f>
        <v>Betão Armado</v>
      </c>
      <c r="AF18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5" spans="1:32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1" t="str" cm="1">
        <f t="array" ref="O18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5" s="2" t="s">
        <v>32</v>
      </c>
      <c r="Q1865" s="2" t="str" cm="1">
        <f t="array" ref="Q1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5" s="2" t="str">
        <f>IF(Tabela1[[#This Row],[TEC - Tipo de Estrutura 2]]="Pórtico","Vãos Multiplos",Tabela1[[#This Row],[TEC - Tipo de Estrutura 2]])</f>
        <v>Vãos Multiplos</v>
      </c>
      <c r="S1865" s="1">
        <v>9</v>
      </c>
      <c r="T1865" s="1">
        <v>416.64</v>
      </c>
      <c r="U1865" s="1">
        <v>11.4</v>
      </c>
      <c r="V1865" s="1">
        <v>80</v>
      </c>
      <c r="W1865" s="1">
        <v>9.8000000000000007</v>
      </c>
      <c r="X1865" s="10"/>
      <c r="Y1865" s="1" t="s">
        <v>30</v>
      </c>
      <c r="Z1865" s="2" t="s">
        <v>38</v>
      </c>
      <c r="AA1865" s="2" t="str" cm="1">
        <f t="array" ref="AA1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5" s="2" t="str">
        <f>IF(OR(Tabela1[[#This Row],[CON - Material]]="Alvenaria de Tijolo",Tabela1[[#This Row],[CON - Material]]="Alvenaria de Pedra"),"Alvenaria",Tabela1[[#This Row],[CON - Material]])</f>
        <v>Betão Armado</v>
      </c>
      <c r="AF18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6" spans="1:32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1" t="str" cm="1">
        <f t="array" ref="O18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6" s="2" t="s">
        <v>32</v>
      </c>
      <c r="Q1866" s="2" t="str" cm="1">
        <f t="array" ref="Q1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6" s="2" t="str">
        <f>IF(Tabela1[[#This Row],[TEC - Tipo de Estrutura 2]]="Pórtico","Vãos Multiplos",Tabela1[[#This Row],[TEC - Tipo de Estrutura 2]])</f>
        <v>Vãos Multiplos</v>
      </c>
      <c r="S1866" s="1">
        <v>9</v>
      </c>
      <c r="T1866" s="1">
        <v>303.7</v>
      </c>
      <c r="U1866" s="1">
        <v>24.8</v>
      </c>
      <c r="V1866" s="1">
        <v>35.700000000000003</v>
      </c>
      <c r="W1866" s="1">
        <v>20.2</v>
      </c>
      <c r="X1866" s="10"/>
      <c r="Y1866" s="1" t="s">
        <v>41</v>
      </c>
      <c r="Z1866" s="2" t="s">
        <v>38</v>
      </c>
      <c r="AA1866" s="2" t="str" cm="1">
        <f t="array" ref="AA1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6" s="2" t="str">
        <f>IF(OR(Tabela1[[#This Row],[CON - Material]]="Alvenaria de Tijolo",Tabela1[[#This Row],[CON - Material]]="Alvenaria de Pedra"),"Alvenaria",Tabela1[[#This Row],[CON - Material]])</f>
        <v>Betão Armado</v>
      </c>
      <c r="AF18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7" spans="1:32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1" t="str" cm="1">
        <f t="array" ref="O18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7" s="2" t="s">
        <v>32</v>
      </c>
      <c r="Q1867" s="2" t="str" cm="1">
        <f t="array" ref="Q1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7" s="2" t="str">
        <f>IF(Tabela1[[#This Row],[TEC - Tipo de Estrutura 2]]="Pórtico","Vãos Multiplos",Tabela1[[#This Row],[TEC - Tipo de Estrutura 2]])</f>
        <v>Vãos Multiplos</v>
      </c>
      <c r="S1867" s="1">
        <v>3</v>
      </c>
      <c r="T1867" s="1">
        <v>33.9</v>
      </c>
      <c r="U1867" s="1">
        <v>25.05</v>
      </c>
      <c r="V1867" s="1">
        <v>13</v>
      </c>
      <c r="W1867" s="1">
        <v>6.1</v>
      </c>
      <c r="X1867" s="10"/>
      <c r="Y1867" s="1" t="s">
        <v>41</v>
      </c>
      <c r="Z1867" s="2" t="s">
        <v>38</v>
      </c>
      <c r="AA1867" s="2" t="str" cm="1">
        <f t="array" ref="AA1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7" s="2" t="str">
        <f>IF(OR(Tabela1[[#This Row],[CON - Material]]="Alvenaria de Tijolo",Tabela1[[#This Row],[CON - Material]]="Alvenaria de Pedra"),"Alvenaria",Tabela1[[#This Row],[CON - Material]])</f>
        <v>Betão Armado</v>
      </c>
      <c r="AF1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8" spans="1:32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1" t="str" cm="1">
        <f t="array" ref="O18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8" s="2" t="s">
        <v>32</v>
      </c>
      <c r="Q1868" s="2" t="str" cm="1">
        <f t="array" ref="Q1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8" s="2" t="str">
        <f>IF(Tabela1[[#This Row],[TEC - Tipo de Estrutura 2]]="Pórtico","Vãos Multiplos",Tabela1[[#This Row],[TEC - Tipo de Estrutura 2]])</f>
        <v>Vãos Multiplos</v>
      </c>
      <c r="S1868" s="1">
        <v>6</v>
      </c>
      <c r="T1868" s="1">
        <v>224.6</v>
      </c>
      <c r="U1868" s="1">
        <v>25.05</v>
      </c>
      <c r="V1868" s="1">
        <v>40.15</v>
      </c>
      <c r="W1868" s="1">
        <v>24.6</v>
      </c>
      <c r="X1868" s="10"/>
      <c r="Y1868" s="1" t="s">
        <v>41</v>
      </c>
      <c r="Z1868" s="2" t="s">
        <v>38</v>
      </c>
      <c r="AA1868" s="2" t="str" cm="1">
        <f t="array" ref="AA1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8" s="2" t="str">
        <f>IF(OR(Tabela1[[#This Row],[CON - Material]]="Alvenaria de Tijolo",Tabela1[[#This Row],[CON - Material]]="Alvenaria de Pedra"),"Alvenaria",Tabela1[[#This Row],[CON - Material]])</f>
        <v>Betão Armado</v>
      </c>
      <c r="AF18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9" spans="1:32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1" t="str" cm="1">
        <f t="array" ref="O18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69" s="2" t="s">
        <v>32</v>
      </c>
      <c r="Q1869" s="2" t="str" cm="1">
        <f t="array" ref="Q1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69" s="2" t="str">
        <f>IF(Tabela1[[#This Row],[TEC - Tipo de Estrutura 2]]="Pórtico","Vãos Multiplos",Tabela1[[#This Row],[TEC - Tipo de Estrutura 2]])</f>
        <v>Vãos Multiplos</v>
      </c>
      <c r="S1869" s="1">
        <v>5</v>
      </c>
      <c r="T1869" s="1">
        <v>163.1</v>
      </c>
      <c r="U1869" s="1">
        <v>25.2</v>
      </c>
      <c r="V1869" s="1">
        <v>35.6</v>
      </c>
      <c r="W1869" s="1">
        <v>29.5</v>
      </c>
      <c r="X1869" s="10"/>
      <c r="Y1869" s="1" t="s">
        <v>41</v>
      </c>
      <c r="Z1869" s="2" t="s">
        <v>38</v>
      </c>
      <c r="AA1869" s="2" t="str" cm="1">
        <f t="array" ref="AA1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69" s="2" t="str">
        <f>IF(OR(Tabela1[[#This Row],[CON - Material]]="Alvenaria de Tijolo",Tabela1[[#This Row],[CON - Material]]="Alvenaria de Pedra"),"Alvenaria",Tabela1[[#This Row],[CON - Material]])</f>
        <v>Betão Armado</v>
      </c>
      <c r="AF1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0" spans="1:32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1" t="str" cm="1">
        <f t="array" ref="O18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0" s="2" t="s">
        <v>32</v>
      </c>
      <c r="Q1870" s="2" t="str" cm="1">
        <f t="array" ref="Q1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0" s="2" t="str">
        <f>IF(Tabela1[[#This Row],[TEC - Tipo de Estrutura 2]]="Pórtico","Vãos Multiplos",Tabela1[[#This Row],[TEC - Tipo de Estrutura 2]])</f>
        <v>Vãos Multiplos</v>
      </c>
      <c r="S1870" s="1">
        <v>3</v>
      </c>
      <c r="T1870" s="1">
        <v>62.7</v>
      </c>
      <c r="U1870" s="1">
        <v>18.75</v>
      </c>
      <c r="V1870" s="1">
        <v>32.799999999999997</v>
      </c>
      <c r="W1870" s="1">
        <v>6.87</v>
      </c>
      <c r="X1870" s="10"/>
      <c r="Y1870" s="1" t="s">
        <v>41</v>
      </c>
      <c r="Z1870" s="2" t="s">
        <v>38</v>
      </c>
      <c r="AA1870" s="2" t="str" cm="1">
        <f t="array" ref="AA1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0" s="2" t="str">
        <f>IF(OR(Tabela1[[#This Row],[CON - Material]]="Alvenaria de Tijolo",Tabela1[[#This Row],[CON - Material]]="Alvenaria de Pedra"),"Alvenaria",Tabela1[[#This Row],[CON - Material]])</f>
        <v>Betão Armado</v>
      </c>
      <c r="AF18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1" spans="1:32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1" t="str" cm="1">
        <f t="array" ref="O18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1" s="2" t="s">
        <v>32</v>
      </c>
      <c r="Q1871" s="2" t="str" cm="1">
        <f t="array" ref="Q1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1" s="2" t="str">
        <f>IF(Tabela1[[#This Row],[TEC - Tipo de Estrutura 2]]="Pórtico","Vãos Multiplos",Tabela1[[#This Row],[TEC - Tipo de Estrutura 2]])</f>
        <v>Vãos Multiplos</v>
      </c>
      <c r="S1871" s="1">
        <v>3</v>
      </c>
      <c r="T1871" s="1">
        <v>49.74</v>
      </c>
      <c r="U1871" s="1">
        <v>49.74</v>
      </c>
      <c r="V1871" s="1">
        <v>24.74</v>
      </c>
      <c r="W1871" s="1">
        <v>6</v>
      </c>
      <c r="X1871" s="10"/>
      <c r="Y1871" s="1" t="s">
        <v>30</v>
      </c>
      <c r="Z1871" s="2" t="s">
        <v>38</v>
      </c>
      <c r="AA1871" s="2" t="str" cm="1">
        <f t="array" ref="AA1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1" s="2" t="str">
        <f>IF(OR(Tabela1[[#This Row],[CON - Material]]="Alvenaria de Tijolo",Tabela1[[#This Row],[CON - Material]]="Alvenaria de Pedra"),"Alvenaria",Tabela1[[#This Row],[CON - Material]])</f>
        <v>Betão Armado</v>
      </c>
      <c r="AF18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2" spans="1:32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1" t="str" cm="1">
        <f t="array" ref="O18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2" s="2" t="s">
        <v>32</v>
      </c>
      <c r="Q1872" s="2" t="str" cm="1">
        <f t="array" ref="Q1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2" s="2" t="str">
        <f>IF(Tabela1[[#This Row],[TEC - Tipo de Estrutura 2]]="Pórtico","Vãos Multiplos",Tabela1[[#This Row],[TEC - Tipo de Estrutura 2]])</f>
        <v>Vãos Multiplos</v>
      </c>
      <c r="S1872" s="1">
        <v>3</v>
      </c>
      <c r="T1872" s="1">
        <v>39.92</v>
      </c>
      <c r="U1872" s="1">
        <v>16.440000000000001</v>
      </c>
      <c r="V1872" s="1">
        <v>19</v>
      </c>
      <c r="W1872" s="1">
        <v>6</v>
      </c>
      <c r="X1872" s="10"/>
      <c r="Y1872" s="1" t="s">
        <v>30</v>
      </c>
      <c r="Z1872" s="2" t="s">
        <v>38</v>
      </c>
      <c r="AA1872" s="2" t="str" cm="1">
        <f t="array" ref="AA1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2" s="2" t="str">
        <f>IF(OR(Tabela1[[#This Row],[CON - Material]]="Alvenaria de Tijolo",Tabela1[[#This Row],[CON - Material]]="Alvenaria de Pedra"),"Alvenaria",Tabela1[[#This Row],[CON - Material]])</f>
        <v>Betão Armado</v>
      </c>
      <c r="AF18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3" spans="1:32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1" t="str" cm="1">
        <f t="array" ref="O18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73" s="2" t="s">
        <v>32</v>
      </c>
      <c r="Q1873" s="2" t="str" cm="1">
        <f t="array" ref="Q1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3" s="2" t="str">
        <f>IF(Tabela1[[#This Row],[TEC - Tipo de Estrutura 2]]="Pórtico","Vãos Multiplos",Tabela1[[#This Row],[TEC - Tipo de Estrutura 2]])</f>
        <v>Vãos Multiplos</v>
      </c>
      <c r="S1873" s="1">
        <v>13</v>
      </c>
      <c r="T1873" s="1">
        <v>354.4</v>
      </c>
      <c r="U1873" s="1">
        <v>25.3</v>
      </c>
      <c r="V1873" s="1">
        <v>98.4</v>
      </c>
      <c r="W1873" s="1">
        <v>32.5</v>
      </c>
      <c r="X1873" s="10"/>
      <c r="Y1873" s="1" t="s">
        <v>30</v>
      </c>
      <c r="Z1873" s="2" t="s">
        <v>24</v>
      </c>
      <c r="AA1873" s="2" t="str" cm="1">
        <f t="array" ref="AA1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3" s="2" t="str">
        <f>IF(OR(Tabela1[[#This Row],[CON - Material]]="Alvenaria de Tijolo",Tabela1[[#This Row],[CON - Material]]="Alvenaria de Pedra"),"Alvenaria",Tabela1[[#This Row],[CON - Material]])</f>
        <v>Betão Armado</v>
      </c>
      <c r="AF187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874" spans="1:32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1" t="str" cm="1">
        <f t="array" ref="O18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4" s="2" t="s">
        <v>65</v>
      </c>
      <c r="Q1874" s="2" t="str" cm="1">
        <f t="array" ref="Q1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74" s="2" t="str">
        <f>IF(Tabela1[[#This Row],[TEC - Tipo de Estrutura 2]]="Pórtico","Vãos Multiplos",Tabela1[[#This Row],[TEC - Tipo de Estrutura 2]])</f>
        <v>Vãos Multiplos</v>
      </c>
      <c r="S1874" s="1">
        <v>1</v>
      </c>
      <c r="T1874" s="1">
        <v>10.55</v>
      </c>
      <c r="U1874" s="1">
        <v>10.5</v>
      </c>
      <c r="V1874" s="1">
        <v>10.55</v>
      </c>
      <c r="W1874" s="9"/>
      <c r="X1874" s="10"/>
      <c r="Y1874" s="1" t="s">
        <v>30</v>
      </c>
      <c r="Z1874" s="2" t="s">
        <v>24</v>
      </c>
      <c r="AA1874" s="2" t="str" cm="1">
        <f t="array" ref="AA1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4" s="2" t="str">
        <f>IF(OR(Tabela1[[#This Row],[CON - Material]]="Alvenaria de Tijolo",Tabela1[[#This Row],[CON - Material]]="Alvenaria de Pedra"),"Alvenaria",Tabela1[[#This Row],[CON - Material]])</f>
        <v>Betão Armado</v>
      </c>
      <c r="AF1874" s="2" t="str">
        <f>Tabela1[[#This Row],[TEC - Tipo de Estrutura 2]] &amp; "|" &amp; Tabela1[[#This Row],[Intervalo de Anos]] &amp; "|" &amp; Tabela1[[#This Row],[CON - Material]]</f>
        <v>Pórtico|1983-2010|Betão Armado</v>
      </c>
    </row>
    <row r="1875" spans="1:32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1" t="str" cm="1">
        <f t="array" ref="O18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5" s="2" t="s">
        <v>29</v>
      </c>
      <c r="Q1875" s="2" t="str" cm="1">
        <f t="array" ref="Q1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75" s="2" t="str">
        <f>IF(Tabela1[[#This Row],[TEC - Tipo de Estrutura 2]]="Pórtico","Vãos Multiplos",Tabela1[[#This Row],[TEC - Tipo de Estrutura 2]])</f>
        <v>Arco</v>
      </c>
      <c r="S1875" s="1">
        <v>1</v>
      </c>
      <c r="T1875" s="1">
        <v>3.56</v>
      </c>
      <c r="U1875" s="1">
        <v>6.4</v>
      </c>
      <c r="V1875" s="1">
        <v>3.56</v>
      </c>
      <c r="W1875" s="9"/>
      <c r="X1875" s="10"/>
      <c r="Y1875" s="1" t="s">
        <v>30</v>
      </c>
      <c r="Z1875" s="2" t="s">
        <v>35</v>
      </c>
      <c r="AA1875" s="2" t="str" cm="1">
        <f t="array" ref="AA1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75" s="2" t="str">
        <f>IF(OR(Tabela1[[#This Row],[CON - Material]]="Alvenaria de Tijolo",Tabela1[[#This Row],[CON - Material]]="Alvenaria de Pedra"),"Alvenaria",Tabela1[[#This Row],[CON - Material]])</f>
        <v>Alvenaria</v>
      </c>
      <c r="AC1875" s="2" t="s">
        <v>24</v>
      </c>
      <c r="AF1875" s="2" t="str">
        <f>Tabela1[[#This Row],[TEC - Tipo de Estrutura 2]] &amp; "|" &amp; Tabela1[[#This Row],[Intervalo de Anos]] &amp; "|" &amp; Tabela1[[#This Row],[CON - Material]]</f>
        <v>Arco|1983-2010|Alvenaria de Pedra</v>
      </c>
    </row>
    <row r="1876" spans="1:32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1" t="str" cm="1">
        <f t="array" ref="O18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6" s="2" t="s">
        <v>77</v>
      </c>
      <c r="Q1876" s="2" t="str" cm="1">
        <f t="array" ref="Q1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76" s="2" t="str">
        <f>IF(Tabela1[[#This Row],[TEC - Tipo de Estrutura 2]]="Pórtico","Vãos Multiplos",Tabela1[[#This Row],[TEC - Tipo de Estrutura 2]])</f>
        <v>Arco</v>
      </c>
      <c r="S1876" s="1">
        <v>1</v>
      </c>
      <c r="T1876" s="1">
        <v>12</v>
      </c>
      <c r="U1876" s="1">
        <v>11.5</v>
      </c>
      <c r="V1876" s="1">
        <v>12</v>
      </c>
      <c r="W1876" s="9"/>
      <c r="X1876" s="10"/>
      <c r="Y1876" s="1" t="s">
        <v>30</v>
      </c>
      <c r="Z1876" s="2" t="s">
        <v>35</v>
      </c>
      <c r="AA1876" s="2" t="str" cm="1">
        <f t="array" ref="AA1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76" s="2" t="str">
        <f>IF(OR(Tabela1[[#This Row],[CON - Material]]="Alvenaria de Tijolo",Tabela1[[#This Row],[CON - Material]]="Alvenaria de Pedra"),"Alvenaria",Tabela1[[#This Row],[CON - Material]])</f>
        <v>Alvenaria</v>
      </c>
      <c r="AC1876" s="2" t="s">
        <v>24</v>
      </c>
      <c r="AF1876" s="2" t="str">
        <f>Tabela1[[#This Row],[TEC - Tipo de Estrutura 2]] &amp; "|" &amp; Tabela1[[#This Row],[Intervalo de Anos]] &amp; "|" &amp; Tabela1[[#This Row],[CON - Material]]</f>
        <v>Arco|1983-2010|Alvenaria de Pedra</v>
      </c>
    </row>
    <row r="1877" spans="1:32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1" t="str" cm="1">
        <f t="array" ref="O18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7" s="2" t="s">
        <v>65</v>
      </c>
      <c r="Q1877" s="2" t="str" cm="1">
        <f t="array" ref="Q1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77" s="2" t="str">
        <f>IF(Tabela1[[#This Row],[TEC - Tipo de Estrutura 2]]="Pórtico","Vãos Multiplos",Tabela1[[#This Row],[TEC - Tipo de Estrutura 2]])</f>
        <v>Vãos Multiplos</v>
      </c>
      <c r="S1877" s="1">
        <v>1</v>
      </c>
      <c r="T1877" s="1">
        <v>10.7</v>
      </c>
      <c r="U1877" s="1">
        <v>14.7</v>
      </c>
      <c r="V1877" s="1">
        <v>10.7</v>
      </c>
      <c r="W1877" s="9"/>
      <c r="X1877" s="10"/>
      <c r="Y1877" s="1" t="s">
        <v>23</v>
      </c>
      <c r="Z1877" s="2" t="s">
        <v>38</v>
      </c>
      <c r="AA1877" s="2" t="str" cm="1">
        <f t="array" ref="AA1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7" s="2" t="str">
        <f>IF(OR(Tabela1[[#This Row],[CON - Material]]="Alvenaria de Tijolo",Tabela1[[#This Row],[CON - Material]]="Alvenaria de Pedra"),"Alvenaria",Tabela1[[#This Row],[CON - Material]])</f>
        <v>Betão Armado</v>
      </c>
      <c r="AF1877" s="2" t="str">
        <f>Tabela1[[#This Row],[TEC - Tipo de Estrutura 2]] &amp; "|" &amp; Tabela1[[#This Row],[Intervalo de Anos]] &amp; "|" &amp; Tabela1[[#This Row],[CON - Material]]</f>
        <v>Pórtico|1983-2010|Betão Armado</v>
      </c>
    </row>
    <row r="1878" spans="1:32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1" t="str" cm="1">
        <f t="array" ref="O18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8" s="2" t="s">
        <v>32</v>
      </c>
      <c r="Q1878" s="2" t="str" cm="1">
        <f t="array" ref="Q1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8" s="2" t="str">
        <f>IF(Tabela1[[#This Row],[TEC - Tipo de Estrutura 2]]="Pórtico","Vãos Multiplos",Tabela1[[#This Row],[TEC - Tipo de Estrutura 2]])</f>
        <v>Vãos Multiplos</v>
      </c>
      <c r="S1878" s="1">
        <v>18</v>
      </c>
      <c r="T1878" s="1">
        <v>600</v>
      </c>
      <c r="U1878" s="1">
        <v>24.25</v>
      </c>
      <c r="V1878" s="1">
        <v>35</v>
      </c>
      <c r="W1878" s="1">
        <v>13.5</v>
      </c>
      <c r="X1878" s="10"/>
      <c r="Y1878" s="1" t="s">
        <v>41</v>
      </c>
      <c r="Z1878" s="2" t="s">
        <v>38</v>
      </c>
      <c r="AA1878" s="2" t="str" cm="1">
        <f t="array" ref="AA1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8" s="2" t="str">
        <f>IF(OR(Tabela1[[#This Row],[CON - Material]]="Alvenaria de Tijolo",Tabela1[[#This Row],[CON - Material]]="Alvenaria de Pedra"),"Alvenaria",Tabela1[[#This Row],[CON - Material]])</f>
        <v>Betão Armado</v>
      </c>
      <c r="AF18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9" spans="1:32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1" t="str" cm="1">
        <f t="array" ref="O18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79" s="2" t="s">
        <v>32</v>
      </c>
      <c r="Q1879" s="2" t="str" cm="1">
        <f t="array" ref="Q1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79" s="2" t="str">
        <f>IF(Tabela1[[#This Row],[TEC - Tipo de Estrutura 2]]="Pórtico","Vãos Multiplos",Tabela1[[#This Row],[TEC - Tipo de Estrutura 2]])</f>
        <v>Vãos Multiplos</v>
      </c>
      <c r="S1879" s="1">
        <v>3</v>
      </c>
      <c r="T1879" s="1">
        <v>74.2</v>
      </c>
      <c r="U1879" s="1">
        <v>27.5</v>
      </c>
      <c r="V1879" s="1">
        <v>34.799999999999997</v>
      </c>
      <c r="W1879" s="1">
        <v>7</v>
      </c>
      <c r="X1879" s="10"/>
      <c r="Y1879" s="1" t="s">
        <v>41</v>
      </c>
      <c r="Z1879" s="2" t="s">
        <v>38</v>
      </c>
      <c r="AA1879" s="2" t="str" cm="1">
        <f t="array" ref="AA1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79" s="2" t="str">
        <f>IF(OR(Tabela1[[#This Row],[CON - Material]]="Alvenaria de Tijolo",Tabela1[[#This Row],[CON - Material]]="Alvenaria de Pedra"),"Alvenaria",Tabela1[[#This Row],[CON - Material]])</f>
        <v>Betão Armado</v>
      </c>
      <c r="AF1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0" spans="1:32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1" t="str" cm="1">
        <f t="array" ref="O18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0" s="2" t="s">
        <v>32</v>
      </c>
      <c r="Q1880" s="2" t="str" cm="1">
        <f t="array" ref="Q1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0" s="2" t="str">
        <f>IF(Tabela1[[#This Row],[TEC - Tipo de Estrutura 2]]="Pórtico","Vãos Multiplos",Tabela1[[#This Row],[TEC - Tipo de Estrutura 2]])</f>
        <v>Vãos Multiplos</v>
      </c>
      <c r="S1880" s="1">
        <v>3</v>
      </c>
      <c r="T1880" s="1">
        <v>73.400000000000006</v>
      </c>
      <c r="U1880" s="1">
        <v>9.6999999999999993</v>
      </c>
      <c r="V1880" s="1">
        <v>33.25</v>
      </c>
      <c r="W1880" s="1">
        <v>8</v>
      </c>
      <c r="X1880" s="10"/>
      <c r="Y1880" s="1" t="s">
        <v>41</v>
      </c>
      <c r="Z1880" s="2" t="s">
        <v>38</v>
      </c>
      <c r="AA1880" s="2" t="str" cm="1">
        <f t="array" ref="AA1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0" s="2" t="str">
        <f>IF(OR(Tabela1[[#This Row],[CON - Material]]="Alvenaria de Tijolo",Tabela1[[#This Row],[CON - Material]]="Alvenaria de Pedra"),"Alvenaria",Tabela1[[#This Row],[CON - Material]])</f>
        <v>Betão Armado</v>
      </c>
      <c r="AF1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1" spans="1:32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1" t="str" cm="1">
        <f t="array" ref="O18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1" s="2" t="s">
        <v>32</v>
      </c>
      <c r="Q1881" s="2" t="str" cm="1">
        <f t="array" ref="Q1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1" s="2" t="str">
        <f>IF(Tabela1[[#This Row],[TEC - Tipo de Estrutura 2]]="Pórtico","Vãos Multiplos",Tabela1[[#This Row],[TEC - Tipo de Estrutura 2]])</f>
        <v>Vãos Multiplos</v>
      </c>
      <c r="S1881" s="1">
        <v>3</v>
      </c>
      <c r="T1881" s="1">
        <v>40.200000000000003</v>
      </c>
      <c r="U1881" s="1">
        <v>30.85</v>
      </c>
      <c r="V1881" s="1">
        <v>20.05</v>
      </c>
      <c r="W1881" s="1">
        <v>8</v>
      </c>
      <c r="X1881" s="10"/>
      <c r="Y1881" s="1" t="s">
        <v>41</v>
      </c>
      <c r="Z1881" s="2" t="s">
        <v>38</v>
      </c>
      <c r="AA1881" s="2" t="str" cm="1">
        <f t="array" ref="AA1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1" s="2" t="str">
        <f>IF(OR(Tabela1[[#This Row],[CON - Material]]="Alvenaria de Tijolo",Tabela1[[#This Row],[CON - Material]]="Alvenaria de Pedra"),"Alvenaria",Tabela1[[#This Row],[CON - Material]])</f>
        <v>Betão Armado</v>
      </c>
      <c r="AF1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2" spans="1:32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1" t="str" cm="1">
        <f t="array" ref="O18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2" s="2" t="s">
        <v>32</v>
      </c>
      <c r="Q1882" s="2" t="str" cm="1">
        <f t="array" ref="Q1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2" s="2" t="str">
        <f>IF(Tabela1[[#This Row],[TEC - Tipo de Estrutura 2]]="Pórtico","Vãos Multiplos",Tabela1[[#This Row],[TEC - Tipo de Estrutura 2]])</f>
        <v>Vãos Multiplos</v>
      </c>
      <c r="S1882" s="1">
        <v>3</v>
      </c>
      <c r="T1882" s="1">
        <v>50.9</v>
      </c>
      <c r="U1882" s="1">
        <v>11.9</v>
      </c>
      <c r="V1882" s="1">
        <v>25.4</v>
      </c>
      <c r="W1882" s="1">
        <v>8.75</v>
      </c>
      <c r="X1882" s="10"/>
      <c r="Y1882" s="1" t="s">
        <v>41</v>
      </c>
      <c r="Z1882" s="2" t="s">
        <v>38</v>
      </c>
      <c r="AA1882" s="2" t="str" cm="1">
        <f t="array" ref="AA1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2" s="2" t="str">
        <f>IF(OR(Tabela1[[#This Row],[CON - Material]]="Alvenaria de Tijolo",Tabela1[[#This Row],[CON - Material]]="Alvenaria de Pedra"),"Alvenaria",Tabela1[[#This Row],[CON - Material]])</f>
        <v>Betão Armado</v>
      </c>
      <c r="AF1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3" spans="1:32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1" t="str" cm="1">
        <f t="array" ref="O18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3" s="2" t="s">
        <v>32</v>
      </c>
      <c r="Q1883" s="2" t="str" cm="1">
        <f t="array" ref="Q1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3" s="2" t="str">
        <f>IF(Tabela1[[#This Row],[TEC - Tipo de Estrutura 2]]="Pórtico","Vãos Multiplos",Tabela1[[#This Row],[TEC - Tipo de Estrutura 2]])</f>
        <v>Vãos Multiplos</v>
      </c>
      <c r="S1883" s="1">
        <v>3</v>
      </c>
      <c r="T1883" s="1">
        <v>50.15</v>
      </c>
      <c r="U1883" s="1">
        <v>11.55</v>
      </c>
      <c r="V1883" s="1">
        <v>24.35</v>
      </c>
      <c r="W1883" s="1">
        <v>7.65</v>
      </c>
      <c r="X1883" s="10"/>
      <c r="Y1883" s="1" t="s">
        <v>41</v>
      </c>
      <c r="Z1883" s="2" t="s">
        <v>38</v>
      </c>
      <c r="AA1883" s="2" t="str" cm="1">
        <f t="array" ref="AA1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3" s="2" t="str">
        <f>IF(OR(Tabela1[[#This Row],[CON - Material]]="Alvenaria de Tijolo",Tabela1[[#This Row],[CON - Material]]="Alvenaria de Pedra"),"Alvenaria",Tabela1[[#This Row],[CON - Material]])</f>
        <v>Betão Armado</v>
      </c>
      <c r="AF1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4" spans="1:32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1" t="str" cm="1">
        <f t="array" ref="O18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4" s="2" t="s">
        <v>32</v>
      </c>
      <c r="Q1884" s="2" t="str" cm="1">
        <f t="array" ref="Q1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4" s="2" t="str">
        <f>IF(Tabela1[[#This Row],[TEC - Tipo de Estrutura 2]]="Pórtico","Vãos Multiplos",Tabela1[[#This Row],[TEC - Tipo de Estrutura 2]])</f>
        <v>Vãos Multiplos</v>
      </c>
      <c r="S1884" s="1">
        <v>3</v>
      </c>
      <c r="T1884" s="1">
        <v>66.349999999999994</v>
      </c>
      <c r="U1884" s="1">
        <v>9.1999999999999993</v>
      </c>
      <c r="V1884" s="1">
        <v>33.5</v>
      </c>
      <c r="W1884" s="1">
        <v>7.9</v>
      </c>
      <c r="X1884" s="10"/>
      <c r="Y1884" s="1" t="s">
        <v>41</v>
      </c>
      <c r="Z1884" s="2" t="s">
        <v>38</v>
      </c>
      <c r="AA1884" s="2" t="str" cm="1">
        <f t="array" ref="AA1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4" s="2" t="str">
        <f>IF(OR(Tabela1[[#This Row],[CON - Material]]="Alvenaria de Tijolo",Tabela1[[#This Row],[CON - Material]]="Alvenaria de Pedra"),"Alvenaria",Tabela1[[#This Row],[CON - Material]])</f>
        <v>Betão Armado</v>
      </c>
      <c r="AF1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5" spans="1:32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1" t="str" cm="1">
        <f t="array" ref="O18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5" s="2" t="s">
        <v>65</v>
      </c>
      <c r="Q1885" s="2" t="str" cm="1">
        <f t="array" ref="Q1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85" s="2" t="str">
        <f>IF(Tabela1[[#This Row],[TEC - Tipo de Estrutura 2]]="Pórtico","Vãos Multiplos",Tabela1[[#This Row],[TEC - Tipo de Estrutura 2]])</f>
        <v>Vãos Multiplos</v>
      </c>
      <c r="S1885" s="1">
        <v>1</v>
      </c>
      <c r="T1885" s="1">
        <v>10.7</v>
      </c>
      <c r="U1885" s="1">
        <v>23.75</v>
      </c>
      <c r="V1885" s="1">
        <v>10.7</v>
      </c>
      <c r="W1885" s="9"/>
      <c r="X1885" s="10"/>
      <c r="Y1885" s="1" t="s">
        <v>41</v>
      </c>
      <c r="Z1885" s="2" t="s">
        <v>24</v>
      </c>
      <c r="AA1885" s="2" t="str" cm="1">
        <f t="array" ref="AA1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5" s="2" t="str">
        <f>IF(OR(Tabela1[[#This Row],[CON - Material]]="Alvenaria de Tijolo",Tabela1[[#This Row],[CON - Material]]="Alvenaria de Pedra"),"Alvenaria",Tabela1[[#This Row],[CON - Material]])</f>
        <v>Betão Armado</v>
      </c>
      <c r="AF1885" s="2" t="str">
        <f>Tabela1[[#This Row],[TEC - Tipo de Estrutura 2]] &amp; "|" &amp; Tabela1[[#This Row],[Intervalo de Anos]] &amp; "|" &amp; Tabela1[[#This Row],[CON - Material]]</f>
        <v>Pórtico|1983-2010|Betão Armado</v>
      </c>
    </row>
    <row r="1886" spans="1:32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1" t="str" cm="1">
        <f t="array" ref="O18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6" s="2" t="s">
        <v>32</v>
      </c>
      <c r="Q1886" s="2" t="str" cm="1">
        <f t="array" ref="Q1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6" s="2" t="str">
        <f>IF(Tabela1[[#This Row],[TEC - Tipo de Estrutura 2]]="Pórtico","Vãos Multiplos",Tabela1[[#This Row],[TEC - Tipo de Estrutura 2]])</f>
        <v>Vãos Multiplos</v>
      </c>
      <c r="S1886" s="1">
        <v>3</v>
      </c>
      <c r="T1886" s="1">
        <v>53.55</v>
      </c>
      <c r="U1886" s="1">
        <v>11.1</v>
      </c>
      <c r="V1886" s="1">
        <v>28.1</v>
      </c>
      <c r="W1886" s="1">
        <v>7.3</v>
      </c>
      <c r="X1886" s="10"/>
      <c r="Y1886" s="1" t="s">
        <v>41</v>
      </c>
      <c r="Z1886" s="2" t="s">
        <v>38</v>
      </c>
      <c r="AA1886" s="2" t="str" cm="1">
        <f t="array" ref="AA1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6" s="2" t="str">
        <f>IF(OR(Tabela1[[#This Row],[CON - Material]]="Alvenaria de Tijolo",Tabela1[[#This Row],[CON - Material]]="Alvenaria de Pedra"),"Alvenaria",Tabela1[[#This Row],[CON - Material]])</f>
        <v>Betão Armado</v>
      </c>
      <c r="AF18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7" spans="1:32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1" t="str" cm="1">
        <f t="array" ref="O18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7" s="2" t="s">
        <v>32</v>
      </c>
      <c r="Q1887" s="2" t="str" cm="1">
        <f t="array" ref="Q1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7" s="2" t="str">
        <f>IF(Tabela1[[#This Row],[TEC - Tipo de Estrutura 2]]="Pórtico","Vãos Multiplos",Tabela1[[#This Row],[TEC - Tipo de Estrutura 2]])</f>
        <v>Vãos Multiplos</v>
      </c>
      <c r="S1887" s="1">
        <v>3</v>
      </c>
      <c r="T1887" s="1">
        <v>56.6</v>
      </c>
      <c r="U1887" s="1">
        <v>23.55</v>
      </c>
      <c r="V1887" s="1">
        <v>29.2</v>
      </c>
      <c r="W1887" s="1">
        <v>7.2</v>
      </c>
      <c r="X1887" s="10"/>
      <c r="Y1887" s="1" t="s">
        <v>41</v>
      </c>
      <c r="Z1887" s="2" t="s">
        <v>38</v>
      </c>
      <c r="AA1887" s="2" t="str" cm="1">
        <f t="array" ref="AA1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7" s="2" t="str">
        <f>IF(OR(Tabela1[[#This Row],[CON - Material]]="Alvenaria de Tijolo",Tabela1[[#This Row],[CON - Material]]="Alvenaria de Pedra"),"Alvenaria",Tabela1[[#This Row],[CON - Material]])</f>
        <v>Betão Armado</v>
      </c>
      <c r="AF1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8" spans="1:32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1" t="str" cm="1">
        <f t="array" ref="O18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8" s="2" t="s">
        <v>65</v>
      </c>
      <c r="Q1888" s="2" t="str" cm="1">
        <f t="array" ref="Q1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88" s="2" t="str">
        <f>IF(Tabela1[[#This Row],[TEC - Tipo de Estrutura 2]]="Pórtico","Vãos Multiplos",Tabela1[[#This Row],[TEC - Tipo de Estrutura 2]])</f>
        <v>Vãos Multiplos</v>
      </c>
      <c r="S1888" s="1">
        <v>1</v>
      </c>
      <c r="T1888" s="1">
        <v>10.6</v>
      </c>
      <c r="U1888" s="1">
        <v>30.05</v>
      </c>
      <c r="V1888" s="1">
        <v>10.6</v>
      </c>
      <c r="W1888" s="9"/>
      <c r="X1888" s="10"/>
      <c r="Y1888" s="1" t="s">
        <v>41</v>
      </c>
      <c r="Z1888" s="2" t="s">
        <v>24</v>
      </c>
      <c r="AA1888" s="2" t="str" cm="1">
        <f t="array" ref="AA1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8" s="2" t="str">
        <f>IF(OR(Tabela1[[#This Row],[CON - Material]]="Alvenaria de Tijolo",Tabela1[[#This Row],[CON - Material]]="Alvenaria de Pedra"),"Alvenaria",Tabela1[[#This Row],[CON - Material]])</f>
        <v>Betão Armado</v>
      </c>
      <c r="AF1888" s="2" t="str">
        <f>Tabela1[[#This Row],[TEC - Tipo de Estrutura 2]] &amp; "|" &amp; Tabela1[[#This Row],[Intervalo de Anos]] &amp; "|" &amp; Tabela1[[#This Row],[CON - Material]]</f>
        <v>Pórtico|1983-2010|Betão Armado</v>
      </c>
    </row>
    <row r="1889" spans="1:32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1" t="str" cm="1">
        <f t="array" ref="O18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89" s="2" t="s">
        <v>32</v>
      </c>
      <c r="Q1889" s="2" t="str" cm="1">
        <f t="array" ref="Q1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89" s="2" t="str">
        <f>IF(Tabela1[[#This Row],[TEC - Tipo de Estrutura 2]]="Pórtico","Vãos Multiplos",Tabela1[[#This Row],[TEC - Tipo de Estrutura 2]])</f>
        <v>Vãos Multiplos</v>
      </c>
      <c r="S1889" s="1">
        <v>3</v>
      </c>
      <c r="T1889" s="1">
        <v>52.5</v>
      </c>
      <c r="U1889" s="1">
        <v>10.8</v>
      </c>
      <c r="V1889" s="1">
        <v>26.4</v>
      </c>
      <c r="W1889" s="1">
        <v>8.15</v>
      </c>
      <c r="X1889" s="10"/>
      <c r="Y1889" s="1" t="s">
        <v>41</v>
      </c>
      <c r="Z1889" s="2" t="s">
        <v>24</v>
      </c>
      <c r="AA1889" s="2" t="str" cm="1">
        <f t="array" ref="AA1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89" s="2" t="str">
        <f>IF(OR(Tabela1[[#This Row],[CON - Material]]="Alvenaria de Tijolo",Tabela1[[#This Row],[CON - Material]]="Alvenaria de Pedra"),"Alvenaria",Tabela1[[#This Row],[CON - Material]])</f>
        <v>Betão Armado</v>
      </c>
      <c r="AF1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0" spans="1:32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1" t="str" cm="1">
        <f t="array" ref="O18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0" s="2" t="s">
        <v>65</v>
      </c>
      <c r="Q1890" s="2" t="str" cm="1">
        <f t="array" ref="Q1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90" s="2" t="str">
        <f>IF(Tabela1[[#This Row],[TEC - Tipo de Estrutura 2]]="Pórtico","Vãos Multiplos",Tabela1[[#This Row],[TEC - Tipo de Estrutura 2]])</f>
        <v>Vãos Multiplos</v>
      </c>
      <c r="S1890" s="1">
        <v>1</v>
      </c>
      <c r="T1890" s="1">
        <v>10.55</v>
      </c>
      <c r="U1890" s="1">
        <v>23</v>
      </c>
      <c r="V1890" s="1">
        <v>10.55</v>
      </c>
      <c r="W1890" s="9"/>
      <c r="X1890" s="10"/>
      <c r="Y1890" s="1" t="s">
        <v>41</v>
      </c>
      <c r="Z1890" s="2" t="s">
        <v>24</v>
      </c>
      <c r="AA1890" s="2" t="str" cm="1">
        <f t="array" ref="AA1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0" s="2" t="str">
        <f>IF(OR(Tabela1[[#This Row],[CON - Material]]="Alvenaria de Tijolo",Tabela1[[#This Row],[CON - Material]]="Alvenaria de Pedra"),"Alvenaria",Tabela1[[#This Row],[CON - Material]])</f>
        <v>Betão Armado</v>
      </c>
      <c r="AF1890" s="2" t="str">
        <f>Tabela1[[#This Row],[TEC - Tipo de Estrutura 2]] &amp; "|" &amp; Tabela1[[#This Row],[Intervalo de Anos]] &amp; "|" &amp; Tabela1[[#This Row],[CON - Material]]</f>
        <v>Pórtico|1983-2010|Betão Armado</v>
      </c>
    </row>
    <row r="1891" spans="1:32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1" t="str" cm="1">
        <f t="array" ref="O18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1" s="2" t="s">
        <v>65</v>
      </c>
      <c r="Q1891" s="2" t="str" cm="1">
        <f t="array" ref="Q1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91" s="2" t="str">
        <f>IF(Tabela1[[#This Row],[TEC - Tipo de Estrutura 2]]="Pórtico","Vãos Multiplos",Tabela1[[#This Row],[TEC - Tipo de Estrutura 2]])</f>
        <v>Vãos Multiplos</v>
      </c>
      <c r="S1891" s="1">
        <v>1</v>
      </c>
      <c r="T1891" s="1">
        <v>7.55</v>
      </c>
      <c r="U1891" s="1">
        <v>22.5</v>
      </c>
      <c r="V1891" s="1">
        <v>7.55</v>
      </c>
      <c r="W1891" s="9"/>
      <c r="X1891" s="10"/>
      <c r="Y1891" s="1" t="s">
        <v>41</v>
      </c>
      <c r="Z1891" s="2" t="s">
        <v>24</v>
      </c>
      <c r="AA1891" s="2" t="str" cm="1">
        <f t="array" ref="AA1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1" s="2" t="str">
        <f>IF(OR(Tabela1[[#This Row],[CON - Material]]="Alvenaria de Tijolo",Tabela1[[#This Row],[CON - Material]]="Alvenaria de Pedra"),"Alvenaria",Tabela1[[#This Row],[CON - Material]])</f>
        <v>Betão Armado</v>
      </c>
      <c r="AF1891" s="2" t="str">
        <f>Tabela1[[#This Row],[TEC - Tipo de Estrutura 2]] &amp; "|" &amp; Tabela1[[#This Row],[Intervalo de Anos]] &amp; "|" &amp; Tabela1[[#This Row],[CON - Material]]</f>
        <v>Pórtico|1983-2010|Betão Armado</v>
      </c>
    </row>
    <row r="1892" spans="1:32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1" t="str" cm="1">
        <f t="array" ref="O18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2" s="2" t="s">
        <v>65</v>
      </c>
      <c r="Q1892" s="2" t="str" cm="1">
        <f t="array" ref="Q1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92" s="2" t="str">
        <f>IF(Tabela1[[#This Row],[TEC - Tipo de Estrutura 2]]="Pórtico","Vãos Multiplos",Tabela1[[#This Row],[TEC - Tipo de Estrutura 2]])</f>
        <v>Vãos Multiplos</v>
      </c>
      <c r="S1892" s="1">
        <v>1</v>
      </c>
      <c r="T1892" s="1">
        <v>10.7</v>
      </c>
      <c r="U1892" s="1">
        <v>23</v>
      </c>
      <c r="V1892" s="1">
        <v>10.7</v>
      </c>
      <c r="W1892" s="9"/>
      <c r="X1892" s="10"/>
      <c r="Y1892" s="1" t="s">
        <v>41</v>
      </c>
      <c r="Z1892" s="2" t="s">
        <v>24</v>
      </c>
      <c r="AA1892" s="2" t="str" cm="1">
        <f t="array" ref="AA1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2" s="2" t="str">
        <f>IF(OR(Tabela1[[#This Row],[CON - Material]]="Alvenaria de Tijolo",Tabela1[[#This Row],[CON - Material]]="Alvenaria de Pedra"),"Alvenaria",Tabela1[[#This Row],[CON - Material]])</f>
        <v>Betão Armado</v>
      </c>
      <c r="AF1892" s="2" t="str">
        <f>Tabela1[[#This Row],[TEC - Tipo de Estrutura 2]] &amp; "|" &amp; Tabela1[[#This Row],[Intervalo de Anos]] &amp; "|" &amp; Tabela1[[#This Row],[CON - Material]]</f>
        <v>Pórtico|1983-2010|Betão Armado</v>
      </c>
    </row>
    <row r="1893" spans="1:32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1" t="str" cm="1">
        <f t="array" ref="O18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3" s="2" t="s">
        <v>32</v>
      </c>
      <c r="Q1893" s="2" t="str" cm="1">
        <f t="array" ref="Q1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93" s="2" t="str">
        <f>IF(Tabela1[[#This Row],[TEC - Tipo de Estrutura 2]]="Pórtico","Vãos Multiplos",Tabela1[[#This Row],[TEC - Tipo de Estrutura 2]])</f>
        <v>Vãos Multiplos</v>
      </c>
      <c r="S1893" s="1">
        <v>8</v>
      </c>
      <c r="T1893" s="1">
        <v>250</v>
      </c>
      <c r="U1893" s="1">
        <v>10.199999999999999</v>
      </c>
      <c r="V1893" s="1">
        <v>35</v>
      </c>
      <c r="W1893" s="1">
        <v>14.15</v>
      </c>
      <c r="X1893" s="10"/>
      <c r="Y1893" s="1" t="s">
        <v>41</v>
      </c>
      <c r="Z1893" s="2" t="s">
        <v>38</v>
      </c>
      <c r="AA1893" s="2" t="str" cm="1">
        <f t="array" ref="AA1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3" s="2" t="str">
        <f>IF(OR(Tabela1[[#This Row],[CON - Material]]="Alvenaria de Tijolo",Tabela1[[#This Row],[CON - Material]]="Alvenaria de Pedra"),"Alvenaria",Tabela1[[#This Row],[CON - Material]])</f>
        <v>Betão Armado</v>
      </c>
      <c r="AF1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4" spans="1:32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1" t="str" cm="1">
        <f t="array" ref="O18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4" s="2" t="s">
        <v>32</v>
      </c>
      <c r="Q1894" s="2" t="str" cm="1">
        <f t="array" ref="Q1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94" s="2" t="str">
        <f>IF(Tabela1[[#This Row],[TEC - Tipo de Estrutura 2]]="Pórtico","Vãos Multiplos",Tabela1[[#This Row],[TEC - Tipo de Estrutura 2]])</f>
        <v>Vãos Multiplos</v>
      </c>
      <c r="S1894" s="1">
        <v>11</v>
      </c>
      <c r="T1894" s="1">
        <v>355</v>
      </c>
      <c r="U1894" s="1">
        <v>23</v>
      </c>
      <c r="V1894" s="1">
        <v>35</v>
      </c>
      <c r="W1894" s="1">
        <v>14.5</v>
      </c>
      <c r="X1894" s="10"/>
      <c r="Y1894" s="1" t="s">
        <v>41</v>
      </c>
      <c r="Z1894" s="2" t="s">
        <v>24</v>
      </c>
      <c r="AA1894" s="2" t="str" cm="1">
        <f t="array" ref="AA1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4" s="2" t="str">
        <f>IF(OR(Tabela1[[#This Row],[CON - Material]]="Alvenaria de Tijolo",Tabela1[[#This Row],[CON - Material]]="Alvenaria de Pedra"),"Alvenaria",Tabela1[[#This Row],[CON - Material]])</f>
        <v>Betão Armado</v>
      </c>
      <c r="AF1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5" spans="1:32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1" t="str" cm="1">
        <f t="array" ref="O18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895" s="2" t="s">
        <v>29</v>
      </c>
      <c r="Q1895" s="2" t="str" cm="1">
        <f t="array" ref="Q1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895" s="2" t="str">
        <f>IF(Tabela1[[#This Row],[TEC - Tipo de Estrutura 2]]="Pórtico","Vãos Multiplos",Tabela1[[#This Row],[TEC - Tipo de Estrutura 2]])</f>
        <v>Arco</v>
      </c>
      <c r="S1895" s="1">
        <v>1</v>
      </c>
      <c r="T1895" s="1">
        <v>10</v>
      </c>
      <c r="U1895" s="1">
        <v>6.9</v>
      </c>
      <c r="W1895" s="9"/>
      <c r="X1895" s="10"/>
      <c r="Y1895" s="1" t="s">
        <v>41</v>
      </c>
      <c r="Z1895" s="2" t="s">
        <v>35</v>
      </c>
      <c r="AA1895" s="2" t="str" cm="1">
        <f t="array" ref="AA1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895" s="2" t="str">
        <f>IF(OR(Tabela1[[#This Row],[CON - Material]]="Alvenaria de Tijolo",Tabela1[[#This Row],[CON - Material]]="Alvenaria de Pedra"),"Alvenaria",Tabela1[[#This Row],[CON - Material]])</f>
        <v>Alvenaria</v>
      </c>
      <c r="AF189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96" spans="1:32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1" t="str" cm="1">
        <f t="array" ref="O18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6" s="2" t="s">
        <v>65</v>
      </c>
      <c r="Q1896" s="2" t="str" cm="1">
        <f t="array" ref="Q1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96" s="2" t="str">
        <f>IF(Tabela1[[#This Row],[TEC - Tipo de Estrutura 2]]="Pórtico","Vãos Multiplos",Tabela1[[#This Row],[TEC - Tipo de Estrutura 2]])</f>
        <v>Vãos Multiplos</v>
      </c>
      <c r="S1896" s="1">
        <v>1</v>
      </c>
      <c r="T1896" s="1">
        <v>9.6999999999999993</v>
      </c>
      <c r="U1896" s="1">
        <v>24.55</v>
      </c>
      <c r="V1896" s="1">
        <v>9.6999999999999993</v>
      </c>
      <c r="W1896" s="9"/>
      <c r="X1896" s="10"/>
      <c r="Y1896" s="1" t="s">
        <v>41</v>
      </c>
      <c r="Z1896" s="2" t="s">
        <v>24</v>
      </c>
      <c r="AA1896" s="2" t="str" cm="1">
        <f t="array" ref="AA1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6" s="2" t="str">
        <f>IF(OR(Tabela1[[#This Row],[CON - Material]]="Alvenaria de Tijolo",Tabela1[[#This Row],[CON - Material]]="Alvenaria de Pedra"),"Alvenaria",Tabela1[[#This Row],[CON - Material]])</f>
        <v>Betão Armado</v>
      </c>
      <c r="AF1896" s="2" t="str">
        <f>Tabela1[[#This Row],[TEC - Tipo de Estrutura 2]] &amp; "|" &amp; Tabela1[[#This Row],[Intervalo de Anos]] &amp; "|" &amp; Tabela1[[#This Row],[CON - Material]]</f>
        <v>Pórtico|1983-2010|Betão Armado</v>
      </c>
    </row>
    <row r="1897" spans="1:32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1" t="str" cm="1">
        <f t="array" ref="O18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7" s="2" t="s">
        <v>32</v>
      </c>
      <c r="Q1897" s="2" t="str" cm="1">
        <f t="array" ref="Q1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97" s="2" t="str">
        <f>IF(Tabela1[[#This Row],[TEC - Tipo de Estrutura 2]]="Pórtico","Vãos Multiplos",Tabela1[[#This Row],[TEC - Tipo de Estrutura 2]])</f>
        <v>Vãos Multiplos</v>
      </c>
      <c r="S1897" s="1">
        <v>2</v>
      </c>
      <c r="T1897" s="1">
        <v>59.65</v>
      </c>
      <c r="U1897" s="1">
        <v>23.8</v>
      </c>
      <c r="V1897" s="1">
        <v>29.85</v>
      </c>
      <c r="W1897" s="1">
        <v>5</v>
      </c>
      <c r="X1897" s="10"/>
      <c r="Y1897" s="1" t="s">
        <v>41</v>
      </c>
      <c r="Z1897" s="2" t="s">
        <v>38</v>
      </c>
      <c r="AA1897" s="2" t="str" cm="1">
        <f t="array" ref="AA1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7" s="2" t="str">
        <f>IF(OR(Tabela1[[#This Row],[CON - Material]]="Alvenaria de Tijolo",Tabela1[[#This Row],[CON - Material]]="Alvenaria de Pedra"),"Alvenaria",Tabela1[[#This Row],[CON - Material]])</f>
        <v>Betão Armado</v>
      </c>
      <c r="AF18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8" spans="1:32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1" t="str" cm="1">
        <f t="array" ref="O18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8" s="2" t="s">
        <v>65</v>
      </c>
      <c r="Q1898" s="2" t="str" cm="1">
        <f t="array" ref="Q1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898" s="2" t="str">
        <f>IF(Tabela1[[#This Row],[TEC - Tipo de Estrutura 2]]="Pórtico","Vãos Multiplos",Tabela1[[#This Row],[TEC - Tipo de Estrutura 2]])</f>
        <v>Vãos Multiplos</v>
      </c>
      <c r="S1898" s="1">
        <v>1</v>
      </c>
      <c r="T1898" s="1">
        <v>11.2</v>
      </c>
      <c r="U1898" s="1">
        <v>29.5</v>
      </c>
      <c r="V1898" s="1">
        <v>11.2</v>
      </c>
      <c r="W1898" s="9"/>
      <c r="X1898" s="10"/>
      <c r="Y1898" s="1" t="s">
        <v>41</v>
      </c>
      <c r="Z1898" s="2" t="s">
        <v>24</v>
      </c>
      <c r="AA1898" s="2" t="str" cm="1">
        <f t="array" ref="AA1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8" s="2" t="str">
        <f>IF(OR(Tabela1[[#This Row],[CON - Material]]="Alvenaria de Tijolo",Tabela1[[#This Row],[CON - Material]]="Alvenaria de Pedra"),"Alvenaria",Tabela1[[#This Row],[CON - Material]])</f>
        <v>Betão Armado</v>
      </c>
      <c r="AF1898" s="2" t="str">
        <f>Tabela1[[#This Row],[TEC - Tipo de Estrutura 2]] &amp; "|" &amp; Tabela1[[#This Row],[Intervalo de Anos]] &amp; "|" &amp; Tabela1[[#This Row],[CON - Material]]</f>
        <v>Pórtico|1983-2010|Betão Armado</v>
      </c>
    </row>
    <row r="1899" spans="1:32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1" t="str" cm="1">
        <f t="array" ref="O18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899" s="2" t="s">
        <v>32</v>
      </c>
      <c r="Q1899" s="2" t="str" cm="1">
        <f t="array" ref="Q1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899" s="2" t="str">
        <f>IF(Tabela1[[#This Row],[TEC - Tipo de Estrutura 2]]="Pórtico","Vãos Multiplos",Tabela1[[#This Row],[TEC - Tipo de Estrutura 2]])</f>
        <v>Vãos Multiplos</v>
      </c>
      <c r="S1899" s="1">
        <v>3</v>
      </c>
      <c r="T1899" s="1">
        <v>35</v>
      </c>
      <c r="U1899" s="1">
        <v>13.8</v>
      </c>
      <c r="V1899" s="1">
        <v>18.5</v>
      </c>
      <c r="W1899" s="1">
        <v>5.71</v>
      </c>
      <c r="X1899" s="10"/>
      <c r="Y1899" s="1" t="s">
        <v>41</v>
      </c>
      <c r="Z1899" s="2" t="s">
        <v>38</v>
      </c>
      <c r="AA1899" s="2" t="str" cm="1">
        <f t="array" ref="AA1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899" s="2" t="str">
        <f>IF(OR(Tabela1[[#This Row],[CON - Material]]="Alvenaria de Tijolo",Tabela1[[#This Row],[CON - Material]]="Alvenaria de Pedra"),"Alvenaria",Tabela1[[#This Row],[CON - Material]])</f>
        <v>Betão Armado</v>
      </c>
      <c r="AF1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0" spans="1:32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1" t="str" cm="1">
        <f t="array" ref="O19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0" s="2" t="s">
        <v>65</v>
      </c>
      <c r="Q1900" s="2" t="str" cm="1">
        <f t="array" ref="Q1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00" s="2" t="str">
        <f>IF(Tabela1[[#This Row],[TEC - Tipo de Estrutura 2]]="Pórtico","Vãos Multiplos",Tabela1[[#This Row],[TEC - Tipo de Estrutura 2]])</f>
        <v>Vãos Multiplos</v>
      </c>
      <c r="S1900" s="1">
        <v>1</v>
      </c>
      <c r="T1900" s="1">
        <v>11.2</v>
      </c>
      <c r="U1900" s="1">
        <v>16.5</v>
      </c>
      <c r="V1900" s="1">
        <v>11.2</v>
      </c>
      <c r="W1900" s="9"/>
      <c r="X1900" s="10"/>
      <c r="Y1900" s="1" t="s">
        <v>41</v>
      </c>
      <c r="Z1900" s="2" t="s">
        <v>24</v>
      </c>
      <c r="AA1900" s="2" t="str" cm="1">
        <f t="array" ref="AA1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0" s="2" t="str">
        <f>IF(OR(Tabela1[[#This Row],[CON - Material]]="Alvenaria de Tijolo",Tabela1[[#This Row],[CON - Material]]="Alvenaria de Pedra"),"Alvenaria",Tabela1[[#This Row],[CON - Material]])</f>
        <v>Betão Armado</v>
      </c>
      <c r="AF1900" s="2" t="str">
        <f>Tabela1[[#This Row],[TEC - Tipo de Estrutura 2]] &amp; "|" &amp; Tabela1[[#This Row],[Intervalo de Anos]] &amp; "|" &amp; Tabela1[[#This Row],[CON - Material]]</f>
        <v>Pórtico|1983-2010|Betão Armado</v>
      </c>
    </row>
    <row r="1901" spans="1:32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1" t="str" cm="1">
        <f t="array" ref="O19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1" s="2" t="s">
        <v>32</v>
      </c>
      <c r="Q1901" s="2" t="str" cm="1">
        <f t="array" ref="Q1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1" s="2" t="str">
        <f>IF(Tabela1[[#This Row],[TEC - Tipo de Estrutura 2]]="Pórtico","Vãos Multiplos",Tabela1[[#This Row],[TEC - Tipo de Estrutura 2]])</f>
        <v>Vãos Multiplos</v>
      </c>
      <c r="S1901" s="1">
        <v>3</v>
      </c>
      <c r="T1901" s="1">
        <v>55.3</v>
      </c>
      <c r="U1901" s="1">
        <v>28.2</v>
      </c>
      <c r="V1901" s="1">
        <v>29</v>
      </c>
      <c r="W1901" s="1">
        <v>6.94</v>
      </c>
      <c r="X1901" s="10"/>
      <c r="Y1901" s="1" t="s">
        <v>41</v>
      </c>
      <c r="Z1901" s="2" t="s">
        <v>38</v>
      </c>
      <c r="AA1901" s="2" t="str" cm="1">
        <f t="array" ref="AA1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1" s="2" t="str">
        <f>IF(OR(Tabela1[[#This Row],[CON - Material]]="Alvenaria de Tijolo",Tabela1[[#This Row],[CON - Material]]="Alvenaria de Pedra"),"Alvenaria",Tabela1[[#This Row],[CON - Material]])</f>
        <v>Betão Armado</v>
      </c>
      <c r="AF1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2" spans="1:32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1" t="str" cm="1">
        <f t="array" ref="O19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2" s="2" t="s">
        <v>65</v>
      </c>
      <c r="Q1902" s="2" t="str" cm="1">
        <f t="array" ref="Q1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02" s="2" t="str">
        <f>IF(Tabela1[[#This Row],[TEC - Tipo de Estrutura 2]]="Pórtico","Vãos Multiplos",Tabela1[[#This Row],[TEC - Tipo de Estrutura 2]])</f>
        <v>Vãos Multiplos</v>
      </c>
      <c r="S1902" s="1">
        <v>1</v>
      </c>
      <c r="T1902" s="1">
        <v>7.1</v>
      </c>
      <c r="U1902" s="1">
        <v>23.3</v>
      </c>
      <c r="V1902" s="1">
        <v>7.1</v>
      </c>
      <c r="W1902" s="9"/>
      <c r="X1902" s="10"/>
      <c r="Y1902" s="1" t="s">
        <v>41</v>
      </c>
      <c r="Z1902" s="2" t="s">
        <v>24</v>
      </c>
      <c r="AA1902" s="2" t="str" cm="1">
        <f t="array" ref="AA1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2" s="2" t="str">
        <f>IF(OR(Tabela1[[#This Row],[CON - Material]]="Alvenaria de Tijolo",Tabela1[[#This Row],[CON - Material]]="Alvenaria de Pedra"),"Alvenaria",Tabela1[[#This Row],[CON - Material]])</f>
        <v>Betão Armado</v>
      </c>
      <c r="AF1902" s="2" t="str">
        <f>Tabela1[[#This Row],[TEC - Tipo de Estrutura 2]] &amp; "|" &amp; Tabela1[[#This Row],[Intervalo de Anos]] &amp; "|" &amp; Tabela1[[#This Row],[CON - Material]]</f>
        <v>Pórtico|1983-2010|Betão Armado</v>
      </c>
    </row>
    <row r="1903" spans="1:32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1" t="str" cm="1">
        <f t="array" ref="O19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3" s="2" t="s">
        <v>32</v>
      </c>
      <c r="Q1903" s="2" t="str" cm="1">
        <f t="array" ref="Q1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3" s="2" t="str">
        <f>IF(Tabela1[[#This Row],[TEC - Tipo de Estrutura 2]]="Pórtico","Vãos Multiplos",Tabela1[[#This Row],[TEC - Tipo de Estrutura 2]])</f>
        <v>Vãos Multiplos</v>
      </c>
      <c r="S1903" s="1">
        <v>3</v>
      </c>
      <c r="T1903" s="1">
        <v>39.4</v>
      </c>
      <c r="U1903" s="1">
        <v>10.65</v>
      </c>
      <c r="V1903" s="1">
        <v>17.600000000000001</v>
      </c>
      <c r="W1903" s="1">
        <v>6.66</v>
      </c>
      <c r="X1903" s="10"/>
      <c r="Y1903" s="1" t="s">
        <v>41</v>
      </c>
      <c r="Z1903" s="2" t="s">
        <v>38</v>
      </c>
      <c r="AA1903" s="2" t="str" cm="1">
        <f t="array" ref="AA1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3" s="2" t="str">
        <f>IF(OR(Tabela1[[#This Row],[CON - Material]]="Alvenaria de Tijolo",Tabela1[[#This Row],[CON - Material]]="Alvenaria de Pedra"),"Alvenaria",Tabela1[[#This Row],[CON - Material]])</f>
        <v>Betão Armado</v>
      </c>
      <c r="AF1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4" spans="1:32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1" t="str" cm="1">
        <f t="array" ref="O19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4" s="2" t="s">
        <v>32</v>
      </c>
      <c r="Q1904" s="2" t="str" cm="1">
        <f t="array" ref="Q1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4" s="2" t="str">
        <f>IF(Tabela1[[#This Row],[TEC - Tipo de Estrutura 2]]="Pórtico","Vãos Multiplos",Tabela1[[#This Row],[TEC - Tipo de Estrutura 2]])</f>
        <v>Vãos Multiplos</v>
      </c>
      <c r="S1904" s="1">
        <v>3</v>
      </c>
      <c r="T1904" s="1">
        <v>38.64</v>
      </c>
      <c r="U1904" s="1">
        <v>7.4</v>
      </c>
      <c r="V1904" s="1">
        <v>17.62</v>
      </c>
      <c r="W1904" s="1">
        <v>7.23</v>
      </c>
      <c r="X1904" s="10"/>
      <c r="Y1904" s="1" t="s">
        <v>41</v>
      </c>
      <c r="Z1904" s="2" t="s">
        <v>38</v>
      </c>
      <c r="AA1904" s="2" t="str" cm="1">
        <f t="array" ref="AA1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4" s="2" t="str">
        <f>IF(OR(Tabela1[[#This Row],[CON - Material]]="Alvenaria de Tijolo",Tabela1[[#This Row],[CON - Material]]="Alvenaria de Pedra"),"Alvenaria",Tabela1[[#This Row],[CON - Material]])</f>
        <v>Betão Armado</v>
      </c>
      <c r="AF1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5" spans="1:32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1" t="str" cm="1">
        <f t="array" ref="O19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5" s="2" t="s">
        <v>32</v>
      </c>
      <c r="Q1905" s="2" t="str" cm="1">
        <f t="array" ref="Q1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5" s="2" t="str">
        <f>IF(Tabela1[[#This Row],[TEC - Tipo de Estrutura 2]]="Pórtico","Vãos Multiplos",Tabela1[[#This Row],[TEC - Tipo de Estrutura 2]])</f>
        <v>Vãos Multiplos</v>
      </c>
      <c r="S1905" s="1">
        <v>3</v>
      </c>
      <c r="T1905" s="1">
        <v>39.799999999999997</v>
      </c>
      <c r="U1905" s="1">
        <v>27.65</v>
      </c>
      <c r="V1905" s="1">
        <v>18</v>
      </c>
      <c r="W1905" s="1">
        <v>6.95</v>
      </c>
      <c r="X1905" s="10"/>
      <c r="Y1905" s="1" t="s">
        <v>41</v>
      </c>
      <c r="Z1905" s="2" t="s">
        <v>24</v>
      </c>
      <c r="AA1905" s="2" t="str" cm="1">
        <f t="array" ref="AA1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5" s="2" t="str">
        <f>IF(OR(Tabela1[[#This Row],[CON - Material]]="Alvenaria de Tijolo",Tabela1[[#This Row],[CON - Material]]="Alvenaria de Pedra"),"Alvenaria",Tabela1[[#This Row],[CON - Material]])</f>
        <v>Betão Armado</v>
      </c>
      <c r="AF1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6" spans="1:32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1" t="str" cm="1">
        <f t="array" ref="O19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6" s="2" t="s">
        <v>32</v>
      </c>
      <c r="Q1906" s="2" t="str" cm="1">
        <f t="array" ref="Q1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6" s="2" t="str">
        <f>IF(Tabela1[[#This Row],[TEC - Tipo de Estrutura 2]]="Pórtico","Vãos Multiplos",Tabela1[[#This Row],[TEC - Tipo de Estrutura 2]])</f>
        <v>Vãos Multiplos</v>
      </c>
      <c r="S1906" s="1">
        <v>3</v>
      </c>
      <c r="T1906" s="1">
        <v>37.35</v>
      </c>
      <c r="U1906" s="1">
        <v>11.55</v>
      </c>
      <c r="V1906" s="1">
        <v>17.75</v>
      </c>
      <c r="W1906" s="1">
        <v>6.22</v>
      </c>
      <c r="X1906" s="10"/>
      <c r="Y1906" s="1" t="s">
        <v>41</v>
      </c>
      <c r="Z1906" s="2" t="s">
        <v>38</v>
      </c>
      <c r="AA1906" s="2" t="str" cm="1">
        <f t="array" ref="AA1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6" s="2" t="str">
        <f>IF(OR(Tabela1[[#This Row],[CON - Material]]="Alvenaria de Tijolo",Tabela1[[#This Row],[CON - Material]]="Alvenaria de Pedra"),"Alvenaria",Tabela1[[#This Row],[CON - Material]])</f>
        <v>Betão Armado</v>
      </c>
      <c r="AF19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7" spans="1:32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1" t="str" cm="1">
        <f t="array" ref="O19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7" s="2" t="s">
        <v>65</v>
      </c>
      <c r="Q1907" s="2" t="str" cm="1">
        <f t="array" ref="Q1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07" s="2" t="str">
        <f>IF(Tabela1[[#This Row],[TEC - Tipo de Estrutura 2]]="Pórtico","Vãos Multiplos",Tabela1[[#This Row],[TEC - Tipo de Estrutura 2]])</f>
        <v>Vãos Multiplos</v>
      </c>
      <c r="S1907" s="1">
        <v>1</v>
      </c>
      <c r="T1907" s="1">
        <v>3.2</v>
      </c>
      <c r="U1907" s="1">
        <v>16</v>
      </c>
      <c r="V1907" s="1">
        <v>3.2</v>
      </c>
      <c r="W1907" s="9"/>
      <c r="X1907" s="10"/>
      <c r="Y1907" s="1" t="s">
        <v>41</v>
      </c>
      <c r="Z1907" s="2" t="s">
        <v>24</v>
      </c>
      <c r="AA1907" s="2" t="str" cm="1">
        <f t="array" ref="AA1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7" s="2" t="str">
        <f>IF(OR(Tabela1[[#This Row],[CON - Material]]="Alvenaria de Tijolo",Tabela1[[#This Row],[CON - Material]]="Alvenaria de Pedra"),"Alvenaria",Tabela1[[#This Row],[CON - Material]])</f>
        <v>Betão Armado</v>
      </c>
      <c r="AF1907" s="2" t="str">
        <f>Tabela1[[#This Row],[TEC - Tipo de Estrutura 2]] &amp; "|" &amp; Tabela1[[#This Row],[Intervalo de Anos]] &amp; "|" &amp; Tabela1[[#This Row],[CON - Material]]</f>
        <v>Pórtico|1983-2010|Betão Armado</v>
      </c>
    </row>
    <row r="1908" spans="1:32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1" t="str" cm="1">
        <f t="array" ref="O19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8" s="2" t="s">
        <v>32</v>
      </c>
      <c r="Q1908" s="2" t="str" cm="1">
        <f t="array" ref="Q1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8" s="2" t="str">
        <f>IF(Tabela1[[#This Row],[TEC - Tipo de Estrutura 2]]="Pórtico","Vãos Multiplos",Tabela1[[#This Row],[TEC - Tipo de Estrutura 2]])</f>
        <v>Vãos Multiplos</v>
      </c>
      <c r="S1908" s="1">
        <v>3</v>
      </c>
      <c r="T1908" s="1">
        <v>35.15</v>
      </c>
      <c r="U1908" s="1">
        <v>28.65</v>
      </c>
      <c r="V1908" s="1">
        <v>16.600000000000001</v>
      </c>
      <c r="W1908" s="1">
        <v>6</v>
      </c>
      <c r="X1908" s="10"/>
      <c r="Y1908" s="1" t="s">
        <v>41</v>
      </c>
      <c r="Z1908" s="2" t="s">
        <v>38</v>
      </c>
      <c r="AA1908" s="2" t="str" cm="1">
        <f t="array" ref="AA1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8" s="2" t="str">
        <f>IF(OR(Tabela1[[#This Row],[CON - Material]]="Alvenaria de Tijolo",Tabela1[[#This Row],[CON - Material]]="Alvenaria de Pedra"),"Alvenaria",Tabela1[[#This Row],[CON - Material]])</f>
        <v>Betão Armado</v>
      </c>
      <c r="AF19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9" spans="1:32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1" t="str" cm="1">
        <f t="array" ref="O19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09" s="2" t="s">
        <v>32</v>
      </c>
      <c r="Q1909" s="2" t="str" cm="1">
        <f t="array" ref="Q1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09" s="2" t="str">
        <f>IF(Tabela1[[#This Row],[TEC - Tipo de Estrutura 2]]="Pórtico","Vãos Multiplos",Tabela1[[#This Row],[TEC - Tipo de Estrutura 2]])</f>
        <v>Vãos Multiplos</v>
      </c>
      <c r="S1909" s="1">
        <v>3</v>
      </c>
      <c r="T1909" s="1">
        <v>54.4</v>
      </c>
      <c r="U1909" s="1">
        <v>11.7</v>
      </c>
      <c r="V1909" s="1">
        <v>26.7</v>
      </c>
      <c r="W1909" s="1">
        <v>7.45</v>
      </c>
      <c r="X1909" s="10"/>
      <c r="Y1909" s="1" t="s">
        <v>41</v>
      </c>
      <c r="Z1909" s="2" t="s">
        <v>38</v>
      </c>
      <c r="AA1909" s="2" t="str" cm="1">
        <f t="array" ref="AA1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09" s="2" t="str">
        <f>IF(OR(Tabela1[[#This Row],[CON - Material]]="Alvenaria de Tijolo",Tabela1[[#This Row],[CON - Material]]="Alvenaria de Pedra"),"Alvenaria",Tabela1[[#This Row],[CON - Material]])</f>
        <v>Betão Armado</v>
      </c>
      <c r="AF19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0" spans="1:32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1" t="str" cm="1">
        <f t="array" ref="O19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910" s="2" t="s">
        <v>32</v>
      </c>
      <c r="Q1910" s="2" t="str" cm="1">
        <f t="array" ref="Q1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0" s="2" t="str">
        <f>IF(Tabela1[[#This Row],[TEC - Tipo de Estrutura 2]]="Pórtico","Vãos Multiplos",Tabela1[[#This Row],[TEC - Tipo de Estrutura 2]])</f>
        <v>Vãos Multiplos</v>
      </c>
      <c r="S1910" s="1">
        <v>11</v>
      </c>
      <c r="T1910" s="1">
        <v>235.75</v>
      </c>
      <c r="U1910" s="1">
        <v>12.8</v>
      </c>
      <c r="V1910" s="1">
        <v>25</v>
      </c>
      <c r="W1910" s="1">
        <v>11.62</v>
      </c>
      <c r="X1910" s="10"/>
      <c r="Y1910" s="1" t="s">
        <v>30</v>
      </c>
      <c r="Z1910" s="2" t="s">
        <v>38</v>
      </c>
      <c r="AA1910" s="2" t="str" cm="1">
        <f t="array" ref="AA1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0" s="2" t="str">
        <f>IF(OR(Tabela1[[#This Row],[CON - Material]]="Alvenaria de Tijolo",Tabela1[[#This Row],[CON - Material]]="Alvenaria de Pedra"),"Alvenaria",Tabela1[[#This Row],[CON - Material]])</f>
        <v>Betão Armado</v>
      </c>
      <c r="AF191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1" spans="1:32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1" t="str" cm="1">
        <f t="array" ref="O19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911" s="2" t="s">
        <v>32</v>
      </c>
      <c r="Q1911" s="2" t="str" cm="1">
        <f t="array" ref="Q1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1" s="2" t="str">
        <f>IF(Tabela1[[#This Row],[TEC - Tipo de Estrutura 2]]="Pórtico","Vãos Multiplos",Tabela1[[#This Row],[TEC - Tipo de Estrutura 2]])</f>
        <v>Vãos Multiplos</v>
      </c>
      <c r="S1911" s="1">
        <v>5</v>
      </c>
      <c r="T1911" s="1">
        <v>517.91</v>
      </c>
      <c r="U1911" s="1">
        <v>14.1</v>
      </c>
      <c r="V1911" s="1">
        <v>103.85</v>
      </c>
      <c r="W1911" s="1">
        <v>26.4</v>
      </c>
      <c r="X1911" s="10"/>
      <c r="Y1911" s="1" t="s">
        <v>30</v>
      </c>
      <c r="Z1911" s="2" t="s">
        <v>51</v>
      </c>
      <c r="AA1911" s="2" t="str" cm="1">
        <f t="array" ref="AA1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911" s="2" t="str">
        <f>IF(OR(Tabela1[[#This Row],[CON - Material]]="Alvenaria de Tijolo",Tabela1[[#This Row],[CON - Material]]="Alvenaria de Pedra"),"Alvenaria",Tabela1[[#This Row],[CON - Material]])</f>
        <v>Aço</v>
      </c>
      <c r="AC1911" s="2" t="s">
        <v>24</v>
      </c>
      <c r="AF1911" s="2" t="str">
        <f>Tabela1[[#This Row],[TEC - Tipo de Estrutura 2]] &amp; "|" &amp; Tabela1[[#This Row],[Intervalo de Anos]] &amp; "|" &amp; Tabela1[[#This Row],[CON - Material]]</f>
        <v>Vãos Multiplos|Antes de 1960|Aço</v>
      </c>
    </row>
    <row r="1912" spans="1:32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1" t="str" cm="1">
        <f t="array" ref="O19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912" s="2" t="s">
        <v>32</v>
      </c>
      <c r="Q1912" s="2" t="str" cm="1">
        <f t="array" ref="Q1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2" s="2" t="str">
        <f>IF(Tabela1[[#This Row],[TEC - Tipo de Estrutura 2]]="Pórtico","Vãos Multiplos",Tabela1[[#This Row],[TEC - Tipo de Estrutura 2]])</f>
        <v>Vãos Multiplos</v>
      </c>
      <c r="S1912" s="1">
        <v>22</v>
      </c>
      <c r="T1912" s="1">
        <v>456.6</v>
      </c>
      <c r="U1912" s="1">
        <v>12.8</v>
      </c>
      <c r="V1912" s="1">
        <v>25</v>
      </c>
      <c r="W1912" s="1">
        <v>11.53</v>
      </c>
      <c r="X1912" s="10"/>
      <c r="Y1912" s="1" t="s">
        <v>30</v>
      </c>
      <c r="Z1912" s="2" t="s">
        <v>38</v>
      </c>
      <c r="AA1912" s="2" t="str" cm="1">
        <f t="array" ref="AA1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2" s="2" t="str">
        <f>IF(OR(Tabela1[[#This Row],[CON - Material]]="Alvenaria de Tijolo",Tabela1[[#This Row],[CON - Material]]="Alvenaria de Pedra"),"Alvenaria",Tabela1[[#This Row],[CON - Material]])</f>
        <v>Betão Armado</v>
      </c>
      <c r="AF19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3" spans="1:32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1" t="str" cm="1">
        <f t="array" ref="O19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3" s="2" t="s">
        <v>32</v>
      </c>
      <c r="Q1913" s="2" t="str" cm="1">
        <f t="array" ref="Q1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3" s="2" t="str">
        <f>IF(Tabela1[[#This Row],[TEC - Tipo de Estrutura 2]]="Pórtico","Vãos Multiplos",Tabela1[[#This Row],[TEC - Tipo de Estrutura 2]])</f>
        <v>Vãos Multiplos</v>
      </c>
      <c r="S1913" s="1">
        <v>3</v>
      </c>
      <c r="T1913" s="1">
        <v>44.3</v>
      </c>
      <c r="U1913" s="1">
        <v>25.5</v>
      </c>
      <c r="V1913" s="1">
        <v>20</v>
      </c>
      <c r="W1913" s="1">
        <v>7.45</v>
      </c>
      <c r="X1913" s="10"/>
      <c r="Y1913" s="1" t="s">
        <v>30</v>
      </c>
      <c r="Z1913" s="2" t="s">
        <v>38</v>
      </c>
      <c r="AA1913" s="2" t="str" cm="1">
        <f t="array" ref="AA1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3" s="2" t="str">
        <f>IF(OR(Tabela1[[#This Row],[CON - Material]]="Alvenaria de Tijolo",Tabela1[[#This Row],[CON - Material]]="Alvenaria de Pedra"),"Alvenaria",Tabela1[[#This Row],[CON - Material]])</f>
        <v>Betão Armado</v>
      </c>
      <c r="AF19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4" spans="1:32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1" t="str" cm="1">
        <f t="array" ref="O19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4" s="2" t="s">
        <v>32</v>
      </c>
      <c r="Q1914" s="2" t="str" cm="1">
        <f t="array" ref="Q1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4" s="2" t="str">
        <f>IF(Tabela1[[#This Row],[TEC - Tipo de Estrutura 2]]="Pórtico","Vãos Multiplos",Tabela1[[#This Row],[TEC - Tipo de Estrutura 2]])</f>
        <v>Vãos Multiplos</v>
      </c>
      <c r="S1914" s="1">
        <v>2</v>
      </c>
      <c r="T1914" s="1">
        <v>29.12</v>
      </c>
      <c r="U1914" s="1">
        <v>33.5</v>
      </c>
      <c r="V1914" s="1">
        <v>14.56</v>
      </c>
      <c r="W1914" s="1">
        <v>5.98</v>
      </c>
      <c r="X1914" s="10"/>
      <c r="Y1914" s="1" t="s">
        <v>30</v>
      </c>
      <c r="Z1914" s="2" t="s">
        <v>24</v>
      </c>
      <c r="AA1914" s="2" t="str" cm="1">
        <f t="array" ref="AA1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4" s="2" t="str">
        <f>IF(OR(Tabela1[[#This Row],[CON - Material]]="Alvenaria de Tijolo",Tabela1[[#This Row],[CON - Material]]="Alvenaria de Pedra"),"Alvenaria",Tabela1[[#This Row],[CON - Material]])</f>
        <v>Betão Armado</v>
      </c>
      <c r="AF19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5" spans="1:32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1" t="str" cm="1">
        <f t="array" ref="O19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5" s="2" t="s">
        <v>32</v>
      </c>
      <c r="Q1915" s="2" t="str" cm="1">
        <f t="array" ref="Q1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5" s="2" t="str">
        <f>IF(Tabela1[[#This Row],[TEC - Tipo de Estrutura 2]]="Pórtico","Vãos Multiplos",Tabela1[[#This Row],[TEC - Tipo de Estrutura 2]])</f>
        <v>Vãos Multiplos</v>
      </c>
      <c r="S1915" s="1">
        <v>3</v>
      </c>
      <c r="T1915" s="1">
        <v>53.6</v>
      </c>
      <c r="U1915" s="1">
        <v>12</v>
      </c>
      <c r="V1915" s="1">
        <v>31.4</v>
      </c>
      <c r="W1915" s="1">
        <v>5.26</v>
      </c>
      <c r="X1915" s="10"/>
      <c r="Y1915" s="1" t="s">
        <v>30</v>
      </c>
      <c r="Z1915" s="2" t="s">
        <v>24</v>
      </c>
      <c r="AA1915" s="2" t="str" cm="1">
        <f t="array" ref="AA1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5" s="2" t="str">
        <f>IF(OR(Tabela1[[#This Row],[CON - Material]]="Alvenaria de Tijolo",Tabela1[[#This Row],[CON - Material]]="Alvenaria de Pedra"),"Alvenaria",Tabela1[[#This Row],[CON - Material]])</f>
        <v>Betão Armado</v>
      </c>
      <c r="AF19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6" spans="1:32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1" t="str" cm="1">
        <f t="array" ref="O19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6" s="2" t="s">
        <v>32</v>
      </c>
      <c r="Q1916" s="2" t="str" cm="1">
        <f t="array" ref="Q1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6" s="2" t="str">
        <f>IF(Tabela1[[#This Row],[TEC - Tipo de Estrutura 2]]="Pórtico","Vãos Multiplos",Tabela1[[#This Row],[TEC - Tipo de Estrutura 2]])</f>
        <v>Vãos Multiplos</v>
      </c>
      <c r="S1916" s="1">
        <v>8</v>
      </c>
      <c r="T1916" s="1">
        <v>225</v>
      </c>
      <c r="U1916" s="1">
        <v>11.6</v>
      </c>
      <c r="V1916" s="1">
        <v>31</v>
      </c>
      <c r="W1916" s="1">
        <v>14.8</v>
      </c>
      <c r="X1916" s="10"/>
      <c r="Y1916" s="1" t="s">
        <v>30</v>
      </c>
      <c r="Z1916" s="2" t="s">
        <v>38</v>
      </c>
      <c r="AA1916" s="2" t="str" cm="1">
        <f t="array" ref="AA1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6" s="2" t="str">
        <f>IF(OR(Tabela1[[#This Row],[CON - Material]]="Alvenaria de Tijolo",Tabela1[[#This Row],[CON - Material]]="Alvenaria de Pedra"),"Alvenaria",Tabela1[[#This Row],[CON - Material]])</f>
        <v>Betão Armado</v>
      </c>
      <c r="AF1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7" spans="1:32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1" t="str" cm="1">
        <f t="array" ref="O19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7" s="2" t="s">
        <v>32</v>
      </c>
      <c r="Q1917" s="2" t="str" cm="1">
        <f t="array" ref="Q1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7" s="2" t="str">
        <f>IF(Tabela1[[#This Row],[TEC - Tipo de Estrutura 2]]="Pórtico","Vãos Multiplos",Tabela1[[#This Row],[TEC - Tipo de Estrutura 2]])</f>
        <v>Vãos Multiplos</v>
      </c>
      <c r="S1917" s="1">
        <v>8</v>
      </c>
      <c r="T1917" s="1">
        <v>224</v>
      </c>
      <c r="U1917" s="1">
        <v>11.6</v>
      </c>
      <c r="V1917" s="1">
        <v>30</v>
      </c>
      <c r="W1917" s="1">
        <v>14.8</v>
      </c>
      <c r="X1917" s="10"/>
      <c r="Y1917" s="1" t="s">
        <v>30</v>
      </c>
      <c r="Z1917" s="2" t="s">
        <v>38</v>
      </c>
      <c r="AA1917" s="2" t="str" cm="1">
        <f t="array" ref="AA1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7" s="2" t="str">
        <f>IF(OR(Tabela1[[#This Row],[CON - Material]]="Alvenaria de Tijolo",Tabela1[[#This Row],[CON - Material]]="Alvenaria de Pedra"),"Alvenaria",Tabela1[[#This Row],[CON - Material]])</f>
        <v>Betão Armado</v>
      </c>
      <c r="AF19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8" spans="1:32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1" t="str" cm="1">
        <f t="array" ref="O19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8" s="2" t="s">
        <v>32</v>
      </c>
      <c r="Q1918" s="2" t="str" cm="1">
        <f t="array" ref="Q1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8" s="2" t="str">
        <f>IF(Tabela1[[#This Row],[TEC - Tipo de Estrutura 2]]="Pórtico","Vãos Multiplos",Tabela1[[#This Row],[TEC - Tipo de Estrutura 2]])</f>
        <v>Vãos Multiplos</v>
      </c>
      <c r="S1918" s="1">
        <v>3</v>
      </c>
      <c r="T1918" s="1">
        <v>66.3</v>
      </c>
      <c r="U1918" s="1">
        <v>9.86</v>
      </c>
      <c r="V1918" s="1">
        <v>27.5</v>
      </c>
      <c r="W1918" s="1">
        <v>2.2999999999999998</v>
      </c>
      <c r="X1918" s="10"/>
      <c r="Y1918" s="1" t="s">
        <v>46</v>
      </c>
      <c r="Z1918" s="2" t="s">
        <v>38</v>
      </c>
      <c r="AA1918" s="2" t="str" cm="1">
        <f t="array" ref="AA1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8" s="2" t="str">
        <f>IF(OR(Tabela1[[#This Row],[CON - Material]]="Alvenaria de Tijolo",Tabela1[[#This Row],[CON - Material]]="Alvenaria de Pedra"),"Alvenaria",Tabela1[[#This Row],[CON - Material]])</f>
        <v>Betão Armado</v>
      </c>
      <c r="AF19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9" spans="1:32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1" t="str" cm="1">
        <f t="array" ref="O19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19" s="2" t="s">
        <v>32</v>
      </c>
      <c r="Q1919" s="2" t="str" cm="1">
        <f t="array" ref="Q1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19" s="2" t="str">
        <f>IF(Tabela1[[#This Row],[TEC - Tipo de Estrutura 2]]="Pórtico","Vãos Multiplos",Tabela1[[#This Row],[TEC - Tipo de Estrutura 2]])</f>
        <v>Vãos Multiplos</v>
      </c>
      <c r="S1919" s="1">
        <v>3</v>
      </c>
      <c r="T1919" s="1">
        <v>63.5</v>
      </c>
      <c r="U1919" s="1">
        <v>9.77</v>
      </c>
      <c r="V1919" s="1">
        <v>24.9</v>
      </c>
      <c r="W1919" s="1">
        <v>2.9</v>
      </c>
      <c r="X1919" s="10"/>
      <c r="Y1919" s="1" t="s">
        <v>46</v>
      </c>
      <c r="Z1919" s="2" t="s">
        <v>38</v>
      </c>
      <c r="AA1919" s="2" t="str" cm="1">
        <f t="array" ref="AA1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19" s="2" t="str">
        <f>IF(OR(Tabela1[[#This Row],[CON - Material]]="Alvenaria de Tijolo",Tabela1[[#This Row],[CON - Material]]="Alvenaria de Pedra"),"Alvenaria",Tabela1[[#This Row],[CON - Material]])</f>
        <v>Betão Armado</v>
      </c>
      <c r="AF19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0" spans="1:32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1" t="str" cm="1">
        <f t="array" ref="O19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0" s="2" t="s">
        <v>32</v>
      </c>
      <c r="Q1920" s="2" t="str" cm="1">
        <f t="array" ref="Q1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0" s="2" t="str">
        <f>IF(Tabela1[[#This Row],[TEC - Tipo de Estrutura 2]]="Pórtico","Vãos Multiplos",Tabela1[[#This Row],[TEC - Tipo de Estrutura 2]])</f>
        <v>Vãos Multiplos</v>
      </c>
      <c r="S1920" s="1">
        <v>8</v>
      </c>
      <c r="T1920" s="1">
        <v>228.85</v>
      </c>
      <c r="U1920" s="1">
        <v>9.8800000000000008</v>
      </c>
      <c r="V1920" s="1">
        <v>30</v>
      </c>
      <c r="W1920" s="1">
        <v>4.8</v>
      </c>
      <c r="X1920" s="10"/>
      <c r="Y1920" s="1" t="s">
        <v>46</v>
      </c>
      <c r="Z1920" s="2" t="s">
        <v>38</v>
      </c>
      <c r="AA1920" s="2" t="str" cm="1">
        <f t="array" ref="AA1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0" s="2" t="str">
        <f>IF(OR(Tabela1[[#This Row],[CON - Material]]="Alvenaria de Tijolo",Tabela1[[#This Row],[CON - Material]]="Alvenaria de Pedra"),"Alvenaria",Tabela1[[#This Row],[CON - Material]])</f>
        <v>Betão Armado</v>
      </c>
      <c r="AF19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1" spans="1:32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1" t="str" cm="1">
        <f t="array" ref="O19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1" s="2" t="s">
        <v>32</v>
      </c>
      <c r="Q1921" s="2" t="str" cm="1">
        <f t="array" ref="Q1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1" s="2" t="str">
        <f>IF(Tabela1[[#This Row],[TEC - Tipo de Estrutura 2]]="Pórtico","Vãos Multiplos",Tabela1[[#This Row],[TEC - Tipo de Estrutura 2]])</f>
        <v>Vãos Multiplos</v>
      </c>
      <c r="S1921" s="1">
        <v>3</v>
      </c>
      <c r="T1921" s="1">
        <v>44.52</v>
      </c>
      <c r="U1921" s="1">
        <v>16.47</v>
      </c>
      <c r="V1921" s="1">
        <v>25.06</v>
      </c>
      <c r="W1921" s="1">
        <v>5.72</v>
      </c>
      <c r="X1921" s="10"/>
      <c r="Y1921" s="1" t="s">
        <v>30</v>
      </c>
      <c r="Z1921" s="2" t="s">
        <v>38</v>
      </c>
      <c r="AA1921" s="2" t="str" cm="1">
        <f t="array" ref="AA1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1" s="2" t="str">
        <f>IF(OR(Tabela1[[#This Row],[CON - Material]]="Alvenaria de Tijolo",Tabela1[[#This Row],[CON - Material]]="Alvenaria de Pedra"),"Alvenaria",Tabela1[[#This Row],[CON - Material]])</f>
        <v>Betão Armado</v>
      </c>
      <c r="AF19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2" spans="1:32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1" t="str" cm="1">
        <f t="array" ref="O19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2" s="2" t="s">
        <v>32</v>
      </c>
      <c r="Q1922" s="2" t="str" cm="1">
        <f t="array" ref="Q1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2" s="2" t="str">
        <f>IF(Tabela1[[#This Row],[TEC - Tipo de Estrutura 2]]="Pórtico","Vãos Multiplos",Tabela1[[#This Row],[TEC - Tipo de Estrutura 2]])</f>
        <v>Vãos Multiplos</v>
      </c>
      <c r="S1922" s="1">
        <v>3</v>
      </c>
      <c r="T1922" s="1">
        <v>43.25</v>
      </c>
      <c r="U1922" s="1">
        <v>19.8</v>
      </c>
      <c r="V1922" s="1">
        <v>19.95</v>
      </c>
      <c r="W1922" s="1">
        <v>7.5</v>
      </c>
      <c r="X1922" s="10"/>
      <c r="Y1922" s="1" t="s">
        <v>46</v>
      </c>
      <c r="Z1922" s="2" t="s">
        <v>38</v>
      </c>
      <c r="AA1922" s="2" t="str" cm="1">
        <f t="array" ref="AA1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2" s="2" t="str">
        <f>IF(OR(Tabela1[[#This Row],[CON - Material]]="Alvenaria de Tijolo",Tabela1[[#This Row],[CON - Material]]="Alvenaria de Pedra"),"Alvenaria",Tabela1[[#This Row],[CON - Material]])</f>
        <v>Betão Armado</v>
      </c>
      <c r="AF19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3" spans="1:32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1" t="str" cm="1">
        <f t="array" ref="O19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3" s="2" t="s">
        <v>32</v>
      </c>
      <c r="Q1923" s="2" t="str" cm="1">
        <f t="array" ref="Q1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3" s="2" t="str">
        <f>IF(Tabela1[[#This Row],[TEC - Tipo de Estrutura 2]]="Pórtico","Vãos Multiplos",Tabela1[[#This Row],[TEC - Tipo de Estrutura 2]])</f>
        <v>Vãos Multiplos</v>
      </c>
      <c r="S1923" s="1">
        <v>3</v>
      </c>
      <c r="T1923" s="1">
        <v>36.9</v>
      </c>
      <c r="U1923" s="1">
        <v>9.5</v>
      </c>
      <c r="V1923" s="1">
        <v>16.32</v>
      </c>
      <c r="W1923" s="1">
        <v>10.1</v>
      </c>
      <c r="X1923" s="10"/>
      <c r="Y1923" s="1" t="s">
        <v>46</v>
      </c>
      <c r="Z1923" s="2" t="s">
        <v>38</v>
      </c>
      <c r="AA1923" s="2" t="str" cm="1">
        <f t="array" ref="AA1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3" s="2" t="str">
        <f>IF(OR(Tabela1[[#This Row],[CON - Material]]="Alvenaria de Tijolo",Tabela1[[#This Row],[CON - Material]]="Alvenaria de Pedra"),"Alvenaria",Tabela1[[#This Row],[CON - Material]])</f>
        <v>Betão Armado</v>
      </c>
      <c r="AF19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4" spans="1:32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1" t="str" cm="1">
        <f t="array" ref="O19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4" s="2" t="s">
        <v>65</v>
      </c>
      <c r="Q1924" s="2" t="str" cm="1">
        <f t="array" ref="Q1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24" s="2" t="str">
        <f>IF(Tabela1[[#This Row],[TEC - Tipo de Estrutura 2]]="Pórtico","Vãos Multiplos",Tabela1[[#This Row],[TEC - Tipo de Estrutura 2]])</f>
        <v>Vãos Multiplos</v>
      </c>
      <c r="S1924" s="1">
        <v>1</v>
      </c>
      <c r="T1924" s="1">
        <v>11.2</v>
      </c>
      <c r="U1924" s="1">
        <v>18.600000000000001</v>
      </c>
      <c r="V1924" s="1">
        <v>11.2</v>
      </c>
      <c r="W1924" s="9"/>
      <c r="X1924" s="10"/>
      <c r="Y1924" s="1" t="s">
        <v>46</v>
      </c>
      <c r="Z1924" s="2" t="s">
        <v>24</v>
      </c>
      <c r="AA1924" s="2" t="str" cm="1">
        <f t="array" ref="AA1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4" s="2" t="str">
        <f>IF(OR(Tabela1[[#This Row],[CON - Material]]="Alvenaria de Tijolo",Tabela1[[#This Row],[CON - Material]]="Alvenaria de Pedra"),"Alvenaria",Tabela1[[#This Row],[CON - Material]])</f>
        <v>Betão Armado</v>
      </c>
      <c r="AF1924" s="2" t="str">
        <f>Tabela1[[#This Row],[TEC - Tipo de Estrutura 2]] &amp; "|" &amp; Tabela1[[#This Row],[Intervalo de Anos]] &amp; "|" &amp; Tabela1[[#This Row],[CON - Material]]</f>
        <v>Pórtico|1983-2010|Betão Armado</v>
      </c>
    </row>
    <row r="1925" spans="1:32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1" t="str" cm="1">
        <f t="array" ref="O19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5" s="2" t="s">
        <v>65</v>
      </c>
      <c r="Q1925" s="2" t="str" cm="1">
        <f t="array" ref="Q1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25" s="2" t="str">
        <f>IF(Tabela1[[#This Row],[TEC - Tipo de Estrutura 2]]="Pórtico","Vãos Multiplos",Tabela1[[#This Row],[TEC - Tipo de Estrutura 2]])</f>
        <v>Vãos Multiplos</v>
      </c>
      <c r="S1925" s="1">
        <v>1</v>
      </c>
      <c r="T1925" s="1">
        <v>9.77</v>
      </c>
      <c r="U1925" s="1">
        <v>21.25</v>
      </c>
      <c r="V1925" s="1">
        <v>9.77</v>
      </c>
      <c r="W1925" s="9"/>
      <c r="X1925" s="10"/>
      <c r="Y1925" s="1" t="s">
        <v>46</v>
      </c>
      <c r="Z1925" s="2" t="s">
        <v>24</v>
      </c>
      <c r="AA1925" s="2" t="str" cm="1">
        <f t="array" ref="AA1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5" s="2" t="str">
        <f>IF(OR(Tabela1[[#This Row],[CON - Material]]="Alvenaria de Tijolo",Tabela1[[#This Row],[CON - Material]]="Alvenaria de Pedra"),"Alvenaria",Tabela1[[#This Row],[CON - Material]])</f>
        <v>Betão Armado</v>
      </c>
      <c r="AF1925" s="2" t="str">
        <f>Tabela1[[#This Row],[TEC - Tipo de Estrutura 2]] &amp; "|" &amp; Tabela1[[#This Row],[Intervalo de Anos]] &amp; "|" &amp; Tabela1[[#This Row],[CON - Material]]</f>
        <v>Pórtico|1983-2010|Betão Armado</v>
      </c>
    </row>
    <row r="1926" spans="1:32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1" t="str" cm="1">
        <f t="array" ref="O19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6" s="2" t="s">
        <v>32</v>
      </c>
      <c r="Q1926" s="2" t="str" cm="1">
        <f t="array" ref="Q1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6" s="2" t="str">
        <f>IF(Tabela1[[#This Row],[TEC - Tipo de Estrutura 2]]="Pórtico","Vãos Multiplos",Tabela1[[#This Row],[TEC - Tipo de Estrutura 2]])</f>
        <v>Vãos Multiplos</v>
      </c>
      <c r="S1926" s="1">
        <v>3</v>
      </c>
      <c r="T1926" s="1">
        <v>37.65</v>
      </c>
      <c r="U1926" s="1">
        <v>9.5</v>
      </c>
      <c r="V1926" s="1">
        <v>15.45</v>
      </c>
      <c r="W1926" s="1">
        <v>7.15</v>
      </c>
      <c r="X1926" s="10"/>
      <c r="Y1926" s="1" t="s">
        <v>46</v>
      </c>
      <c r="Z1926" s="2" t="s">
        <v>38</v>
      </c>
      <c r="AA1926" s="2" t="str" cm="1">
        <f t="array" ref="AA1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6" s="2" t="str">
        <f>IF(OR(Tabela1[[#This Row],[CON - Material]]="Alvenaria de Tijolo",Tabela1[[#This Row],[CON - Material]]="Alvenaria de Pedra"),"Alvenaria",Tabela1[[#This Row],[CON - Material]])</f>
        <v>Betão Armado</v>
      </c>
      <c r="AF1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7" spans="1:32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1" t="str" cm="1">
        <f t="array" ref="O19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7" s="2" t="s">
        <v>32</v>
      </c>
      <c r="Q1927" s="2" t="str" cm="1">
        <f t="array" ref="Q1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7" s="2" t="str">
        <f>IF(Tabela1[[#This Row],[TEC - Tipo de Estrutura 2]]="Pórtico","Vãos Multiplos",Tabela1[[#This Row],[TEC - Tipo de Estrutura 2]])</f>
        <v>Vãos Multiplos</v>
      </c>
      <c r="S1927" s="1">
        <v>5</v>
      </c>
      <c r="T1927" s="1">
        <v>181.7</v>
      </c>
      <c r="U1927" s="1">
        <v>14</v>
      </c>
      <c r="V1927" s="1">
        <v>55</v>
      </c>
      <c r="W1927" s="1">
        <v>16.5</v>
      </c>
      <c r="X1927" s="10"/>
      <c r="Y1927" s="1" t="s">
        <v>41</v>
      </c>
      <c r="Z1927" s="2" t="s">
        <v>38</v>
      </c>
      <c r="AA1927" s="2" t="str" cm="1">
        <f t="array" ref="AA1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7" s="2" t="str">
        <f>IF(OR(Tabela1[[#This Row],[CON - Material]]="Alvenaria de Tijolo",Tabela1[[#This Row],[CON - Material]]="Alvenaria de Pedra"),"Alvenaria",Tabela1[[#This Row],[CON - Material]])</f>
        <v>Betão Armado</v>
      </c>
      <c r="AF19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8" spans="1:32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1" t="str" cm="1">
        <f t="array" ref="O19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8" s="2" t="s">
        <v>32</v>
      </c>
      <c r="Q1928" s="2" t="str" cm="1">
        <f t="array" ref="Q1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8" s="2" t="str">
        <f>IF(Tabela1[[#This Row],[TEC - Tipo de Estrutura 2]]="Pórtico","Vãos Multiplos",Tabela1[[#This Row],[TEC - Tipo de Estrutura 2]])</f>
        <v>Vãos Multiplos</v>
      </c>
      <c r="S1928" s="1">
        <v>3</v>
      </c>
      <c r="T1928" s="1">
        <v>37.35</v>
      </c>
      <c r="U1928" s="1">
        <v>9.8000000000000007</v>
      </c>
      <c r="V1928" s="1">
        <v>18</v>
      </c>
      <c r="W1928" s="1">
        <v>5.8</v>
      </c>
      <c r="X1928" s="10"/>
      <c r="Y1928" s="1" t="s">
        <v>41</v>
      </c>
      <c r="Z1928" s="2" t="s">
        <v>24</v>
      </c>
      <c r="AA1928" s="2" t="str" cm="1">
        <f t="array" ref="AA1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8" s="2" t="str">
        <f>IF(OR(Tabela1[[#This Row],[CON - Material]]="Alvenaria de Tijolo",Tabela1[[#This Row],[CON - Material]]="Alvenaria de Pedra"),"Alvenaria",Tabela1[[#This Row],[CON - Material]])</f>
        <v>Betão Armado</v>
      </c>
      <c r="AF19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9" spans="1:32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1" t="str" cm="1">
        <f t="array" ref="O19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29" s="2" t="s">
        <v>32</v>
      </c>
      <c r="Q1929" s="2" t="str" cm="1">
        <f t="array" ref="Q1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29" s="2" t="str">
        <f>IF(Tabela1[[#This Row],[TEC - Tipo de Estrutura 2]]="Pórtico","Vãos Multiplos",Tabela1[[#This Row],[TEC - Tipo de Estrutura 2]])</f>
        <v>Vãos Multiplos</v>
      </c>
      <c r="S1929" s="1">
        <v>3</v>
      </c>
      <c r="T1929" s="1">
        <v>32.35</v>
      </c>
      <c r="U1929" s="1">
        <v>15.15</v>
      </c>
      <c r="V1929" s="1">
        <v>14.6</v>
      </c>
      <c r="W1929" s="1">
        <v>5.9</v>
      </c>
      <c r="X1929" s="10"/>
      <c r="Y1929" s="1" t="s">
        <v>41</v>
      </c>
      <c r="Z1929" s="2" t="s">
        <v>38</v>
      </c>
      <c r="AA1929" s="2" t="str" cm="1">
        <f t="array" ref="AA1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29" s="2" t="str">
        <f>IF(OR(Tabela1[[#This Row],[CON - Material]]="Alvenaria de Tijolo",Tabela1[[#This Row],[CON - Material]]="Alvenaria de Pedra"),"Alvenaria",Tabela1[[#This Row],[CON - Material]])</f>
        <v>Betão Armado</v>
      </c>
      <c r="AF19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0" spans="1:32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1" t="str" cm="1">
        <f t="array" ref="O19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0" s="2" t="s">
        <v>32</v>
      </c>
      <c r="Q1930" s="2" t="str" cm="1">
        <f t="array" ref="Q1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0" s="2" t="str">
        <f>IF(Tabela1[[#This Row],[TEC - Tipo de Estrutura 2]]="Pórtico","Vãos Multiplos",Tabela1[[#This Row],[TEC - Tipo de Estrutura 2]])</f>
        <v>Vãos Multiplos</v>
      </c>
      <c r="S1930" s="1">
        <v>3</v>
      </c>
      <c r="T1930" s="1">
        <v>42.8</v>
      </c>
      <c r="U1930" s="1">
        <v>8.5</v>
      </c>
      <c r="V1930" s="1">
        <v>19.100000000000001</v>
      </c>
      <c r="W1930" s="1">
        <v>7.35</v>
      </c>
      <c r="X1930" s="10"/>
      <c r="Y1930" s="1" t="s">
        <v>41</v>
      </c>
      <c r="Z1930" s="2" t="s">
        <v>38</v>
      </c>
      <c r="AA1930" s="2" t="str" cm="1">
        <f t="array" ref="AA1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0" s="2" t="str">
        <f>IF(OR(Tabela1[[#This Row],[CON - Material]]="Alvenaria de Tijolo",Tabela1[[#This Row],[CON - Material]]="Alvenaria de Pedra"),"Alvenaria",Tabela1[[#This Row],[CON - Material]])</f>
        <v>Betão Armado</v>
      </c>
      <c r="AF19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1" spans="1:32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1" t="str" cm="1">
        <f t="array" ref="O19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1" s="2" t="s">
        <v>65</v>
      </c>
      <c r="Q1931" s="2" t="str" cm="1">
        <f t="array" ref="Q1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31" s="2" t="str">
        <f>IF(Tabela1[[#This Row],[TEC - Tipo de Estrutura 2]]="Pórtico","Vãos Multiplos",Tabela1[[#This Row],[TEC - Tipo de Estrutura 2]])</f>
        <v>Vãos Multiplos</v>
      </c>
      <c r="S1931" s="1">
        <v>1</v>
      </c>
      <c r="T1931" s="1">
        <v>8.4</v>
      </c>
      <c r="U1931" s="1">
        <v>14.6</v>
      </c>
      <c r="V1931" s="1">
        <v>8.4</v>
      </c>
      <c r="W1931" s="9"/>
      <c r="X1931" s="10"/>
      <c r="Y1931" s="1" t="s">
        <v>41</v>
      </c>
      <c r="Z1931" s="2" t="s">
        <v>24</v>
      </c>
      <c r="AA1931" s="2" t="str" cm="1">
        <f t="array" ref="AA1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1" s="2" t="str">
        <f>IF(OR(Tabela1[[#This Row],[CON - Material]]="Alvenaria de Tijolo",Tabela1[[#This Row],[CON - Material]]="Alvenaria de Pedra"),"Alvenaria",Tabela1[[#This Row],[CON - Material]])</f>
        <v>Betão Armado</v>
      </c>
      <c r="AF1931" s="2" t="str">
        <f>Tabela1[[#This Row],[TEC - Tipo de Estrutura 2]] &amp; "|" &amp; Tabela1[[#This Row],[Intervalo de Anos]] &amp; "|" &amp; Tabela1[[#This Row],[CON - Material]]</f>
        <v>Pórtico|1983-2010|Betão Armado</v>
      </c>
    </row>
    <row r="1932" spans="1:32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1" t="str" cm="1">
        <f t="array" ref="O19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2" s="2" t="s">
        <v>32</v>
      </c>
      <c r="Q1932" s="2" t="str" cm="1">
        <f t="array" ref="Q1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2" s="2" t="str">
        <f>IF(Tabela1[[#This Row],[TEC - Tipo de Estrutura 2]]="Pórtico","Vãos Multiplos",Tabela1[[#This Row],[TEC - Tipo de Estrutura 2]])</f>
        <v>Vãos Multiplos</v>
      </c>
      <c r="S1932" s="1">
        <v>3</v>
      </c>
      <c r="T1932" s="1">
        <v>38.15</v>
      </c>
      <c r="U1932" s="1">
        <v>14.5</v>
      </c>
      <c r="V1932" s="1">
        <v>15.65</v>
      </c>
      <c r="W1932" s="1">
        <v>5.6</v>
      </c>
      <c r="X1932" s="10"/>
      <c r="Y1932" s="1" t="s">
        <v>41</v>
      </c>
      <c r="Z1932" s="2" t="s">
        <v>38</v>
      </c>
      <c r="AA1932" s="2" t="str" cm="1">
        <f t="array" ref="AA1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2" s="2" t="str">
        <f>IF(OR(Tabela1[[#This Row],[CON - Material]]="Alvenaria de Tijolo",Tabela1[[#This Row],[CON - Material]]="Alvenaria de Pedra"),"Alvenaria",Tabela1[[#This Row],[CON - Material]])</f>
        <v>Betão Armado</v>
      </c>
      <c r="AF19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3" spans="1:32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1" t="str" cm="1">
        <f t="array" ref="O19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3" s="2" t="s">
        <v>32</v>
      </c>
      <c r="Q1933" s="2" t="str" cm="1">
        <f t="array" ref="Q1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3" s="2" t="str">
        <f>IF(Tabela1[[#This Row],[TEC - Tipo de Estrutura 2]]="Pórtico","Vãos Multiplos",Tabela1[[#This Row],[TEC - Tipo de Estrutura 2]])</f>
        <v>Vãos Multiplos</v>
      </c>
      <c r="S1933" s="1">
        <v>3</v>
      </c>
      <c r="T1933" s="1">
        <v>61.65</v>
      </c>
      <c r="U1933" s="1">
        <v>11.5</v>
      </c>
      <c r="V1933" s="1">
        <v>24.45</v>
      </c>
      <c r="W1933" s="1">
        <v>6.7</v>
      </c>
      <c r="X1933" s="10"/>
      <c r="Y1933" s="1" t="s">
        <v>41</v>
      </c>
      <c r="Z1933" s="2" t="s">
        <v>38</v>
      </c>
      <c r="AA1933" s="2" t="str" cm="1">
        <f t="array" ref="AA1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3" s="2" t="str">
        <f>IF(OR(Tabela1[[#This Row],[CON - Material]]="Alvenaria de Tijolo",Tabela1[[#This Row],[CON - Material]]="Alvenaria de Pedra"),"Alvenaria",Tabela1[[#This Row],[CON - Material]])</f>
        <v>Betão Armado</v>
      </c>
      <c r="AF19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4" spans="1:32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1" t="str" cm="1">
        <f t="array" ref="O19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4" s="2" t="s">
        <v>32</v>
      </c>
      <c r="Q1934" s="2" t="str" cm="1">
        <f t="array" ref="Q1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4" s="2" t="str">
        <f>IF(Tabela1[[#This Row],[TEC - Tipo de Estrutura 2]]="Pórtico","Vãos Multiplos",Tabela1[[#This Row],[TEC - Tipo de Estrutura 2]])</f>
        <v>Vãos Multiplos</v>
      </c>
      <c r="S1934" s="1">
        <v>3</v>
      </c>
      <c r="T1934" s="1">
        <v>33.700000000000003</v>
      </c>
      <c r="U1934" s="1">
        <v>14.7</v>
      </c>
      <c r="V1934" s="1">
        <v>15.35</v>
      </c>
      <c r="W1934" s="1">
        <v>5.93</v>
      </c>
      <c r="X1934" s="10"/>
      <c r="Y1934" s="1" t="s">
        <v>41</v>
      </c>
      <c r="Z1934" s="2" t="s">
        <v>38</v>
      </c>
      <c r="AA1934" s="2" t="str" cm="1">
        <f t="array" ref="AA1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4" s="2" t="str">
        <f>IF(OR(Tabela1[[#This Row],[CON - Material]]="Alvenaria de Tijolo",Tabela1[[#This Row],[CON - Material]]="Alvenaria de Pedra"),"Alvenaria",Tabela1[[#This Row],[CON - Material]])</f>
        <v>Betão Armado</v>
      </c>
      <c r="AF19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5" spans="1:32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1" t="str" cm="1">
        <f t="array" ref="O19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5" s="2" t="s">
        <v>32</v>
      </c>
      <c r="Q1935" s="2" t="str" cm="1">
        <f t="array" ref="Q1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5" s="2" t="str">
        <f>IF(Tabela1[[#This Row],[TEC - Tipo de Estrutura 2]]="Pórtico","Vãos Multiplos",Tabela1[[#This Row],[TEC - Tipo de Estrutura 2]])</f>
        <v>Vãos Multiplos</v>
      </c>
      <c r="S1935" s="1">
        <v>3</v>
      </c>
      <c r="T1935" s="1">
        <v>36.25</v>
      </c>
      <c r="U1935" s="1">
        <v>10.45</v>
      </c>
      <c r="V1935" s="1">
        <v>17.100000000000001</v>
      </c>
      <c r="W1935" s="1">
        <v>6.5</v>
      </c>
      <c r="X1935" s="10"/>
      <c r="Y1935" s="1" t="s">
        <v>41</v>
      </c>
      <c r="Z1935" s="2" t="s">
        <v>38</v>
      </c>
      <c r="AA1935" s="2" t="str" cm="1">
        <f t="array" ref="AA1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5" s="2" t="str">
        <f>IF(OR(Tabela1[[#This Row],[CON - Material]]="Alvenaria de Tijolo",Tabela1[[#This Row],[CON - Material]]="Alvenaria de Pedra"),"Alvenaria",Tabela1[[#This Row],[CON - Material]])</f>
        <v>Betão Armado</v>
      </c>
      <c r="AF19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6" spans="1:32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1" t="str" cm="1">
        <f t="array" ref="O19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6" s="2" t="s">
        <v>32</v>
      </c>
      <c r="Q1936" s="2" t="str" cm="1">
        <f t="array" ref="Q1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6" s="2" t="str">
        <f>IF(Tabela1[[#This Row],[TEC - Tipo de Estrutura 2]]="Pórtico","Vãos Multiplos",Tabela1[[#This Row],[TEC - Tipo de Estrutura 2]])</f>
        <v>Vãos Multiplos</v>
      </c>
      <c r="S1936" s="1">
        <v>3</v>
      </c>
      <c r="T1936" s="1">
        <v>58.65</v>
      </c>
      <c r="U1936" s="1">
        <v>8.85</v>
      </c>
      <c r="V1936" s="1">
        <v>28.65</v>
      </c>
      <c r="W1936" s="1">
        <v>7.43</v>
      </c>
      <c r="X1936" s="10"/>
      <c r="Y1936" s="1" t="s">
        <v>41</v>
      </c>
      <c r="Z1936" s="2" t="s">
        <v>38</v>
      </c>
      <c r="AA1936" s="2" t="str" cm="1">
        <f t="array" ref="AA1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6" s="2" t="str">
        <f>IF(OR(Tabela1[[#This Row],[CON - Material]]="Alvenaria de Tijolo",Tabela1[[#This Row],[CON - Material]]="Alvenaria de Pedra"),"Alvenaria",Tabela1[[#This Row],[CON - Material]])</f>
        <v>Betão Armado</v>
      </c>
      <c r="AF19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7" spans="1:32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1" t="str" cm="1">
        <f t="array" ref="O19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7" s="2" t="s">
        <v>32</v>
      </c>
      <c r="Q1937" s="2" t="str" cm="1">
        <f t="array" ref="Q1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7" s="2" t="str">
        <f>IF(Tabela1[[#This Row],[TEC - Tipo de Estrutura 2]]="Pórtico","Vãos Multiplos",Tabela1[[#This Row],[TEC - Tipo de Estrutura 2]])</f>
        <v>Vãos Multiplos</v>
      </c>
      <c r="S1937" s="1">
        <v>4</v>
      </c>
      <c r="T1937" s="1">
        <v>144</v>
      </c>
      <c r="U1937" s="1">
        <v>12.4</v>
      </c>
      <c r="V1937" s="1">
        <v>36</v>
      </c>
      <c r="W1937" s="1">
        <v>11.71</v>
      </c>
      <c r="X1937" s="10"/>
      <c r="Y1937" s="1" t="s">
        <v>41</v>
      </c>
      <c r="Z1937" s="2" t="s">
        <v>38</v>
      </c>
      <c r="AA1937" s="2" t="str" cm="1">
        <f t="array" ref="AA1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7" s="2" t="str">
        <f>IF(OR(Tabela1[[#This Row],[CON - Material]]="Alvenaria de Tijolo",Tabela1[[#This Row],[CON - Material]]="Alvenaria de Pedra"),"Alvenaria",Tabela1[[#This Row],[CON - Material]])</f>
        <v>Betão Armado</v>
      </c>
      <c r="AF19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8" spans="1:32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1" t="str" cm="1">
        <f t="array" ref="O19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8" s="2" t="s">
        <v>32</v>
      </c>
      <c r="Q1938" s="2" t="str" cm="1">
        <f t="array" ref="Q1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8" s="2" t="str">
        <f>IF(Tabela1[[#This Row],[TEC - Tipo de Estrutura 2]]="Pórtico","Vãos Multiplos",Tabela1[[#This Row],[TEC - Tipo de Estrutura 2]])</f>
        <v>Vãos Multiplos</v>
      </c>
      <c r="S1938" s="1">
        <v>3</v>
      </c>
      <c r="T1938" s="1">
        <v>37.5</v>
      </c>
      <c r="U1938" s="1">
        <v>8.8000000000000007</v>
      </c>
      <c r="V1938" s="1">
        <v>15.5</v>
      </c>
      <c r="W1938" s="1">
        <v>9.68</v>
      </c>
      <c r="X1938" s="10"/>
      <c r="Y1938" s="1" t="s">
        <v>41</v>
      </c>
      <c r="Z1938" s="2" t="s">
        <v>24</v>
      </c>
      <c r="AA1938" s="2" t="str" cm="1">
        <f t="array" ref="AA1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8" s="2" t="str">
        <f>IF(OR(Tabela1[[#This Row],[CON - Material]]="Alvenaria de Tijolo",Tabela1[[#This Row],[CON - Material]]="Alvenaria de Pedra"),"Alvenaria",Tabela1[[#This Row],[CON - Material]])</f>
        <v>Betão Armado</v>
      </c>
      <c r="AF19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9" spans="1:32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1" t="str" cm="1">
        <f t="array" ref="O19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39" s="2" t="s">
        <v>32</v>
      </c>
      <c r="Q1939" s="2" t="str" cm="1">
        <f t="array" ref="Q1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39" s="2" t="str">
        <f>IF(Tabela1[[#This Row],[TEC - Tipo de Estrutura 2]]="Pórtico","Vãos Multiplos",Tabela1[[#This Row],[TEC - Tipo de Estrutura 2]])</f>
        <v>Vãos Multiplos</v>
      </c>
      <c r="S1939" s="1">
        <v>4</v>
      </c>
      <c r="T1939" s="1">
        <v>144</v>
      </c>
      <c r="U1939" s="1">
        <v>12.4</v>
      </c>
      <c r="V1939" s="1">
        <v>36</v>
      </c>
      <c r="W1939" s="1">
        <v>13.77</v>
      </c>
      <c r="X1939" s="10"/>
      <c r="Y1939" s="1" t="s">
        <v>41</v>
      </c>
      <c r="Z1939" s="2" t="s">
        <v>38</v>
      </c>
      <c r="AA1939" s="2" t="str" cm="1">
        <f t="array" ref="AA1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39" s="2" t="str">
        <f>IF(OR(Tabela1[[#This Row],[CON - Material]]="Alvenaria de Tijolo",Tabela1[[#This Row],[CON - Material]]="Alvenaria de Pedra"),"Alvenaria",Tabela1[[#This Row],[CON - Material]])</f>
        <v>Betão Armado</v>
      </c>
      <c r="AF19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0" spans="1:32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1" t="str" cm="1">
        <f t="array" ref="O19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0" s="2" t="s">
        <v>32</v>
      </c>
      <c r="Q1940" s="2" t="str" cm="1">
        <f t="array" ref="Q1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40" s="2" t="str">
        <f>IF(Tabela1[[#This Row],[TEC - Tipo de Estrutura 2]]="Pórtico","Vãos Multiplos",Tabela1[[#This Row],[TEC - Tipo de Estrutura 2]])</f>
        <v>Vãos Multiplos</v>
      </c>
      <c r="S1940" s="1">
        <v>3</v>
      </c>
      <c r="T1940" s="1">
        <v>34.5</v>
      </c>
      <c r="U1940" s="1">
        <v>8.8000000000000007</v>
      </c>
      <c r="V1940" s="1">
        <v>15.5</v>
      </c>
      <c r="W1940" s="1">
        <v>8.32</v>
      </c>
      <c r="X1940" s="10"/>
      <c r="Y1940" s="1" t="s">
        <v>41</v>
      </c>
      <c r="Z1940" s="2" t="s">
        <v>24</v>
      </c>
      <c r="AA1940" s="2" t="str" cm="1">
        <f t="array" ref="AA1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0" s="2" t="str">
        <f>IF(OR(Tabela1[[#This Row],[CON - Material]]="Alvenaria de Tijolo",Tabela1[[#This Row],[CON - Material]]="Alvenaria de Pedra"),"Alvenaria",Tabela1[[#This Row],[CON - Material]])</f>
        <v>Betão Armado</v>
      </c>
      <c r="AF19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1" spans="1:32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1" t="str" cm="1">
        <f t="array" ref="O19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1" s="2" t="s">
        <v>32</v>
      </c>
      <c r="Q1941" s="2" t="str" cm="1">
        <f t="array" ref="Q1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41" s="2" t="str">
        <f>IF(Tabela1[[#This Row],[TEC - Tipo de Estrutura 2]]="Pórtico","Vãos Multiplos",Tabela1[[#This Row],[TEC - Tipo de Estrutura 2]])</f>
        <v>Vãos Multiplos</v>
      </c>
      <c r="S1941" s="1">
        <v>3</v>
      </c>
      <c r="T1941" s="1">
        <v>40</v>
      </c>
      <c r="U1941" s="1">
        <v>10.5</v>
      </c>
      <c r="V1941" s="1">
        <v>20</v>
      </c>
      <c r="W1941" s="1">
        <v>7.7</v>
      </c>
      <c r="X1941" s="10"/>
      <c r="Y1941" s="1" t="s">
        <v>41</v>
      </c>
      <c r="Z1941" s="2" t="s">
        <v>38</v>
      </c>
      <c r="AA1941" s="2" t="str" cm="1">
        <f t="array" ref="AA1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1" s="2" t="str">
        <f>IF(OR(Tabela1[[#This Row],[CON - Material]]="Alvenaria de Tijolo",Tabela1[[#This Row],[CON - Material]]="Alvenaria de Pedra"),"Alvenaria",Tabela1[[#This Row],[CON - Material]])</f>
        <v>Betão Armado</v>
      </c>
      <c r="AF19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2" spans="1:32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1" t="str" cm="1">
        <f t="array" ref="O19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2" s="2" t="s">
        <v>22</v>
      </c>
      <c r="Q1942" s="2" t="str" cm="1">
        <f t="array" ref="Q1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942" s="2" t="str">
        <f>IF(Tabela1[[#This Row],[TEC - Tipo de Estrutura 2]]="Pórtico","Vãos Multiplos",Tabela1[[#This Row],[TEC - Tipo de Estrutura 2]])</f>
        <v>Tabuleiro simples/apoiado</v>
      </c>
      <c r="S1942" s="1">
        <v>1</v>
      </c>
      <c r="T1942" s="1">
        <v>29</v>
      </c>
      <c r="U1942" s="1">
        <v>10.6</v>
      </c>
      <c r="V1942" s="1">
        <v>29</v>
      </c>
      <c r="W1942" s="9"/>
      <c r="X1942" s="10"/>
      <c r="Y1942" s="1" t="s">
        <v>30</v>
      </c>
      <c r="Z1942" s="2" t="s">
        <v>38</v>
      </c>
      <c r="AA1942" s="2" t="str" cm="1">
        <f t="array" ref="AA1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2" s="2" t="str">
        <f>IF(OR(Tabela1[[#This Row],[CON - Material]]="Alvenaria de Tijolo",Tabela1[[#This Row],[CON - Material]]="Alvenaria de Pedra"),"Alvenaria",Tabela1[[#This Row],[CON - Material]])</f>
        <v>Betão Armado</v>
      </c>
      <c r="AF19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3" spans="1:32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1" t="str" cm="1">
        <f t="array" ref="O19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3" s="2" t="s">
        <v>22</v>
      </c>
      <c r="Q1943" s="2" t="str" cm="1">
        <f t="array" ref="Q1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943" s="2" t="str">
        <f>IF(Tabela1[[#This Row],[TEC - Tipo de Estrutura 2]]="Pórtico","Vãos Multiplos",Tabela1[[#This Row],[TEC - Tipo de Estrutura 2]])</f>
        <v>Tabuleiro simples/apoiado</v>
      </c>
      <c r="S1943" s="1">
        <v>1</v>
      </c>
      <c r="T1943" s="1">
        <v>31.8</v>
      </c>
      <c r="U1943" s="1">
        <v>9.8000000000000007</v>
      </c>
      <c r="V1943" s="1">
        <v>31.8</v>
      </c>
      <c r="W1943" s="9"/>
      <c r="X1943" s="10"/>
      <c r="Y1943" s="1" t="s">
        <v>30</v>
      </c>
      <c r="Z1943" s="2" t="s">
        <v>38</v>
      </c>
      <c r="AA1943" s="2" t="str" cm="1">
        <f t="array" ref="AA1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3" s="2" t="str">
        <f>IF(OR(Tabela1[[#This Row],[CON - Material]]="Alvenaria de Tijolo",Tabela1[[#This Row],[CON - Material]]="Alvenaria de Pedra"),"Alvenaria",Tabela1[[#This Row],[CON - Material]])</f>
        <v>Betão Armado</v>
      </c>
      <c r="AF19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4" spans="1:32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1" t="str" cm="1">
        <f t="array" ref="O19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4" s="2" t="s">
        <v>32</v>
      </c>
      <c r="Q1944" s="2" t="str" cm="1">
        <f t="array" ref="Q1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44" s="2" t="str">
        <f>IF(Tabela1[[#This Row],[TEC - Tipo de Estrutura 2]]="Pórtico","Vãos Multiplos",Tabela1[[#This Row],[TEC - Tipo de Estrutura 2]])</f>
        <v>Vãos Multiplos</v>
      </c>
      <c r="S1944" s="1">
        <v>4</v>
      </c>
      <c r="T1944" s="1">
        <v>118</v>
      </c>
      <c r="U1944" s="1">
        <v>18</v>
      </c>
      <c r="V1944" s="1">
        <v>33</v>
      </c>
      <c r="W1944" s="1">
        <v>17.46</v>
      </c>
      <c r="X1944" s="10"/>
      <c r="Y1944" s="1" t="s">
        <v>41</v>
      </c>
      <c r="Z1944" s="2" t="s">
        <v>38</v>
      </c>
      <c r="AA1944" s="2" t="str" cm="1">
        <f t="array" ref="AA1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4" s="2" t="str">
        <f>IF(OR(Tabela1[[#This Row],[CON - Material]]="Alvenaria de Tijolo",Tabela1[[#This Row],[CON - Material]]="Alvenaria de Pedra"),"Alvenaria",Tabela1[[#This Row],[CON - Material]])</f>
        <v>Betão Armado</v>
      </c>
      <c r="AF19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5" spans="1:32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1" t="str" cm="1">
        <f t="array" ref="O19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5" s="2" t="s">
        <v>65</v>
      </c>
      <c r="Q1945" s="2" t="str" cm="1">
        <f t="array" ref="Q1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45" s="2" t="str">
        <f>IF(Tabela1[[#This Row],[TEC - Tipo de Estrutura 2]]="Pórtico","Vãos Multiplos",Tabela1[[#This Row],[TEC - Tipo de Estrutura 2]])</f>
        <v>Vãos Multiplos</v>
      </c>
      <c r="S1945" s="1">
        <v>1</v>
      </c>
      <c r="T1945" s="1">
        <v>5.4</v>
      </c>
      <c r="U1945" s="1">
        <v>18.5</v>
      </c>
      <c r="V1945" s="1">
        <v>5.4</v>
      </c>
      <c r="W1945" s="9"/>
      <c r="X1945" s="10"/>
      <c r="Y1945" s="1" t="s">
        <v>41</v>
      </c>
      <c r="Z1945" s="2" t="s">
        <v>24</v>
      </c>
      <c r="AA1945" s="2" t="str" cm="1">
        <f t="array" ref="AA1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5" s="2" t="str">
        <f>IF(OR(Tabela1[[#This Row],[CON - Material]]="Alvenaria de Tijolo",Tabela1[[#This Row],[CON - Material]]="Alvenaria de Pedra"),"Alvenaria",Tabela1[[#This Row],[CON - Material]])</f>
        <v>Betão Armado</v>
      </c>
      <c r="AF1945" s="2" t="str">
        <f>Tabela1[[#This Row],[TEC - Tipo de Estrutura 2]] &amp; "|" &amp; Tabela1[[#This Row],[Intervalo de Anos]] &amp; "|" &amp; Tabela1[[#This Row],[CON - Material]]</f>
        <v>Pórtico|1983-2010|Betão Armado</v>
      </c>
    </row>
    <row r="1946" spans="1:32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1" t="str" cm="1">
        <f t="array" ref="O19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6" s="2" t="s">
        <v>65</v>
      </c>
      <c r="Q1946" s="2" t="str" cm="1">
        <f t="array" ref="Q1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46" s="2" t="str">
        <f>IF(Tabela1[[#This Row],[TEC - Tipo de Estrutura 2]]="Pórtico","Vãos Multiplos",Tabela1[[#This Row],[TEC - Tipo de Estrutura 2]])</f>
        <v>Vãos Multiplos</v>
      </c>
      <c r="S1946" s="1">
        <v>1</v>
      </c>
      <c r="T1946" s="1">
        <v>7.4</v>
      </c>
      <c r="U1946" s="1">
        <v>18.010000000000002</v>
      </c>
      <c r="V1946" s="1">
        <v>7.4</v>
      </c>
      <c r="W1946" s="9"/>
      <c r="X1946" s="10"/>
      <c r="Y1946" s="1" t="s">
        <v>41</v>
      </c>
      <c r="Z1946" s="2" t="s">
        <v>24</v>
      </c>
      <c r="AA1946" s="2" t="str" cm="1">
        <f t="array" ref="AA1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6" s="2" t="str">
        <f>IF(OR(Tabela1[[#This Row],[CON - Material]]="Alvenaria de Tijolo",Tabela1[[#This Row],[CON - Material]]="Alvenaria de Pedra"),"Alvenaria",Tabela1[[#This Row],[CON - Material]])</f>
        <v>Betão Armado</v>
      </c>
      <c r="AF1946" s="2" t="str">
        <f>Tabela1[[#This Row],[TEC - Tipo de Estrutura 2]] &amp; "|" &amp; Tabela1[[#This Row],[Intervalo de Anos]] &amp; "|" &amp; Tabela1[[#This Row],[CON - Material]]</f>
        <v>Pórtico|1983-2010|Betão Armado</v>
      </c>
    </row>
    <row r="1947" spans="1:32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1" t="str" cm="1">
        <f t="array" ref="O19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7" s="2" t="s">
        <v>32</v>
      </c>
      <c r="Q1947" s="2" t="str" cm="1">
        <f t="array" ref="Q1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47" s="2" t="str">
        <f>IF(Tabela1[[#This Row],[TEC - Tipo de Estrutura 2]]="Pórtico","Vãos Multiplos",Tabela1[[#This Row],[TEC - Tipo de Estrutura 2]])</f>
        <v>Vãos Multiplos</v>
      </c>
      <c r="S1947" s="1">
        <v>4</v>
      </c>
      <c r="T1947" s="1">
        <v>75.099999999999994</v>
      </c>
      <c r="U1947" s="1">
        <v>42</v>
      </c>
      <c r="V1947" s="1">
        <v>26.3</v>
      </c>
      <c r="W1947" s="1">
        <v>6</v>
      </c>
      <c r="X1947" s="10"/>
      <c r="Y1947" s="1" t="s">
        <v>46</v>
      </c>
      <c r="Z1947" s="2" t="s">
        <v>38</v>
      </c>
      <c r="AA1947" s="2" t="str" cm="1">
        <f t="array" ref="AA1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7" s="2" t="str">
        <f>IF(OR(Tabela1[[#This Row],[CON - Material]]="Alvenaria de Tijolo",Tabela1[[#This Row],[CON - Material]]="Alvenaria de Pedra"),"Alvenaria",Tabela1[[#This Row],[CON - Material]])</f>
        <v>Betão Armado</v>
      </c>
      <c r="AF19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8" spans="1:32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1" t="str" cm="1">
        <f t="array" ref="O19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8" s="2" t="s">
        <v>32</v>
      </c>
      <c r="Q1948" s="2" t="str" cm="1">
        <f t="array" ref="Q1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48" s="2" t="str">
        <f>IF(Tabela1[[#This Row],[TEC - Tipo de Estrutura 2]]="Pórtico","Vãos Multiplos",Tabela1[[#This Row],[TEC - Tipo de Estrutura 2]])</f>
        <v>Vãos Multiplos</v>
      </c>
      <c r="S1948" s="1">
        <v>2</v>
      </c>
      <c r="T1948" s="1">
        <v>36.53</v>
      </c>
      <c r="U1948" s="1">
        <v>15.22</v>
      </c>
      <c r="V1948" s="1">
        <v>20.25</v>
      </c>
      <c r="W1948" s="1">
        <v>5.04</v>
      </c>
      <c r="X1948" s="10"/>
      <c r="Y1948" s="1" t="s">
        <v>41</v>
      </c>
      <c r="Z1948" s="2" t="s">
        <v>24</v>
      </c>
      <c r="AA1948" s="2" t="str" cm="1">
        <f t="array" ref="AA1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8" s="2" t="str">
        <f>IF(OR(Tabela1[[#This Row],[CON - Material]]="Alvenaria de Tijolo",Tabela1[[#This Row],[CON - Material]]="Alvenaria de Pedra"),"Alvenaria",Tabela1[[#This Row],[CON - Material]])</f>
        <v>Betão Armado</v>
      </c>
      <c r="AF19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9" spans="1:32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1" t="str" cm="1">
        <f t="array" ref="O19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49" s="2" t="s">
        <v>32</v>
      </c>
      <c r="Q1949" s="2" t="str" cm="1">
        <f t="array" ref="Q1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49" s="2" t="str">
        <f>IF(Tabela1[[#This Row],[TEC - Tipo de Estrutura 2]]="Pórtico","Vãos Multiplos",Tabela1[[#This Row],[TEC - Tipo de Estrutura 2]])</f>
        <v>Vãos Multiplos</v>
      </c>
      <c r="S1949" s="1">
        <v>3</v>
      </c>
      <c r="T1949" s="1">
        <v>36.25</v>
      </c>
      <c r="U1949" s="1">
        <v>10.5</v>
      </c>
      <c r="V1949" s="1">
        <v>20.14</v>
      </c>
      <c r="W1949" s="1">
        <v>4.9000000000000004</v>
      </c>
      <c r="X1949" s="10"/>
      <c r="Y1949" s="1" t="s">
        <v>23</v>
      </c>
      <c r="Z1949" s="2" t="s">
        <v>38</v>
      </c>
      <c r="AA1949" s="2" t="str" cm="1">
        <f t="array" ref="AA1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49" s="2" t="str">
        <f>IF(OR(Tabela1[[#This Row],[CON - Material]]="Alvenaria de Tijolo",Tabela1[[#This Row],[CON - Material]]="Alvenaria de Pedra"),"Alvenaria",Tabela1[[#This Row],[CON - Material]])</f>
        <v>Betão Armado</v>
      </c>
      <c r="AF19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0" spans="1:32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1" t="str" cm="1">
        <f t="array" ref="O19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0" s="2" t="s">
        <v>32</v>
      </c>
      <c r="Q1950" s="2" t="str" cm="1">
        <f t="array" ref="Q1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50" s="2" t="str">
        <f>IF(Tabela1[[#This Row],[TEC - Tipo de Estrutura 2]]="Pórtico","Vãos Multiplos",Tabela1[[#This Row],[TEC - Tipo de Estrutura 2]])</f>
        <v>Vãos Multiplos</v>
      </c>
      <c r="S1950" s="1">
        <v>3</v>
      </c>
      <c r="T1950" s="1">
        <v>37.700000000000003</v>
      </c>
      <c r="U1950" s="1">
        <v>13.3</v>
      </c>
      <c r="V1950" s="1">
        <v>20</v>
      </c>
      <c r="W1950" s="1">
        <v>5.97</v>
      </c>
      <c r="X1950" s="10"/>
      <c r="Y1950" s="1" t="s">
        <v>41</v>
      </c>
      <c r="Z1950" s="2" t="s">
        <v>38</v>
      </c>
      <c r="AA1950" s="2" t="str" cm="1">
        <f t="array" ref="AA1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0" s="2" t="str">
        <f>IF(OR(Tabela1[[#This Row],[CON - Material]]="Alvenaria de Tijolo",Tabela1[[#This Row],[CON - Material]]="Alvenaria de Pedra"),"Alvenaria",Tabela1[[#This Row],[CON - Material]])</f>
        <v>Betão Armado</v>
      </c>
      <c r="AF19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1" spans="1:32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1" t="str" cm="1">
        <f t="array" ref="O19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1" s="2" t="s">
        <v>22</v>
      </c>
      <c r="Q1951" s="2" t="str" cm="1">
        <f t="array" ref="Q1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951" s="2" t="str">
        <f>IF(Tabela1[[#This Row],[TEC - Tipo de Estrutura 2]]="Pórtico","Vãos Multiplos",Tabela1[[#This Row],[TEC - Tipo de Estrutura 2]])</f>
        <v>Tabuleiro simples/apoiado</v>
      </c>
      <c r="S1951" s="1">
        <v>1</v>
      </c>
      <c r="T1951" s="1">
        <v>30</v>
      </c>
      <c r="U1951" s="1">
        <v>12</v>
      </c>
      <c r="V1951" s="1">
        <v>30</v>
      </c>
      <c r="W1951" s="9"/>
      <c r="X1951" s="10"/>
      <c r="Y1951" s="1" t="s">
        <v>30</v>
      </c>
      <c r="Z1951" s="2" t="s">
        <v>38</v>
      </c>
      <c r="AA1951" s="2" t="str" cm="1">
        <f t="array" ref="AA1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1" s="2" t="str">
        <f>IF(OR(Tabela1[[#This Row],[CON - Material]]="Alvenaria de Tijolo",Tabela1[[#This Row],[CON - Material]]="Alvenaria de Pedra"),"Alvenaria",Tabela1[[#This Row],[CON - Material]])</f>
        <v>Betão Armado</v>
      </c>
      <c r="AF195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2" spans="1:32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1" t="str" cm="1">
        <f t="array" ref="O19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2" s="2" t="s">
        <v>32</v>
      </c>
      <c r="Q1952" s="2" t="str" cm="1">
        <f t="array" ref="Q1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52" s="2" t="str">
        <f>IF(Tabela1[[#This Row],[TEC - Tipo de Estrutura 2]]="Pórtico","Vãos Multiplos",Tabela1[[#This Row],[TEC - Tipo de Estrutura 2]])</f>
        <v>Vãos Multiplos</v>
      </c>
      <c r="S1952" s="1">
        <v>3</v>
      </c>
      <c r="T1952" s="1">
        <v>50.2</v>
      </c>
      <c r="U1952" s="1">
        <v>10.6</v>
      </c>
      <c r="V1952" s="1">
        <v>28.2</v>
      </c>
      <c r="W1952" s="1">
        <v>5.5</v>
      </c>
      <c r="X1952" s="10"/>
      <c r="Y1952" s="1" t="s">
        <v>30</v>
      </c>
      <c r="Z1952" s="2" t="s">
        <v>38</v>
      </c>
      <c r="AA1952" s="2" t="str" cm="1">
        <f t="array" ref="AA1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2" s="2" t="str">
        <f>IF(OR(Tabela1[[#This Row],[CON - Material]]="Alvenaria de Tijolo",Tabela1[[#This Row],[CON - Material]]="Alvenaria de Pedra"),"Alvenaria",Tabela1[[#This Row],[CON - Material]])</f>
        <v>Betão Armado</v>
      </c>
      <c r="AF1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3" spans="1:32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1" t="str" cm="1">
        <f t="array" ref="O19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3" s="2" t="s">
        <v>22</v>
      </c>
      <c r="Q1953" s="2" t="str" cm="1">
        <f t="array" ref="Q1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1953" s="2" t="str">
        <f>IF(Tabela1[[#This Row],[TEC - Tipo de Estrutura 2]]="Pórtico","Vãos Multiplos",Tabela1[[#This Row],[TEC - Tipo de Estrutura 2]])</f>
        <v>Tabuleiro simples/apoiado</v>
      </c>
      <c r="S1953" s="1">
        <v>1</v>
      </c>
      <c r="T1953" s="1">
        <v>27.5</v>
      </c>
      <c r="U1953" s="1">
        <v>32</v>
      </c>
      <c r="V1953" s="1">
        <v>27.5</v>
      </c>
      <c r="W1953" s="9"/>
      <c r="X1953" s="10"/>
      <c r="Y1953" s="1" t="s">
        <v>41</v>
      </c>
      <c r="Z1953" s="2" t="s">
        <v>38</v>
      </c>
      <c r="AA1953" s="2" t="str" cm="1">
        <f t="array" ref="AA1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3" s="2" t="str">
        <f>IF(OR(Tabela1[[#This Row],[CON - Material]]="Alvenaria de Tijolo",Tabela1[[#This Row],[CON - Material]]="Alvenaria de Pedra"),"Alvenaria",Tabela1[[#This Row],[CON - Material]])</f>
        <v>Betão Armado</v>
      </c>
      <c r="AF19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4" spans="1:32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1" t="str" cm="1">
        <f t="array" ref="O19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4" s="2" t="s">
        <v>228</v>
      </c>
      <c r="Q1954" s="2" t="str" cm="1">
        <f t="array" ref="Q1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954" s="2" t="str">
        <f>IF(Tabela1[[#This Row],[TEC - Tipo de Estrutura 2]]="Pórtico","Vãos Multiplos",Tabela1[[#This Row],[TEC - Tipo de Estrutura 2]])</f>
        <v>Arco</v>
      </c>
      <c r="S1954" s="1">
        <v>1</v>
      </c>
      <c r="T1954" s="1">
        <v>2.7</v>
      </c>
      <c r="U1954" s="1">
        <v>12.3</v>
      </c>
      <c r="V1954" s="1">
        <v>2.7</v>
      </c>
      <c r="W1954" s="9"/>
      <c r="X1954" s="10"/>
      <c r="Y1954" s="1" t="s">
        <v>46</v>
      </c>
      <c r="Z1954" s="2" t="s">
        <v>24</v>
      </c>
      <c r="AA1954" s="2" t="str" cm="1">
        <f t="array" ref="AA1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4" s="2" t="str">
        <f>IF(OR(Tabela1[[#This Row],[CON - Material]]="Alvenaria de Tijolo",Tabela1[[#This Row],[CON - Material]]="Alvenaria de Pedra"),"Alvenaria",Tabela1[[#This Row],[CON - Material]])</f>
        <v>Betão Armado</v>
      </c>
      <c r="AF1954" s="2" t="str">
        <f>Tabela1[[#This Row],[TEC - Tipo de Estrutura 2]] &amp; "|" &amp; Tabela1[[#This Row],[Intervalo de Anos]] &amp; "|" &amp; Tabela1[[#This Row],[CON - Material]]</f>
        <v>Arco|1983-2010|Betão Armado</v>
      </c>
    </row>
    <row r="1955" spans="1:32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1" t="str" cm="1">
        <f t="array" ref="O19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955" s="2" t="s">
        <v>29</v>
      </c>
      <c r="Q1955" s="2" t="str" cm="1">
        <f t="array" ref="Q1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1955" s="2" t="str">
        <f>IF(Tabela1[[#This Row],[TEC - Tipo de Estrutura 2]]="Pórtico","Vãos Multiplos",Tabela1[[#This Row],[TEC - Tipo de Estrutura 2]])</f>
        <v>Arco</v>
      </c>
      <c r="S1955" s="1">
        <v>1</v>
      </c>
      <c r="T1955" s="1">
        <v>13.5</v>
      </c>
      <c r="U1955" s="1">
        <v>6.5</v>
      </c>
      <c r="V1955" s="1">
        <v>13.5</v>
      </c>
      <c r="W1955" s="9"/>
      <c r="X1955" s="10"/>
      <c r="Y1955" s="1" t="s">
        <v>41</v>
      </c>
      <c r="Z1955" s="2" t="s">
        <v>35</v>
      </c>
      <c r="AA1955" s="2" t="str" cm="1">
        <f t="array" ref="AA1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955" s="2" t="str">
        <f>IF(OR(Tabela1[[#This Row],[CON - Material]]="Alvenaria de Tijolo",Tabela1[[#This Row],[CON - Material]]="Alvenaria de Pedra"),"Alvenaria",Tabela1[[#This Row],[CON - Material]])</f>
        <v>Alvenaria</v>
      </c>
      <c r="AF195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56" spans="1:32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1" t="str" cm="1">
        <f t="array" ref="O19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6" s="2" t="s">
        <v>32</v>
      </c>
      <c r="Q1956" s="2" t="str" cm="1">
        <f t="array" ref="Q1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56" s="2" t="str">
        <f>IF(Tabela1[[#This Row],[TEC - Tipo de Estrutura 2]]="Pórtico","Vãos Multiplos",Tabela1[[#This Row],[TEC - Tipo de Estrutura 2]])</f>
        <v>Vãos Multiplos</v>
      </c>
      <c r="S1956" s="1">
        <v>2</v>
      </c>
      <c r="T1956" s="1">
        <v>45.8</v>
      </c>
      <c r="U1956" s="1">
        <v>10.6</v>
      </c>
      <c r="V1956" s="1">
        <v>22.9</v>
      </c>
      <c r="W1956" s="1">
        <v>4.24</v>
      </c>
      <c r="X1956" s="10"/>
      <c r="Y1956" s="1" t="s">
        <v>41</v>
      </c>
      <c r="Z1956" s="2" t="s">
        <v>38</v>
      </c>
      <c r="AA1956" s="2" t="str" cm="1">
        <f t="array" ref="AA1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6" s="2" t="str">
        <f>IF(OR(Tabela1[[#This Row],[CON - Material]]="Alvenaria de Tijolo",Tabela1[[#This Row],[CON - Material]]="Alvenaria de Pedra"),"Alvenaria",Tabela1[[#This Row],[CON - Material]])</f>
        <v>Betão Armado</v>
      </c>
      <c r="AF19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7" spans="1:32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1" t="str" cm="1">
        <f t="array" ref="O19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7" s="2" t="s">
        <v>32</v>
      </c>
      <c r="Q1957" s="2" t="str" cm="1">
        <f t="array" ref="Q1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57" s="2" t="str">
        <f>IF(Tabela1[[#This Row],[TEC - Tipo de Estrutura 2]]="Pórtico","Vãos Multiplos",Tabela1[[#This Row],[TEC - Tipo de Estrutura 2]])</f>
        <v>Vãos Multiplos</v>
      </c>
      <c r="S1957" s="1">
        <v>7</v>
      </c>
      <c r="T1957" s="1">
        <v>231.4</v>
      </c>
      <c r="U1957" s="1">
        <v>28.55</v>
      </c>
      <c r="V1957" s="1">
        <v>35</v>
      </c>
      <c r="W1957" s="1">
        <v>16</v>
      </c>
      <c r="X1957" s="10"/>
      <c r="Y1957" s="1" t="s">
        <v>41</v>
      </c>
      <c r="Z1957" s="2" t="s">
        <v>24</v>
      </c>
      <c r="AA1957" s="2" t="str" cm="1">
        <f t="array" ref="AA1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7" s="2" t="str">
        <f>IF(OR(Tabela1[[#This Row],[CON - Material]]="Alvenaria de Tijolo",Tabela1[[#This Row],[CON - Material]]="Alvenaria de Pedra"),"Alvenaria",Tabela1[[#This Row],[CON - Material]])</f>
        <v>Betão Armado</v>
      </c>
      <c r="AF19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8" spans="1:32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1" t="str" cm="1">
        <f t="array" ref="O19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8" s="2" t="s">
        <v>65</v>
      </c>
      <c r="Q1958" s="2" t="str" cm="1">
        <f t="array" ref="Q1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58" s="2" t="str">
        <f>IF(Tabela1[[#This Row],[TEC - Tipo de Estrutura 2]]="Pórtico","Vãos Multiplos",Tabela1[[#This Row],[TEC - Tipo de Estrutura 2]])</f>
        <v>Vãos Multiplos</v>
      </c>
      <c r="S1958" s="1">
        <v>1</v>
      </c>
      <c r="T1958" s="1">
        <v>6.4</v>
      </c>
      <c r="U1958" s="1">
        <v>23.35</v>
      </c>
      <c r="V1958" s="1">
        <v>6.4</v>
      </c>
      <c r="W1958" s="9"/>
      <c r="X1958" s="10"/>
      <c r="Y1958" s="1" t="s">
        <v>41</v>
      </c>
      <c r="Z1958" s="2" t="s">
        <v>38</v>
      </c>
      <c r="AA1958" s="2" t="str" cm="1">
        <f t="array" ref="AA1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8" s="2" t="str">
        <f>IF(OR(Tabela1[[#This Row],[CON - Material]]="Alvenaria de Tijolo",Tabela1[[#This Row],[CON - Material]]="Alvenaria de Pedra"),"Alvenaria",Tabela1[[#This Row],[CON - Material]])</f>
        <v>Betão Armado</v>
      </c>
      <c r="AF1958" s="2" t="str">
        <f>Tabela1[[#This Row],[TEC - Tipo de Estrutura 2]] &amp; "|" &amp; Tabela1[[#This Row],[Intervalo de Anos]] &amp; "|" &amp; Tabela1[[#This Row],[CON - Material]]</f>
        <v>Pórtico|1983-2010|Betão Armado</v>
      </c>
    </row>
    <row r="1959" spans="1:32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1" t="str" cm="1">
        <f t="array" ref="O19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59" s="2" t="s">
        <v>32</v>
      </c>
      <c r="Q1959" s="2" t="str" cm="1">
        <f t="array" ref="Q1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59" s="2" t="str">
        <f>IF(Tabela1[[#This Row],[TEC - Tipo de Estrutura 2]]="Pórtico","Vãos Multiplos",Tabela1[[#This Row],[TEC - Tipo de Estrutura 2]])</f>
        <v>Vãos Multiplos</v>
      </c>
      <c r="S1959" s="1">
        <v>2</v>
      </c>
      <c r="T1959" s="1">
        <v>34.04</v>
      </c>
      <c r="U1959" s="1">
        <v>12.5</v>
      </c>
      <c r="V1959" s="1">
        <v>19.47</v>
      </c>
      <c r="W1959" s="1">
        <v>6.9</v>
      </c>
      <c r="X1959" s="10"/>
      <c r="Y1959" s="1" t="s">
        <v>41</v>
      </c>
      <c r="Z1959" s="2" t="s">
        <v>38</v>
      </c>
      <c r="AA1959" s="2" t="str" cm="1">
        <f t="array" ref="AA1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59" s="2" t="str">
        <f>IF(OR(Tabela1[[#This Row],[CON - Material]]="Alvenaria de Tijolo",Tabela1[[#This Row],[CON - Material]]="Alvenaria de Pedra"),"Alvenaria",Tabela1[[#This Row],[CON - Material]])</f>
        <v>Betão Armado</v>
      </c>
      <c r="AF19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0" spans="1:32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1" t="str" cm="1">
        <f t="array" ref="O19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1960" s="2" t="s">
        <v>65</v>
      </c>
      <c r="Q1960" s="2" t="str" cm="1">
        <f t="array" ref="Q1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60" s="2" t="str">
        <f>IF(Tabela1[[#This Row],[TEC - Tipo de Estrutura 2]]="Pórtico","Vãos Multiplos",Tabela1[[#This Row],[TEC - Tipo de Estrutura 2]])</f>
        <v>Vãos Multiplos</v>
      </c>
      <c r="S1960" s="1">
        <v>1</v>
      </c>
      <c r="T1960" s="1">
        <v>34.700000000000003</v>
      </c>
      <c r="U1960" s="1">
        <v>10.8</v>
      </c>
      <c r="V1960" s="1">
        <v>34.700000000000003</v>
      </c>
      <c r="W1960" s="9"/>
      <c r="X1960" s="10"/>
      <c r="Y1960" s="1" t="s">
        <v>30</v>
      </c>
      <c r="Z1960" s="2" t="s">
        <v>38</v>
      </c>
      <c r="AA1960" s="2" t="str" cm="1">
        <f t="array" ref="AA1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0" s="2" t="str">
        <f>IF(OR(Tabela1[[#This Row],[CON - Material]]="Alvenaria de Tijolo",Tabela1[[#This Row],[CON - Material]]="Alvenaria de Pedra"),"Alvenaria",Tabela1[[#This Row],[CON - Material]])</f>
        <v>Betão Armado</v>
      </c>
      <c r="AF1960" s="2" t="str">
        <f>Tabela1[[#This Row],[TEC - Tipo de Estrutura 2]] &amp; "|" &amp; Tabela1[[#This Row],[Intervalo de Anos]] &amp; "|" &amp; Tabela1[[#This Row],[CON - Material]]</f>
        <v>Pórtico|1960-1983|Betão Armado</v>
      </c>
    </row>
    <row r="1961" spans="1:32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1" t="str" cm="1">
        <f t="array" ref="O19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1" s="2" t="s">
        <v>32</v>
      </c>
      <c r="Q1961" s="2" t="str" cm="1">
        <f t="array" ref="Q1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1" s="2" t="str">
        <f>IF(Tabela1[[#This Row],[TEC - Tipo de Estrutura 2]]="Pórtico","Vãos Multiplos",Tabela1[[#This Row],[TEC - Tipo de Estrutura 2]])</f>
        <v>Vãos Multiplos</v>
      </c>
      <c r="S1961" s="1">
        <v>3</v>
      </c>
      <c r="T1961" s="1">
        <v>57.5</v>
      </c>
      <c r="U1961" s="1">
        <v>12.4</v>
      </c>
      <c r="V1961" s="1">
        <v>31.4</v>
      </c>
      <c r="W1961" s="1">
        <v>5.8</v>
      </c>
      <c r="X1961" s="10"/>
      <c r="Y1961" s="1" t="s">
        <v>30</v>
      </c>
      <c r="Z1961" s="2" t="s">
        <v>38</v>
      </c>
      <c r="AA1961" s="2" t="str" cm="1">
        <f t="array" ref="AA1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1" s="2" t="str">
        <f>IF(OR(Tabela1[[#This Row],[CON - Material]]="Alvenaria de Tijolo",Tabela1[[#This Row],[CON - Material]]="Alvenaria de Pedra"),"Alvenaria",Tabela1[[#This Row],[CON - Material]])</f>
        <v>Betão Armado</v>
      </c>
      <c r="AF19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2" spans="1:32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1" t="str" cm="1">
        <f t="array" ref="O19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2" s="2" t="s">
        <v>32</v>
      </c>
      <c r="Q1962" s="2" t="str" cm="1">
        <f t="array" ref="Q1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2" s="2" t="str">
        <f>IF(Tabela1[[#This Row],[TEC - Tipo de Estrutura 2]]="Pórtico","Vãos Multiplos",Tabela1[[#This Row],[TEC - Tipo de Estrutura 2]])</f>
        <v>Vãos Multiplos</v>
      </c>
      <c r="S1962" s="1">
        <v>3</v>
      </c>
      <c r="T1962" s="1">
        <v>82</v>
      </c>
      <c r="U1962" s="1">
        <v>26</v>
      </c>
      <c r="V1962" s="1">
        <v>36.6</v>
      </c>
      <c r="W1962" s="1">
        <v>6.5</v>
      </c>
      <c r="X1962" s="10"/>
      <c r="Y1962" s="1" t="s">
        <v>30</v>
      </c>
      <c r="Z1962" s="2" t="s">
        <v>24</v>
      </c>
      <c r="AA1962" s="2" t="str" cm="1">
        <f t="array" ref="AA1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2" s="2" t="str">
        <f>IF(OR(Tabela1[[#This Row],[CON - Material]]="Alvenaria de Tijolo",Tabela1[[#This Row],[CON - Material]]="Alvenaria de Pedra"),"Alvenaria",Tabela1[[#This Row],[CON - Material]])</f>
        <v>Betão Armado</v>
      </c>
      <c r="AF19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3" spans="1:32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1" t="str" cm="1">
        <f t="array" ref="O19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3" s="2" t="s">
        <v>32</v>
      </c>
      <c r="Q1963" s="2" t="str" cm="1">
        <f t="array" ref="Q1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3" s="2" t="str">
        <f>IF(Tabela1[[#This Row],[TEC - Tipo de Estrutura 2]]="Pórtico","Vãos Multiplos",Tabela1[[#This Row],[TEC - Tipo de Estrutura 2]])</f>
        <v>Vãos Multiplos</v>
      </c>
      <c r="S1963" s="1">
        <v>3</v>
      </c>
      <c r="T1963" s="1">
        <v>60.2</v>
      </c>
      <c r="U1963" s="1">
        <v>18.5</v>
      </c>
      <c r="V1963" s="1">
        <v>30.7</v>
      </c>
      <c r="W1963" s="1">
        <v>6.2</v>
      </c>
      <c r="X1963" s="10"/>
      <c r="Y1963" s="1" t="s">
        <v>30</v>
      </c>
      <c r="Z1963" s="2" t="s">
        <v>24</v>
      </c>
      <c r="AA1963" s="2" t="str" cm="1">
        <f t="array" ref="AA1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3" s="2" t="str">
        <f>IF(OR(Tabela1[[#This Row],[CON - Material]]="Alvenaria de Tijolo",Tabela1[[#This Row],[CON - Material]]="Alvenaria de Pedra"),"Alvenaria",Tabela1[[#This Row],[CON - Material]])</f>
        <v>Betão Armado</v>
      </c>
      <c r="AF19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4" spans="1:32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1" t="str" cm="1">
        <f t="array" ref="O19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4" s="2" t="s">
        <v>32</v>
      </c>
      <c r="Q1964" s="2" t="str" cm="1">
        <f t="array" ref="Q1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4" s="2" t="str">
        <f>IF(Tabela1[[#This Row],[TEC - Tipo de Estrutura 2]]="Pórtico","Vãos Multiplos",Tabela1[[#This Row],[TEC - Tipo de Estrutura 2]])</f>
        <v>Vãos Multiplos</v>
      </c>
      <c r="S1964" s="1">
        <v>8</v>
      </c>
      <c r="T1964" s="1">
        <v>205.7</v>
      </c>
      <c r="U1964" s="1">
        <v>32.5</v>
      </c>
      <c r="V1964" s="1">
        <v>27.7</v>
      </c>
      <c r="W1964" s="1">
        <v>18</v>
      </c>
      <c r="X1964" s="10"/>
      <c r="Y1964" s="1" t="s">
        <v>41</v>
      </c>
      <c r="Z1964" s="2" t="s">
        <v>24</v>
      </c>
      <c r="AA1964" s="2" t="str" cm="1">
        <f t="array" ref="AA1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4" s="2" t="str">
        <f>IF(OR(Tabela1[[#This Row],[CON - Material]]="Alvenaria de Tijolo",Tabela1[[#This Row],[CON - Material]]="Alvenaria de Pedra"),"Alvenaria",Tabela1[[#This Row],[CON - Material]])</f>
        <v>Betão Armado</v>
      </c>
      <c r="AF19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5" spans="1:32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1" t="str" cm="1">
        <f t="array" ref="O19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5" s="2" t="s">
        <v>65</v>
      </c>
      <c r="Q1965" s="2" t="str" cm="1">
        <f t="array" ref="Q1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65" s="2" t="str">
        <f>IF(Tabela1[[#This Row],[TEC - Tipo de Estrutura 2]]="Pórtico","Vãos Multiplos",Tabela1[[#This Row],[TEC - Tipo de Estrutura 2]])</f>
        <v>Vãos Multiplos</v>
      </c>
      <c r="S1965" s="1">
        <v>1</v>
      </c>
      <c r="T1965" s="1">
        <v>10.55</v>
      </c>
      <c r="U1965" s="1">
        <v>21.7</v>
      </c>
      <c r="V1965" s="1">
        <v>10.55</v>
      </c>
      <c r="W1965" s="9"/>
      <c r="X1965" s="10"/>
      <c r="Y1965" s="1" t="s">
        <v>41</v>
      </c>
      <c r="Z1965" s="2" t="s">
        <v>24</v>
      </c>
      <c r="AA1965" s="2" t="str" cm="1">
        <f t="array" ref="AA1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5" s="2" t="str">
        <f>IF(OR(Tabela1[[#This Row],[CON - Material]]="Alvenaria de Tijolo",Tabela1[[#This Row],[CON - Material]]="Alvenaria de Pedra"),"Alvenaria",Tabela1[[#This Row],[CON - Material]])</f>
        <v>Betão Armado</v>
      </c>
      <c r="AF1965" s="2" t="str">
        <f>Tabela1[[#This Row],[TEC - Tipo de Estrutura 2]] &amp; "|" &amp; Tabela1[[#This Row],[Intervalo de Anos]] &amp; "|" &amp; Tabela1[[#This Row],[CON - Material]]</f>
        <v>Pórtico|1983-2010|Betão Armado</v>
      </c>
    </row>
    <row r="1966" spans="1:32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1" t="str" cm="1">
        <f t="array" ref="O19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6" s="2" t="s">
        <v>65</v>
      </c>
      <c r="Q1966" s="2" t="str" cm="1">
        <f t="array" ref="Q1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66" s="2" t="str">
        <f>IF(Tabela1[[#This Row],[TEC - Tipo de Estrutura 2]]="Pórtico","Vãos Multiplos",Tabela1[[#This Row],[TEC - Tipo de Estrutura 2]])</f>
        <v>Vãos Multiplos</v>
      </c>
      <c r="S1966" s="1">
        <v>1</v>
      </c>
      <c r="T1966" s="1">
        <v>13.2</v>
      </c>
      <c r="U1966" s="1">
        <v>30</v>
      </c>
      <c r="V1966" s="1">
        <v>13.2</v>
      </c>
      <c r="W1966" s="9"/>
      <c r="X1966" s="10"/>
      <c r="Y1966" s="1" t="s">
        <v>30</v>
      </c>
      <c r="Z1966" s="2" t="s">
        <v>24</v>
      </c>
      <c r="AA1966" s="2" t="str" cm="1">
        <f t="array" ref="AA1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6" s="2" t="str">
        <f>IF(OR(Tabela1[[#This Row],[CON - Material]]="Alvenaria de Tijolo",Tabela1[[#This Row],[CON - Material]]="Alvenaria de Pedra"),"Alvenaria",Tabela1[[#This Row],[CON - Material]])</f>
        <v>Betão Armado</v>
      </c>
      <c r="AF1966" s="2" t="str">
        <f>Tabela1[[#This Row],[TEC - Tipo de Estrutura 2]] &amp; "|" &amp; Tabela1[[#This Row],[Intervalo de Anos]] &amp; "|" &amp; Tabela1[[#This Row],[CON - Material]]</f>
        <v>Pórtico|1983-2010|Betão Armado</v>
      </c>
    </row>
    <row r="1967" spans="1:32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1" t="str" cm="1">
        <f t="array" ref="O19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7" s="2" t="s">
        <v>32</v>
      </c>
      <c r="Q1967" s="2" t="str" cm="1">
        <f t="array" ref="Q1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7" s="2" t="str">
        <f>IF(Tabela1[[#This Row],[TEC - Tipo de Estrutura 2]]="Pórtico","Vãos Multiplos",Tabela1[[#This Row],[TEC - Tipo de Estrutura 2]])</f>
        <v>Vãos Multiplos</v>
      </c>
      <c r="S1967" s="1">
        <v>2</v>
      </c>
      <c r="T1967" s="1">
        <v>31.2</v>
      </c>
      <c r="U1967" s="1">
        <v>10.6</v>
      </c>
      <c r="V1967" s="1">
        <v>15.6</v>
      </c>
      <c r="W1967" s="1">
        <v>4.34</v>
      </c>
      <c r="X1967" s="10"/>
      <c r="Y1967" s="1" t="s">
        <v>41</v>
      </c>
      <c r="Z1967" s="2" t="s">
        <v>24</v>
      </c>
      <c r="AA1967" s="2" t="str" cm="1">
        <f t="array" ref="AA1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7" s="2" t="str">
        <f>IF(OR(Tabela1[[#This Row],[CON - Material]]="Alvenaria de Tijolo",Tabela1[[#This Row],[CON - Material]]="Alvenaria de Pedra"),"Alvenaria",Tabela1[[#This Row],[CON - Material]])</f>
        <v>Betão Armado</v>
      </c>
      <c r="AF19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8" spans="1:32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1" t="str" cm="1">
        <f t="array" ref="O19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8" s="2" t="s">
        <v>32</v>
      </c>
      <c r="Q1968" s="2" t="str" cm="1">
        <f t="array" ref="Q1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8" s="2" t="str">
        <f>IF(Tabela1[[#This Row],[TEC - Tipo de Estrutura 2]]="Pórtico","Vãos Multiplos",Tabela1[[#This Row],[TEC - Tipo de Estrutura 2]])</f>
        <v>Vãos Multiplos</v>
      </c>
      <c r="S1968" s="1">
        <v>2</v>
      </c>
      <c r="T1968" s="1">
        <v>25.15</v>
      </c>
      <c r="U1968" s="1">
        <v>12.4</v>
      </c>
      <c r="V1968" s="1">
        <v>12.75</v>
      </c>
      <c r="W1968" s="1">
        <v>4.2</v>
      </c>
      <c r="X1968" s="10"/>
      <c r="Y1968" s="1" t="s">
        <v>41</v>
      </c>
      <c r="Z1968" s="2" t="s">
        <v>38</v>
      </c>
      <c r="AA1968" s="2" t="str" cm="1">
        <f t="array" ref="AA1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8" s="2" t="str">
        <f>IF(OR(Tabela1[[#This Row],[CON - Material]]="Alvenaria de Tijolo",Tabela1[[#This Row],[CON - Material]]="Alvenaria de Pedra"),"Alvenaria",Tabela1[[#This Row],[CON - Material]])</f>
        <v>Betão Armado</v>
      </c>
      <c r="AF19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9" spans="1:32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1" t="str" cm="1">
        <f t="array" ref="O19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69" s="2" t="s">
        <v>32</v>
      </c>
      <c r="Q1969" s="2" t="str" cm="1">
        <f t="array" ref="Q1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69" s="2" t="str">
        <f>IF(Tabela1[[#This Row],[TEC - Tipo de Estrutura 2]]="Pórtico","Vãos Multiplos",Tabela1[[#This Row],[TEC - Tipo de Estrutura 2]])</f>
        <v>Vãos Multiplos</v>
      </c>
      <c r="S1969" s="1">
        <v>2</v>
      </c>
      <c r="T1969" s="1">
        <v>25.15</v>
      </c>
      <c r="U1969" s="1">
        <v>12.4</v>
      </c>
      <c r="V1969" s="1">
        <v>12.75</v>
      </c>
      <c r="W1969" s="1">
        <v>4.2</v>
      </c>
      <c r="X1969" s="10"/>
      <c r="Y1969" s="1" t="s">
        <v>41</v>
      </c>
      <c r="Z1969" s="2" t="s">
        <v>38</v>
      </c>
      <c r="AA1969" s="2" t="str" cm="1">
        <f t="array" ref="AA1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69" s="2" t="str">
        <f>IF(OR(Tabela1[[#This Row],[CON - Material]]="Alvenaria de Tijolo",Tabela1[[#This Row],[CON - Material]]="Alvenaria de Pedra"),"Alvenaria",Tabela1[[#This Row],[CON - Material]])</f>
        <v>Betão Armado</v>
      </c>
      <c r="AF19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0" spans="1:32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1" t="str" cm="1">
        <f t="array" ref="O19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0" s="2" t="s">
        <v>32</v>
      </c>
      <c r="Q1970" s="2" t="str" cm="1">
        <f t="array" ref="Q1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70" s="2" t="str">
        <f>IF(Tabela1[[#This Row],[TEC - Tipo de Estrutura 2]]="Pórtico","Vãos Multiplos",Tabela1[[#This Row],[TEC - Tipo de Estrutura 2]])</f>
        <v>Vãos Multiplos</v>
      </c>
      <c r="S1970" s="1">
        <v>7</v>
      </c>
      <c r="T1970" s="1">
        <v>85.6</v>
      </c>
      <c r="U1970" s="1">
        <v>12.55</v>
      </c>
      <c r="V1970" s="1">
        <v>19.95</v>
      </c>
      <c r="W1970" s="1">
        <v>6.38</v>
      </c>
      <c r="X1970" s="10"/>
      <c r="Y1970" s="1" t="s">
        <v>41</v>
      </c>
      <c r="Z1970" s="2" t="s">
        <v>24</v>
      </c>
      <c r="AA1970" s="2" t="str" cm="1">
        <f t="array" ref="AA1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0" s="2" t="str">
        <f>IF(OR(Tabela1[[#This Row],[CON - Material]]="Alvenaria de Tijolo",Tabela1[[#This Row],[CON - Material]]="Alvenaria de Pedra"),"Alvenaria",Tabela1[[#This Row],[CON - Material]])</f>
        <v>Betão Armado</v>
      </c>
      <c r="AF19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1" spans="1:32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1" t="str" cm="1">
        <f t="array" ref="O19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1" s="2" t="s">
        <v>32</v>
      </c>
      <c r="Q1971" s="2" t="str" cm="1">
        <f t="array" ref="Q1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71" s="2" t="str">
        <f>IF(Tabela1[[#This Row],[TEC - Tipo de Estrutura 2]]="Pórtico","Vãos Multiplos",Tabela1[[#This Row],[TEC - Tipo de Estrutura 2]])</f>
        <v>Vãos Multiplos</v>
      </c>
      <c r="S1971" s="1">
        <v>3</v>
      </c>
      <c r="T1971" s="1">
        <v>34.200000000000003</v>
      </c>
      <c r="U1971" s="1">
        <v>9.1</v>
      </c>
      <c r="V1971" s="1">
        <v>18.149999999999999</v>
      </c>
      <c r="W1971" s="1">
        <v>6.25</v>
      </c>
      <c r="X1971" s="10"/>
      <c r="Y1971" s="1" t="s">
        <v>41</v>
      </c>
      <c r="Z1971" s="2" t="s">
        <v>38</v>
      </c>
      <c r="AA1971" s="2" t="str" cm="1">
        <f t="array" ref="AA1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1" s="2" t="str">
        <f>IF(OR(Tabela1[[#This Row],[CON - Material]]="Alvenaria de Tijolo",Tabela1[[#This Row],[CON - Material]]="Alvenaria de Pedra"),"Alvenaria",Tabela1[[#This Row],[CON - Material]])</f>
        <v>Betão Armado</v>
      </c>
      <c r="AF1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2" spans="1:32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1" t="str" cm="1">
        <f t="array" ref="O19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2" s="2" t="s">
        <v>32</v>
      </c>
      <c r="Q1972" s="2" t="str" cm="1">
        <f t="array" ref="Q1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72" s="2" t="str">
        <f>IF(Tabela1[[#This Row],[TEC - Tipo de Estrutura 2]]="Pórtico","Vãos Multiplos",Tabela1[[#This Row],[TEC - Tipo de Estrutura 2]])</f>
        <v>Vãos Multiplos</v>
      </c>
      <c r="S1972" s="1">
        <v>3</v>
      </c>
      <c r="T1972" s="1">
        <v>41.6</v>
      </c>
      <c r="U1972" s="1">
        <v>10.9</v>
      </c>
      <c r="V1972" s="1">
        <v>20</v>
      </c>
      <c r="W1972" s="1">
        <v>4.97</v>
      </c>
      <c r="X1972" s="10"/>
      <c r="Y1972" s="1" t="s">
        <v>46</v>
      </c>
      <c r="Z1972" s="2" t="s">
        <v>38</v>
      </c>
      <c r="AA1972" s="2" t="str" cm="1">
        <f t="array" ref="AA1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2" s="2" t="str">
        <f>IF(OR(Tabela1[[#This Row],[CON - Material]]="Alvenaria de Tijolo",Tabela1[[#This Row],[CON - Material]]="Alvenaria de Pedra"),"Alvenaria",Tabela1[[#This Row],[CON - Material]])</f>
        <v>Betão Armado</v>
      </c>
      <c r="AF19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3" spans="1:32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1" t="str" cm="1">
        <f t="array" ref="O19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3" s="2" t="s">
        <v>83</v>
      </c>
      <c r="Q1973" s="2" t="str" cm="1">
        <f t="array" ref="Q1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973" s="2" t="str">
        <f>IF(Tabela1[[#This Row],[TEC - Tipo de Estrutura 2]]="Pórtico","Vãos Multiplos",Tabela1[[#This Row],[TEC - Tipo de Estrutura 2]])</f>
        <v>Outro</v>
      </c>
      <c r="S1973" s="1">
        <v>2</v>
      </c>
      <c r="T1973" s="1">
        <v>5</v>
      </c>
      <c r="U1973" s="1">
        <v>11.35</v>
      </c>
      <c r="V1973" s="1">
        <v>2.5</v>
      </c>
      <c r="W1973" s="1">
        <v>2.2999999999999998</v>
      </c>
      <c r="X1973" s="10"/>
      <c r="Y1973" s="1" t="s">
        <v>46</v>
      </c>
      <c r="Z1973" s="2" t="s">
        <v>35</v>
      </c>
      <c r="AA1973" s="2" t="str" cm="1">
        <f t="array" ref="AA1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1973" s="2" t="str">
        <f>IF(OR(Tabela1[[#This Row],[CON - Material]]="Alvenaria de Tijolo",Tabela1[[#This Row],[CON - Material]]="Alvenaria de Pedra"),"Alvenaria",Tabela1[[#This Row],[CON - Material]])</f>
        <v>Alvenaria</v>
      </c>
      <c r="AC1973" s="2" t="s">
        <v>24</v>
      </c>
      <c r="AF1973" s="2" t="str">
        <f>Tabela1[[#This Row],[TEC - Tipo de Estrutura 2]] &amp; "|" &amp; Tabela1[[#This Row],[Intervalo de Anos]] &amp; "|" &amp; Tabela1[[#This Row],[CON - Material]]</f>
        <v>Outro|1983-2010|Alvenaria de Pedra</v>
      </c>
    </row>
    <row r="1974" spans="1:32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1" t="str" cm="1">
        <f t="array" ref="O19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4" s="2" t="s">
        <v>32</v>
      </c>
      <c r="Q1974" s="2" t="str" cm="1">
        <f t="array" ref="Q1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74" s="2" t="str">
        <f>IF(Tabela1[[#This Row],[TEC - Tipo de Estrutura 2]]="Pórtico","Vãos Multiplos",Tabela1[[#This Row],[TEC - Tipo de Estrutura 2]])</f>
        <v>Vãos Multiplos</v>
      </c>
      <c r="S1974" s="1">
        <v>11</v>
      </c>
      <c r="T1974" s="1">
        <v>99.76</v>
      </c>
      <c r="U1974" s="1">
        <v>30.7</v>
      </c>
      <c r="V1974" s="1">
        <v>10.06</v>
      </c>
      <c r="W1974" s="1">
        <v>10.07</v>
      </c>
      <c r="X1974" s="10"/>
      <c r="Y1974" s="1" t="s">
        <v>41</v>
      </c>
      <c r="Z1974" s="2" t="s">
        <v>24</v>
      </c>
      <c r="AA1974" s="2" t="str" cm="1">
        <f t="array" ref="AA1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4" s="2" t="str">
        <f>IF(OR(Tabela1[[#This Row],[CON - Material]]="Alvenaria de Tijolo",Tabela1[[#This Row],[CON - Material]]="Alvenaria de Pedra"),"Alvenaria",Tabela1[[#This Row],[CON - Material]])</f>
        <v>Betão Armado</v>
      </c>
      <c r="AF19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5" spans="1:32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1" t="str" cm="1">
        <f t="array" ref="O19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5" s="2" t="s">
        <v>32</v>
      </c>
      <c r="Q1975" s="2" t="str" cm="1">
        <f t="array" ref="Q1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75" s="2" t="str">
        <f>IF(Tabela1[[#This Row],[TEC - Tipo de Estrutura 2]]="Pórtico","Vãos Multiplos",Tabela1[[#This Row],[TEC - Tipo de Estrutura 2]])</f>
        <v>Vãos Multiplos</v>
      </c>
      <c r="S1975" s="1">
        <v>20</v>
      </c>
      <c r="T1975" s="1">
        <v>544.05999999999995</v>
      </c>
      <c r="U1975" s="1">
        <v>36</v>
      </c>
      <c r="V1975" s="1">
        <v>28.09</v>
      </c>
      <c r="W1975" s="1">
        <v>12.17</v>
      </c>
      <c r="X1975" s="10"/>
      <c r="Y1975" s="1" t="s">
        <v>41</v>
      </c>
      <c r="Z1975" s="2" t="s">
        <v>38</v>
      </c>
      <c r="AA1975" s="2" t="str" cm="1">
        <f t="array" ref="AA1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5" s="2" t="str">
        <f>IF(OR(Tabela1[[#This Row],[CON - Material]]="Alvenaria de Tijolo",Tabela1[[#This Row],[CON - Material]]="Alvenaria de Pedra"),"Alvenaria",Tabela1[[#This Row],[CON - Material]])</f>
        <v>Betão Armado</v>
      </c>
      <c r="AF1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6" spans="1:32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1" t="str" cm="1">
        <f t="array" ref="O19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6" s="2" t="s">
        <v>65</v>
      </c>
      <c r="Q1976" s="2" t="str" cm="1">
        <f t="array" ref="Q1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76" s="2" t="str">
        <f>IF(Tabela1[[#This Row],[TEC - Tipo de Estrutura 2]]="Pórtico","Vãos Multiplos",Tabela1[[#This Row],[TEC - Tipo de Estrutura 2]])</f>
        <v>Vãos Multiplos</v>
      </c>
      <c r="S1976" s="1">
        <v>1</v>
      </c>
      <c r="T1976" s="1">
        <v>11.9</v>
      </c>
      <c r="U1976" s="1">
        <v>18.45</v>
      </c>
      <c r="V1976" s="1">
        <v>11.9</v>
      </c>
      <c r="W1976" s="9"/>
      <c r="X1976" s="10"/>
      <c r="Y1976" s="1" t="s">
        <v>46</v>
      </c>
      <c r="Z1976" s="2" t="s">
        <v>24</v>
      </c>
      <c r="AA1976" s="2" t="str" cm="1">
        <f t="array" ref="AA1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6" s="2" t="str">
        <f>IF(OR(Tabela1[[#This Row],[CON - Material]]="Alvenaria de Tijolo",Tabela1[[#This Row],[CON - Material]]="Alvenaria de Pedra"),"Alvenaria",Tabela1[[#This Row],[CON - Material]])</f>
        <v>Betão Armado</v>
      </c>
      <c r="AF1976" s="2" t="str">
        <f>Tabela1[[#This Row],[TEC - Tipo de Estrutura 2]] &amp; "|" &amp; Tabela1[[#This Row],[Intervalo de Anos]] &amp; "|" &amp; Tabela1[[#This Row],[CON - Material]]</f>
        <v>Pórtico|1983-2010|Betão Armado</v>
      </c>
    </row>
    <row r="1977" spans="1:32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1" t="str" cm="1">
        <f t="array" ref="O19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7" s="2" t="s">
        <v>65</v>
      </c>
      <c r="Q1977" s="2" t="str" cm="1">
        <f t="array" ref="Q1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77" s="2" t="str">
        <f>IF(Tabela1[[#This Row],[TEC - Tipo de Estrutura 2]]="Pórtico","Vãos Multiplos",Tabela1[[#This Row],[TEC - Tipo de Estrutura 2]])</f>
        <v>Vãos Multiplos</v>
      </c>
      <c r="S1977" s="1">
        <v>1</v>
      </c>
      <c r="T1977" s="1">
        <v>10.4</v>
      </c>
      <c r="U1977" s="1">
        <v>26.27</v>
      </c>
      <c r="V1977" s="1">
        <v>10.4</v>
      </c>
      <c r="W1977" s="9"/>
      <c r="X1977" s="10"/>
      <c r="Y1977" s="1" t="s">
        <v>46</v>
      </c>
      <c r="Z1977" s="2" t="s">
        <v>24</v>
      </c>
      <c r="AA1977" s="2" t="str" cm="1">
        <f t="array" ref="AA1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7" s="2" t="str">
        <f>IF(OR(Tabela1[[#This Row],[CON - Material]]="Alvenaria de Tijolo",Tabela1[[#This Row],[CON - Material]]="Alvenaria de Pedra"),"Alvenaria",Tabela1[[#This Row],[CON - Material]])</f>
        <v>Betão Armado</v>
      </c>
      <c r="AF1977" s="2" t="str">
        <f>Tabela1[[#This Row],[TEC - Tipo de Estrutura 2]] &amp; "|" &amp; Tabela1[[#This Row],[Intervalo de Anos]] &amp; "|" &amp; Tabela1[[#This Row],[CON - Material]]</f>
        <v>Pórtico|1983-2010|Betão Armado</v>
      </c>
    </row>
    <row r="1978" spans="1:32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1" t="str" cm="1">
        <f t="array" ref="O19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8" s="2" t="s">
        <v>65</v>
      </c>
      <c r="Q1978" s="2" t="str" cm="1">
        <f t="array" ref="Q1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78" s="2" t="str">
        <f>IF(Tabela1[[#This Row],[TEC - Tipo de Estrutura 2]]="Pórtico","Vãos Multiplos",Tabela1[[#This Row],[TEC - Tipo de Estrutura 2]])</f>
        <v>Vãos Multiplos</v>
      </c>
      <c r="S1978" s="1">
        <v>1</v>
      </c>
      <c r="T1978" s="1">
        <v>19.2</v>
      </c>
      <c r="U1978" s="1">
        <v>14.1</v>
      </c>
      <c r="V1978" s="1">
        <v>19.2</v>
      </c>
      <c r="W1978" s="9"/>
      <c r="X1978" s="10"/>
      <c r="Y1978" s="1" t="s">
        <v>46</v>
      </c>
      <c r="Z1978" s="2" t="s">
        <v>24</v>
      </c>
      <c r="AA1978" s="2" t="str" cm="1">
        <f t="array" ref="AA1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8" s="2" t="str">
        <f>IF(OR(Tabela1[[#This Row],[CON - Material]]="Alvenaria de Tijolo",Tabela1[[#This Row],[CON - Material]]="Alvenaria de Pedra"),"Alvenaria",Tabela1[[#This Row],[CON - Material]])</f>
        <v>Betão Armado</v>
      </c>
      <c r="AF1978" s="2" t="str">
        <f>Tabela1[[#This Row],[TEC - Tipo de Estrutura 2]] &amp; "|" &amp; Tabela1[[#This Row],[Intervalo de Anos]] &amp; "|" &amp; Tabela1[[#This Row],[CON - Material]]</f>
        <v>Pórtico|1983-2010|Betão Armado</v>
      </c>
    </row>
    <row r="1979" spans="1:32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1" t="str" cm="1">
        <f t="array" ref="O19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79" s="2" t="s">
        <v>65</v>
      </c>
      <c r="Q1979" s="2" t="str" cm="1">
        <f t="array" ref="Q1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79" s="2" t="str">
        <f>IF(Tabela1[[#This Row],[TEC - Tipo de Estrutura 2]]="Pórtico","Vãos Multiplos",Tabela1[[#This Row],[TEC - Tipo de Estrutura 2]])</f>
        <v>Vãos Multiplos</v>
      </c>
      <c r="S1979" s="1">
        <v>1</v>
      </c>
      <c r="T1979" s="1">
        <v>19.2</v>
      </c>
      <c r="U1979" s="1">
        <v>14.1</v>
      </c>
      <c r="V1979" s="1">
        <v>19.2</v>
      </c>
      <c r="W1979" s="9"/>
      <c r="X1979" s="10"/>
      <c r="Y1979" s="1" t="s">
        <v>46</v>
      </c>
      <c r="Z1979" s="2" t="s">
        <v>24</v>
      </c>
      <c r="AA1979" s="2" t="str" cm="1">
        <f t="array" ref="AA1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79" s="2" t="str">
        <f>IF(OR(Tabela1[[#This Row],[CON - Material]]="Alvenaria de Tijolo",Tabela1[[#This Row],[CON - Material]]="Alvenaria de Pedra"),"Alvenaria",Tabela1[[#This Row],[CON - Material]])</f>
        <v>Betão Armado</v>
      </c>
      <c r="AF1979" s="2" t="str">
        <f>Tabela1[[#This Row],[TEC - Tipo de Estrutura 2]] &amp; "|" &amp; Tabela1[[#This Row],[Intervalo de Anos]] &amp; "|" &amp; Tabela1[[#This Row],[CON - Material]]</f>
        <v>Pórtico|1983-2010|Betão Armado</v>
      </c>
    </row>
    <row r="1980" spans="1:32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1" t="str" cm="1">
        <f t="array" ref="O19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0" s="2" t="s">
        <v>32</v>
      </c>
      <c r="Q1980" s="2" t="str" cm="1">
        <f t="array" ref="Q1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80" s="2" t="str">
        <f>IF(Tabela1[[#This Row],[TEC - Tipo de Estrutura 2]]="Pórtico","Vãos Multiplos",Tabela1[[#This Row],[TEC - Tipo de Estrutura 2]])</f>
        <v>Vãos Multiplos</v>
      </c>
      <c r="S1980" s="1">
        <v>4</v>
      </c>
      <c r="T1980" s="1">
        <v>82.5</v>
      </c>
      <c r="U1980" s="1">
        <v>14.5</v>
      </c>
      <c r="V1980" s="1">
        <v>22.5</v>
      </c>
      <c r="W1980" s="1">
        <v>9.15</v>
      </c>
      <c r="X1980" s="10"/>
      <c r="Y1980" s="1" t="s">
        <v>46</v>
      </c>
      <c r="Z1980" s="2" t="s">
        <v>38</v>
      </c>
      <c r="AA1980" s="2" t="str" cm="1">
        <f t="array" ref="AA1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0" s="2" t="str">
        <f>IF(OR(Tabela1[[#This Row],[CON - Material]]="Alvenaria de Tijolo",Tabela1[[#This Row],[CON - Material]]="Alvenaria de Pedra"),"Alvenaria",Tabela1[[#This Row],[CON - Material]])</f>
        <v>Betão Armado</v>
      </c>
      <c r="AF1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1" spans="1:32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1" t="str" cm="1">
        <f t="array" ref="O19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1" s="2" t="s">
        <v>65</v>
      </c>
      <c r="Q1981" s="2" t="str" cm="1">
        <f t="array" ref="Q1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81" s="2" t="str">
        <f>IF(Tabela1[[#This Row],[TEC - Tipo de Estrutura 2]]="Pórtico","Vãos Multiplos",Tabela1[[#This Row],[TEC - Tipo de Estrutura 2]])</f>
        <v>Vãos Multiplos</v>
      </c>
      <c r="S1981" s="1">
        <v>1</v>
      </c>
      <c r="T1981" s="1">
        <v>11.4</v>
      </c>
      <c r="U1981" s="1">
        <v>15.8</v>
      </c>
      <c r="V1981" s="1">
        <v>11.4</v>
      </c>
      <c r="W1981" s="9"/>
      <c r="X1981" s="10"/>
      <c r="Y1981" s="1" t="s">
        <v>46</v>
      </c>
      <c r="Z1981" s="2" t="s">
        <v>24</v>
      </c>
      <c r="AA1981" s="2" t="str" cm="1">
        <f t="array" ref="AA1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1" s="2" t="str">
        <f>IF(OR(Tabela1[[#This Row],[CON - Material]]="Alvenaria de Tijolo",Tabela1[[#This Row],[CON - Material]]="Alvenaria de Pedra"),"Alvenaria",Tabela1[[#This Row],[CON - Material]])</f>
        <v>Betão Armado</v>
      </c>
      <c r="AF1981" s="2" t="str">
        <f>Tabela1[[#This Row],[TEC - Tipo de Estrutura 2]] &amp; "|" &amp; Tabela1[[#This Row],[Intervalo de Anos]] &amp; "|" &amp; Tabela1[[#This Row],[CON - Material]]</f>
        <v>Pórtico|1983-2010|Betão Armado</v>
      </c>
    </row>
    <row r="1982" spans="1:32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1" t="str" cm="1">
        <f t="array" ref="O19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2" s="2" t="s">
        <v>32</v>
      </c>
      <c r="Q1982" s="2" t="str" cm="1">
        <f t="array" ref="Q1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82" s="2" t="str">
        <f>IF(Tabela1[[#This Row],[TEC - Tipo de Estrutura 2]]="Pórtico","Vãos Multiplos",Tabela1[[#This Row],[TEC - Tipo de Estrutura 2]])</f>
        <v>Vãos Multiplos</v>
      </c>
      <c r="S1982" s="1">
        <v>3</v>
      </c>
      <c r="T1982" s="1">
        <v>36.909999999999997</v>
      </c>
      <c r="U1982" s="1">
        <v>12.05</v>
      </c>
      <c r="V1982" s="1">
        <v>17</v>
      </c>
      <c r="W1982" s="1">
        <v>5</v>
      </c>
      <c r="X1982" s="10"/>
      <c r="Y1982" s="1" t="s">
        <v>46</v>
      </c>
      <c r="Z1982" s="2" t="s">
        <v>24</v>
      </c>
      <c r="AA1982" s="2" t="str" cm="1">
        <f t="array" ref="AA1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2" s="2" t="str">
        <f>IF(OR(Tabela1[[#This Row],[CON - Material]]="Alvenaria de Tijolo",Tabela1[[#This Row],[CON - Material]]="Alvenaria de Pedra"),"Alvenaria",Tabela1[[#This Row],[CON - Material]])</f>
        <v>Betão Armado</v>
      </c>
      <c r="AF1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3" spans="1:32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1" t="str" cm="1">
        <f t="array" ref="O19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3" s="2" t="s">
        <v>32</v>
      </c>
      <c r="Q1983" s="2" t="str" cm="1">
        <f t="array" ref="Q1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83" s="2" t="str">
        <f>IF(Tabela1[[#This Row],[TEC - Tipo de Estrutura 2]]="Pórtico","Vãos Multiplos",Tabela1[[#This Row],[TEC - Tipo de Estrutura 2]])</f>
        <v>Vãos Multiplos</v>
      </c>
      <c r="S1983" s="1">
        <v>3</v>
      </c>
      <c r="T1983" s="1">
        <v>44.35</v>
      </c>
      <c r="U1983" s="1">
        <v>22</v>
      </c>
      <c r="V1983" s="1">
        <v>20</v>
      </c>
      <c r="W1983" s="1">
        <v>5.95</v>
      </c>
      <c r="X1983" s="10"/>
      <c r="Y1983" s="1" t="s">
        <v>46</v>
      </c>
      <c r="Z1983" s="2" t="s">
        <v>38</v>
      </c>
      <c r="AA1983" s="2" t="str" cm="1">
        <f t="array" ref="AA1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3" s="2" t="str">
        <f>IF(OR(Tabela1[[#This Row],[CON - Material]]="Alvenaria de Tijolo",Tabela1[[#This Row],[CON - Material]]="Alvenaria de Pedra"),"Alvenaria",Tabela1[[#This Row],[CON - Material]])</f>
        <v>Betão Armado</v>
      </c>
      <c r="AF19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4" spans="1:32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1" t="str" cm="1">
        <f t="array" ref="O19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4" s="2" t="s">
        <v>32</v>
      </c>
      <c r="Q1984" s="2" t="str" cm="1">
        <f t="array" ref="Q1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84" s="2" t="str">
        <f>IF(Tabela1[[#This Row],[TEC - Tipo de Estrutura 2]]="Pórtico","Vãos Multiplos",Tabela1[[#This Row],[TEC - Tipo de Estrutura 2]])</f>
        <v>Vãos Multiplos</v>
      </c>
      <c r="S1984" s="1">
        <v>3</v>
      </c>
      <c r="T1984" s="1">
        <v>40.1</v>
      </c>
      <c r="U1984" s="1">
        <v>12.85</v>
      </c>
      <c r="V1984" s="1">
        <v>20</v>
      </c>
      <c r="W1984" s="1">
        <v>5.65</v>
      </c>
      <c r="X1984" s="10"/>
      <c r="Y1984" s="1" t="s">
        <v>46</v>
      </c>
      <c r="Z1984" s="2" t="s">
        <v>38</v>
      </c>
      <c r="AA1984" s="2" t="str" cm="1">
        <f t="array" ref="AA1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4" s="2" t="str">
        <f>IF(OR(Tabela1[[#This Row],[CON - Material]]="Alvenaria de Tijolo",Tabela1[[#This Row],[CON - Material]]="Alvenaria de Pedra"),"Alvenaria",Tabela1[[#This Row],[CON - Material]])</f>
        <v>Betão Armado</v>
      </c>
      <c r="AF1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5" spans="1:32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1" t="str" cm="1">
        <f t="array" ref="O19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5" s="2" t="s">
        <v>291</v>
      </c>
      <c r="Q1985" s="2" t="str" cm="1">
        <f t="array" ref="Q1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1985" s="2" t="str">
        <f>IF(Tabela1[[#This Row],[TEC - Tipo de Estrutura 2]]="Pórtico","Vãos Multiplos",Tabela1[[#This Row],[TEC - Tipo de Estrutura 2]])</f>
        <v>Outro</v>
      </c>
      <c r="S1985" s="1">
        <v>1</v>
      </c>
      <c r="T1985" s="1">
        <v>8</v>
      </c>
      <c r="U1985" s="1">
        <v>30.4</v>
      </c>
      <c r="V1985" s="1">
        <v>8</v>
      </c>
      <c r="W1985" s="9"/>
      <c r="X1985" s="10"/>
      <c r="Y1985" s="1" t="s">
        <v>46</v>
      </c>
      <c r="Z1985" s="2" t="s">
        <v>292</v>
      </c>
      <c r="AA1985" s="2" t="str" cm="1">
        <f t="array" ref="AA1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1985" s="2" t="str">
        <f>IF(OR(Tabela1[[#This Row],[CON - Material]]="Alvenaria de Tijolo",Tabela1[[#This Row],[CON - Material]]="Alvenaria de Pedra"),"Alvenaria",Tabela1[[#This Row],[CON - Material]])</f>
        <v>Aço</v>
      </c>
      <c r="AF1985" s="2" t="str">
        <f>Tabela1[[#This Row],[TEC - Tipo de Estrutura 2]] &amp; "|" &amp; Tabela1[[#This Row],[Intervalo de Anos]] &amp; "|" &amp; Tabela1[[#This Row],[CON - Material]]</f>
        <v>Outro|1983-2010|Aço</v>
      </c>
    </row>
    <row r="1986" spans="1:32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1" t="str" cm="1">
        <f t="array" ref="O19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6" s="2" t="s">
        <v>65</v>
      </c>
      <c r="Q1986" s="2" t="str" cm="1">
        <f t="array" ref="Q1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86" s="2" t="str">
        <f>IF(Tabela1[[#This Row],[TEC - Tipo de Estrutura 2]]="Pórtico","Vãos Multiplos",Tabela1[[#This Row],[TEC - Tipo de Estrutura 2]])</f>
        <v>Vãos Multiplos</v>
      </c>
      <c r="S1986" s="1">
        <v>1</v>
      </c>
      <c r="T1986" s="1">
        <v>12</v>
      </c>
      <c r="U1986" s="1">
        <v>29.52</v>
      </c>
      <c r="V1986" s="1">
        <v>12</v>
      </c>
      <c r="W1986" s="9"/>
      <c r="X1986" s="10"/>
      <c r="Y1986" s="1" t="s">
        <v>46</v>
      </c>
      <c r="Z1986" s="2" t="s">
        <v>24</v>
      </c>
      <c r="AA1986" s="2" t="str" cm="1">
        <f t="array" ref="AA1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6" s="2" t="str">
        <f>IF(OR(Tabela1[[#This Row],[CON - Material]]="Alvenaria de Tijolo",Tabela1[[#This Row],[CON - Material]]="Alvenaria de Pedra"),"Alvenaria",Tabela1[[#This Row],[CON - Material]])</f>
        <v>Betão Armado</v>
      </c>
      <c r="AF1986" s="2" t="str">
        <f>Tabela1[[#This Row],[TEC - Tipo de Estrutura 2]] &amp; "|" &amp; Tabela1[[#This Row],[Intervalo de Anos]] &amp; "|" &amp; Tabela1[[#This Row],[CON - Material]]</f>
        <v>Pórtico|1983-2010|Betão Armado</v>
      </c>
    </row>
    <row r="1987" spans="1:32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1" t="str" cm="1">
        <f t="array" ref="O19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7" s="2" t="s">
        <v>65</v>
      </c>
      <c r="Q1987" s="2" t="str" cm="1">
        <f t="array" ref="Q1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1987" s="2" t="str">
        <f>IF(Tabela1[[#This Row],[TEC - Tipo de Estrutura 2]]="Pórtico","Vãos Multiplos",Tabela1[[#This Row],[TEC - Tipo de Estrutura 2]])</f>
        <v>Vãos Multiplos</v>
      </c>
      <c r="S1987" s="1">
        <v>1</v>
      </c>
      <c r="T1987" s="1">
        <v>10.5</v>
      </c>
      <c r="U1987" s="1">
        <v>15.5</v>
      </c>
      <c r="V1987" s="1">
        <v>10.5</v>
      </c>
      <c r="W1987" s="9"/>
      <c r="X1987" s="10"/>
      <c r="Y1987" s="1" t="s">
        <v>41</v>
      </c>
      <c r="Z1987" s="2" t="s">
        <v>24</v>
      </c>
      <c r="AA1987" s="2" t="str" cm="1">
        <f t="array" ref="AA1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7" s="2" t="str">
        <f>IF(OR(Tabela1[[#This Row],[CON - Material]]="Alvenaria de Tijolo",Tabela1[[#This Row],[CON - Material]]="Alvenaria de Pedra"),"Alvenaria",Tabela1[[#This Row],[CON - Material]])</f>
        <v>Betão Armado</v>
      </c>
      <c r="AF1987" s="2" t="str">
        <f>Tabela1[[#This Row],[TEC - Tipo de Estrutura 2]] &amp; "|" &amp; Tabela1[[#This Row],[Intervalo de Anos]] &amp; "|" &amp; Tabela1[[#This Row],[CON - Material]]</f>
        <v>Pórtico|1983-2010|Betão Armado</v>
      </c>
    </row>
    <row r="1988" spans="1:32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1" t="str" cm="1">
        <f t="array" ref="O19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8" s="2" t="s">
        <v>32</v>
      </c>
      <c r="Q1988" s="2" t="str" cm="1">
        <f t="array" ref="Q1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88" s="2" t="str">
        <f>IF(Tabela1[[#This Row],[TEC - Tipo de Estrutura 2]]="Pórtico","Vãos Multiplos",Tabela1[[#This Row],[TEC - Tipo de Estrutura 2]])</f>
        <v>Vãos Multiplos</v>
      </c>
      <c r="S1988" s="1">
        <v>15</v>
      </c>
      <c r="T1988" s="1">
        <v>510.52</v>
      </c>
      <c r="U1988" s="1">
        <v>12.8</v>
      </c>
      <c r="V1988" s="1">
        <v>35</v>
      </c>
      <c r="W1988" s="1">
        <v>5.74</v>
      </c>
      <c r="X1988" s="10"/>
      <c r="Y1988" s="1" t="s">
        <v>23</v>
      </c>
      <c r="Z1988" s="2" t="s">
        <v>38</v>
      </c>
      <c r="AA1988" s="2" t="str" cm="1">
        <f t="array" ref="AA1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8" s="2" t="str">
        <f>IF(OR(Tabela1[[#This Row],[CON - Material]]="Alvenaria de Tijolo",Tabela1[[#This Row],[CON - Material]]="Alvenaria de Pedra"),"Alvenaria",Tabela1[[#This Row],[CON - Material]])</f>
        <v>Betão Armado</v>
      </c>
      <c r="AF1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9" spans="1:32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1" t="str" cm="1">
        <f t="array" ref="O19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89" s="2" t="s">
        <v>32</v>
      </c>
      <c r="Q1989" s="2" t="str" cm="1">
        <f t="array" ref="Q1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89" s="2" t="str">
        <f>IF(Tabela1[[#This Row],[TEC - Tipo de Estrutura 2]]="Pórtico","Vãos Multiplos",Tabela1[[#This Row],[TEC - Tipo de Estrutura 2]])</f>
        <v>Vãos Multiplos</v>
      </c>
      <c r="S1989" s="1">
        <v>15</v>
      </c>
      <c r="T1989" s="1">
        <v>512.02</v>
      </c>
      <c r="U1989" s="1">
        <v>13.16</v>
      </c>
      <c r="V1989" s="1">
        <v>35.01</v>
      </c>
      <c r="W1989" s="1">
        <v>6.1</v>
      </c>
      <c r="X1989" s="10"/>
      <c r="Y1989" s="1" t="s">
        <v>23</v>
      </c>
      <c r="Z1989" s="2" t="s">
        <v>38</v>
      </c>
      <c r="AA1989" s="2" t="str" cm="1">
        <f t="array" ref="AA1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89" s="2" t="str">
        <f>IF(OR(Tabela1[[#This Row],[CON - Material]]="Alvenaria de Tijolo",Tabela1[[#This Row],[CON - Material]]="Alvenaria de Pedra"),"Alvenaria",Tabela1[[#This Row],[CON - Material]])</f>
        <v>Betão Armado</v>
      </c>
      <c r="AF1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0" spans="1:32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1" t="str" cm="1">
        <f t="array" ref="O19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0" s="2" t="s">
        <v>32</v>
      </c>
      <c r="Q1990" s="2" t="str" cm="1">
        <f t="array" ref="Q1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0" s="2" t="str">
        <f>IF(Tabela1[[#This Row],[TEC - Tipo de Estrutura 2]]="Pórtico","Vãos Multiplos",Tabela1[[#This Row],[TEC - Tipo de Estrutura 2]])</f>
        <v>Vãos Multiplos</v>
      </c>
      <c r="S1990" s="1">
        <v>20</v>
      </c>
      <c r="T1990" s="1">
        <v>694.23</v>
      </c>
      <c r="U1990" s="1">
        <v>13.3</v>
      </c>
      <c r="V1990" s="1">
        <v>35.299999999999997</v>
      </c>
      <c r="W1990" s="1">
        <v>4.67</v>
      </c>
      <c r="X1990" s="10"/>
      <c r="Y1990" s="1" t="s">
        <v>23</v>
      </c>
      <c r="Z1990" s="2" t="s">
        <v>38</v>
      </c>
      <c r="AA1990" s="2" t="str" cm="1">
        <f t="array" ref="AA1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0" s="2" t="str">
        <f>IF(OR(Tabela1[[#This Row],[CON - Material]]="Alvenaria de Tijolo",Tabela1[[#This Row],[CON - Material]]="Alvenaria de Pedra"),"Alvenaria",Tabela1[[#This Row],[CON - Material]])</f>
        <v>Betão Armado</v>
      </c>
      <c r="AF19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1" spans="1:32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1" t="str" cm="1">
        <f t="array" ref="O19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1" s="2" t="s">
        <v>32</v>
      </c>
      <c r="Q1991" s="2" t="str" cm="1">
        <f t="array" ref="Q1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1" s="2" t="str">
        <f>IF(Tabela1[[#This Row],[TEC - Tipo de Estrutura 2]]="Pórtico","Vãos Multiplos",Tabela1[[#This Row],[TEC - Tipo de Estrutura 2]])</f>
        <v>Vãos Multiplos</v>
      </c>
      <c r="S1991" s="1">
        <v>20</v>
      </c>
      <c r="T1991" s="1">
        <v>693.9</v>
      </c>
      <c r="U1991" s="1">
        <v>13.5</v>
      </c>
      <c r="V1991" s="1">
        <v>35.020000000000003</v>
      </c>
      <c r="W1991" s="1">
        <v>4.62</v>
      </c>
      <c r="X1991" s="10"/>
      <c r="Y1991" s="1" t="s">
        <v>23</v>
      </c>
      <c r="Z1991" s="2" t="s">
        <v>38</v>
      </c>
      <c r="AA1991" s="2" t="str" cm="1">
        <f t="array" ref="AA1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1" s="2" t="str">
        <f>IF(OR(Tabela1[[#This Row],[CON - Material]]="Alvenaria de Tijolo",Tabela1[[#This Row],[CON - Material]]="Alvenaria de Pedra"),"Alvenaria",Tabela1[[#This Row],[CON - Material]])</f>
        <v>Betão Armado</v>
      </c>
      <c r="AF19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2" spans="1:32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1" t="str" cm="1">
        <f t="array" ref="O19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2" s="2" t="s">
        <v>32</v>
      </c>
      <c r="Q1992" s="2" t="str" cm="1">
        <f t="array" ref="Q1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2" s="2" t="str">
        <f>IF(Tabela1[[#This Row],[TEC - Tipo de Estrutura 2]]="Pórtico","Vãos Multiplos",Tabela1[[#This Row],[TEC - Tipo de Estrutura 2]])</f>
        <v>Vãos Multiplos</v>
      </c>
      <c r="S1992" s="1">
        <v>9</v>
      </c>
      <c r="T1992" s="1">
        <v>308.20999999999998</v>
      </c>
      <c r="U1992" s="1">
        <v>13.4</v>
      </c>
      <c r="V1992" s="1">
        <v>34.979999999999997</v>
      </c>
      <c r="W1992" s="1">
        <v>5.58</v>
      </c>
      <c r="X1992" s="10"/>
      <c r="Y1992" s="1" t="s">
        <v>23</v>
      </c>
      <c r="Z1992" s="2" t="s">
        <v>38</v>
      </c>
      <c r="AA1992" s="2" t="str" cm="1">
        <f t="array" ref="AA1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2" s="2" t="str">
        <f>IF(OR(Tabela1[[#This Row],[CON - Material]]="Alvenaria de Tijolo",Tabela1[[#This Row],[CON - Material]]="Alvenaria de Pedra"),"Alvenaria",Tabela1[[#This Row],[CON - Material]])</f>
        <v>Betão Armado</v>
      </c>
      <c r="AF19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3" spans="1:32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1" t="str" cm="1">
        <f t="array" ref="O19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3" s="2" t="s">
        <v>32</v>
      </c>
      <c r="Q1993" s="2" t="str" cm="1">
        <f t="array" ref="Q1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3" s="2" t="str">
        <f>IF(Tabela1[[#This Row],[TEC - Tipo de Estrutura 2]]="Pórtico","Vãos Multiplos",Tabela1[[#This Row],[TEC - Tipo de Estrutura 2]])</f>
        <v>Vãos Multiplos</v>
      </c>
      <c r="S1993" s="1">
        <v>9</v>
      </c>
      <c r="T1993" s="1">
        <v>311.06</v>
      </c>
      <c r="U1993" s="1">
        <v>13.4</v>
      </c>
      <c r="V1993" s="1">
        <v>35.29</v>
      </c>
      <c r="W1993" s="1">
        <v>6.18</v>
      </c>
      <c r="X1993" s="10"/>
      <c r="Y1993" s="1" t="s">
        <v>23</v>
      </c>
      <c r="Z1993" s="2" t="s">
        <v>38</v>
      </c>
      <c r="AA1993" s="2" t="str" cm="1">
        <f t="array" ref="AA1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3" s="2" t="str">
        <f>IF(OR(Tabela1[[#This Row],[CON - Material]]="Alvenaria de Tijolo",Tabela1[[#This Row],[CON - Material]]="Alvenaria de Pedra"),"Alvenaria",Tabela1[[#This Row],[CON - Material]])</f>
        <v>Betão Armado</v>
      </c>
      <c r="AF19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4" spans="1:32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1" t="str" cm="1">
        <f t="array" ref="O19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4" s="2" t="s">
        <v>32</v>
      </c>
      <c r="Q1994" s="2" t="str" cm="1">
        <f t="array" ref="Q1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4" s="2" t="str">
        <f>IF(Tabela1[[#This Row],[TEC - Tipo de Estrutura 2]]="Pórtico","Vãos Multiplos",Tabela1[[#This Row],[TEC - Tipo de Estrutura 2]])</f>
        <v>Vãos Multiplos</v>
      </c>
      <c r="S1994" s="1">
        <v>9</v>
      </c>
      <c r="T1994" s="1">
        <v>307.73</v>
      </c>
      <c r="U1994" s="1">
        <v>13.4</v>
      </c>
      <c r="V1994" s="1">
        <v>34.99</v>
      </c>
      <c r="W1994" s="1">
        <v>5.0599999999999996</v>
      </c>
      <c r="X1994" s="10"/>
      <c r="Y1994" s="1" t="s">
        <v>23</v>
      </c>
      <c r="Z1994" s="2" t="s">
        <v>38</v>
      </c>
      <c r="AA1994" s="2" t="str" cm="1">
        <f t="array" ref="AA1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4" s="2" t="str">
        <f>IF(OR(Tabela1[[#This Row],[CON - Material]]="Alvenaria de Tijolo",Tabela1[[#This Row],[CON - Material]]="Alvenaria de Pedra"),"Alvenaria",Tabela1[[#This Row],[CON - Material]])</f>
        <v>Betão Armado</v>
      </c>
      <c r="AF1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5" spans="1:32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1" t="str" cm="1">
        <f t="array" ref="O19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5" s="2" t="s">
        <v>32</v>
      </c>
      <c r="Q1995" s="2" t="str" cm="1">
        <f t="array" ref="Q1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5" s="2" t="str">
        <f>IF(Tabela1[[#This Row],[TEC - Tipo de Estrutura 2]]="Pórtico","Vãos Multiplos",Tabela1[[#This Row],[TEC - Tipo de Estrutura 2]])</f>
        <v>Vãos Multiplos</v>
      </c>
      <c r="S1995" s="1">
        <v>9</v>
      </c>
      <c r="T1995" s="1">
        <v>311.44</v>
      </c>
      <c r="U1995" s="1">
        <v>13.5</v>
      </c>
      <c r="V1995" s="1">
        <v>35.21</v>
      </c>
      <c r="W1995" s="1">
        <v>5.49</v>
      </c>
      <c r="X1995" s="10"/>
      <c r="Y1995" s="1" t="s">
        <v>23</v>
      </c>
      <c r="Z1995" s="2" t="s">
        <v>24</v>
      </c>
      <c r="AA1995" s="2" t="str" cm="1">
        <f t="array" ref="AA1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5" s="2" t="str">
        <f>IF(OR(Tabela1[[#This Row],[CON - Material]]="Alvenaria de Tijolo",Tabela1[[#This Row],[CON - Material]]="Alvenaria de Pedra"),"Alvenaria",Tabela1[[#This Row],[CON - Material]])</f>
        <v>Betão Armado</v>
      </c>
      <c r="AF19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6" spans="1:32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1" t="str" cm="1">
        <f t="array" ref="O19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6" s="2" t="s">
        <v>32</v>
      </c>
      <c r="Q1996" s="2" t="str" cm="1">
        <f t="array" ref="Q1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6" s="2" t="str">
        <f>IF(Tabela1[[#This Row],[TEC - Tipo de Estrutura 2]]="Pórtico","Vãos Multiplos",Tabela1[[#This Row],[TEC - Tipo de Estrutura 2]])</f>
        <v>Vãos Multiplos</v>
      </c>
      <c r="S1996" s="1">
        <v>10</v>
      </c>
      <c r="T1996" s="1">
        <v>206.2</v>
      </c>
      <c r="U1996" s="1">
        <v>12.9</v>
      </c>
      <c r="V1996" s="1">
        <v>21.5</v>
      </c>
      <c r="W1996" s="9"/>
      <c r="X1996" s="10"/>
      <c r="Y1996" s="1" t="s">
        <v>23</v>
      </c>
      <c r="Z1996" s="2" t="s">
        <v>38</v>
      </c>
      <c r="AA1996" s="2" t="str" cm="1">
        <f t="array" ref="AA1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6" s="2" t="str">
        <f>IF(OR(Tabela1[[#This Row],[CON - Material]]="Alvenaria de Tijolo",Tabela1[[#This Row],[CON - Material]]="Alvenaria de Pedra"),"Alvenaria",Tabela1[[#This Row],[CON - Material]])</f>
        <v>Betão Armado</v>
      </c>
      <c r="AF19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7" spans="1:32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1" t="str" cm="1">
        <f t="array" ref="O19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7" s="2" t="s">
        <v>32</v>
      </c>
      <c r="Q1997" s="2" t="str" cm="1">
        <f t="array" ref="Q1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7" s="2" t="str">
        <f>IF(Tabela1[[#This Row],[TEC - Tipo de Estrutura 2]]="Pórtico","Vãos Multiplos",Tabela1[[#This Row],[TEC - Tipo de Estrutura 2]])</f>
        <v>Vãos Multiplos</v>
      </c>
      <c r="S1997" s="1">
        <v>10</v>
      </c>
      <c r="T1997" s="1">
        <v>206.2</v>
      </c>
      <c r="U1997" s="1">
        <v>12.9</v>
      </c>
      <c r="V1997" s="1">
        <v>21.5</v>
      </c>
      <c r="W1997" s="1">
        <v>5.15</v>
      </c>
      <c r="X1997" s="10"/>
      <c r="Y1997" s="1" t="s">
        <v>23</v>
      </c>
      <c r="Z1997" s="2" t="s">
        <v>38</v>
      </c>
      <c r="AA1997" s="2" t="str" cm="1">
        <f t="array" ref="AA1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7" s="2" t="str">
        <f>IF(OR(Tabela1[[#This Row],[CON - Material]]="Alvenaria de Tijolo",Tabela1[[#This Row],[CON - Material]]="Alvenaria de Pedra"),"Alvenaria",Tabela1[[#This Row],[CON - Material]])</f>
        <v>Betão Armado</v>
      </c>
      <c r="AF19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8" spans="1:32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1" t="str" cm="1">
        <f t="array" ref="O19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8" s="2" t="s">
        <v>32</v>
      </c>
      <c r="Q1998" s="2" t="str" cm="1">
        <f t="array" ref="Q1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8" s="2" t="str">
        <f>IF(Tabela1[[#This Row],[TEC - Tipo de Estrutura 2]]="Pórtico","Vãos Multiplos",Tabela1[[#This Row],[TEC - Tipo de Estrutura 2]])</f>
        <v>Vãos Multiplos</v>
      </c>
      <c r="S1998" s="1">
        <v>7</v>
      </c>
      <c r="T1998" s="1">
        <v>278</v>
      </c>
      <c r="U1998" s="1">
        <v>16.559999999999999</v>
      </c>
      <c r="V1998" s="1">
        <v>42</v>
      </c>
      <c r="W1998" s="1">
        <v>31.12</v>
      </c>
      <c r="X1998" s="10"/>
      <c r="Y1998" s="1" t="s">
        <v>46</v>
      </c>
      <c r="Z1998" s="2" t="s">
        <v>38</v>
      </c>
      <c r="AA1998" s="2" t="str" cm="1">
        <f t="array" ref="AA1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8" s="2" t="str">
        <f>IF(OR(Tabela1[[#This Row],[CON - Material]]="Alvenaria de Tijolo",Tabela1[[#This Row],[CON - Material]]="Alvenaria de Pedra"),"Alvenaria",Tabela1[[#This Row],[CON - Material]])</f>
        <v>Betão Armado</v>
      </c>
      <c r="AF19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9" spans="1:32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1" t="str" cm="1">
        <f t="array" ref="O19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1999" s="2" t="s">
        <v>32</v>
      </c>
      <c r="Q1999" s="2" t="str" cm="1">
        <f t="array" ref="Q1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1999" s="2" t="str">
        <f>IF(Tabela1[[#This Row],[TEC - Tipo de Estrutura 2]]="Pórtico","Vãos Multiplos",Tabela1[[#This Row],[TEC - Tipo de Estrutura 2]])</f>
        <v>Vãos Multiplos</v>
      </c>
      <c r="S1999" s="1">
        <v>3</v>
      </c>
      <c r="T1999" s="1">
        <v>39.96</v>
      </c>
      <c r="U1999" s="1">
        <v>13.35</v>
      </c>
      <c r="V1999" s="1">
        <v>18.600000000000001</v>
      </c>
      <c r="W1999" s="1">
        <v>7.22</v>
      </c>
      <c r="X1999" s="10"/>
      <c r="Y1999" s="1" t="s">
        <v>46</v>
      </c>
      <c r="Z1999" s="2" t="s">
        <v>24</v>
      </c>
      <c r="AA1999" s="2" t="str" cm="1">
        <f t="array" ref="AA1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1999" s="2" t="str">
        <f>IF(OR(Tabela1[[#This Row],[CON - Material]]="Alvenaria de Tijolo",Tabela1[[#This Row],[CON - Material]]="Alvenaria de Pedra"),"Alvenaria",Tabela1[[#This Row],[CON - Material]])</f>
        <v>Betão Armado</v>
      </c>
      <c r="AF1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0" spans="1:32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1" t="str" cm="1">
        <f t="array" ref="O20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0" s="2" t="s">
        <v>32</v>
      </c>
      <c r="Q2000" s="2" t="str" cm="1">
        <f t="array" ref="Q2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0" s="2" t="str">
        <f>IF(Tabela1[[#This Row],[TEC - Tipo de Estrutura 2]]="Pórtico","Vãos Multiplos",Tabela1[[#This Row],[TEC - Tipo de Estrutura 2]])</f>
        <v>Vãos Multiplos</v>
      </c>
      <c r="S2000" s="1">
        <v>14</v>
      </c>
      <c r="T2000" s="1">
        <v>462.49</v>
      </c>
      <c r="U2000" s="1">
        <v>15.21</v>
      </c>
      <c r="V2000" s="1">
        <v>36.869999999999997</v>
      </c>
      <c r="W2000" s="1">
        <v>15.7</v>
      </c>
      <c r="X2000" s="10"/>
      <c r="Y2000" s="1" t="s">
        <v>46</v>
      </c>
      <c r="Z2000" s="2" t="s">
        <v>24</v>
      </c>
      <c r="AA2000" s="2" t="str" cm="1">
        <f t="array" ref="AA2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0" s="2" t="str">
        <f>IF(OR(Tabela1[[#This Row],[CON - Material]]="Alvenaria de Tijolo",Tabela1[[#This Row],[CON - Material]]="Alvenaria de Pedra"),"Alvenaria",Tabela1[[#This Row],[CON - Material]])</f>
        <v>Betão Armado</v>
      </c>
      <c r="AF2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1" spans="1:32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1" t="str" cm="1">
        <f t="array" ref="O20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1" s="2" t="s">
        <v>32</v>
      </c>
      <c r="Q2001" s="2" t="str" cm="1">
        <f t="array" ref="Q2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1" s="2" t="str">
        <f>IF(Tabela1[[#This Row],[TEC - Tipo de Estrutura 2]]="Pórtico","Vãos Multiplos",Tabela1[[#This Row],[TEC - Tipo de Estrutura 2]])</f>
        <v>Vãos Multiplos</v>
      </c>
      <c r="S2001" s="1">
        <v>3</v>
      </c>
      <c r="T2001" s="1">
        <v>67.290000000000006</v>
      </c>
      <c r="U2001" s="1">
        <v>8.9499999999999993</v>
      </c>
      <c r="V2001" s="1">
        <v>29.9</v>
      </c>
      <c r="W2001" s="1">
        <v>7.12</v>
      </c>
      <c r="X2001" s="10"/>
      <c r="Y2001" s="1" t="s">
        <v>46</v>
      </c>
      <c r="Z2001" s="2" t="s">
        <v>24</v>
      </c>
      <c r="AA2001" s="2" t="str" cm="1">
        <f t="array" ref="AA2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1" s="2" t="str">
        <f>IF(OR(Tabela1[[#This Row],[CON - Material]]="Alvenaria de Tijolo",Tabela1[[#This Row],[CON - Material]]="Alvenaria de Pedra"),"Alvenaria",Tabela1[[#This Row],[CON - Material]])</f>
        <v>Betão Armado</v>
      </c>
      <c r="AF2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2" spans="1:32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1" t="str" cm="1">
        <f t="array" ref="O20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2" s="2" t="s">
        <v>32</v>
      </c>
      <c r="Q2002" s="2" t="str" cm="1">
        <f t="array" ref="Q2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2" s="2" t="str">
        <f>IF(Tabela1[[#This Row],[TEC - Tipo de Estrutura 2]]="Pórtico","Vãos Multiplos",Tabela1[[#This Row],[TEC - Tipo de Estrutura 2]])</f>
        <v>Vãos Multiplos</v>
      </c>
      <c r="S2002" s="1">
        <v>3</v>
      </c>
      <c r="T2002" s="1">
        <v>54.29</v>
      </c>
      <c r="U2002" s="1">
        <v>34.840000000000003</v>
      </c>
      <c r="V2002" s="1">
        <v>25.37</v>
      </c>
      <c r="W2002" s="1">
        <v>6.03</v>
      </c>
      <c r="X2002" s="10"/>
      <c r="Y2002" s="1" t="s">
        <v>46</v>
      </c>
      <c r="Z2002" s="2" t="s">
        <v>24</v>
      </c>
      <c r="AA2002" s="2" t="str" cm="1">
        <f t="array" ref="AA2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2" s="2" t="str">
        <f>IF(OR(Tabela1[[#This Row],[CON - Material]]="Alvenaria de Tijolo",Tabela1[[#This Row],[CON - Material]]="Alvenaria de Pedra"),"Alvenaria",Tabela1[[#This Row],[CON - Material]])</f>
        <v>Betão Armado</v>
      </c>
      <c r="AF20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3" spans="1:32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1" t="str" cm="1">
        <f t="array" ref="O20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3" s="2" t="s">
        <v>32</v>
      </c>
      <c r="Q2003" s="2" t="str" cm="1">
        <f t="array" ref="Q2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3" s="2" t="str">
        <f>IF(Tabela1[[#This Row],[TEC - Tipo de Estrutura 2]]="Pórtico","Vãos Multiplos",Tabela1[[#This Row],[TEC - Tipo de Estrutura 2]])</f>
        <v>Vãos Multiplos</v>
      </c>
      <c r="S2003" s="1">
        <v>3</v>
      </c>
      <c r="T2003" s="1">
        <v>74.069999999999993</v>
      </c>
      <c r="U2003" s="1">
        <v>11.05</v>
      </c>
      <c r="V2003" s="1">
        <v>36.33</v>
      </c>
      <c r="W2003" s="1">
        <v>6.87</v>
      </c>
      <c r="X2003" s="10"/>
      <c r="Y2003" s="1" t="s">
        <v>46</v>
      </c>
      <c r="Z2003" s="2" t="s">
        <v>24</v>
      </c>
      <c r="AA2003" s="2" t="str" cm="1">
        <f t="array" ref="AA2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3" s="2" t="str">
        <f>IF(OR(Tabela1[[#This Row],[CON - Material]]="Alvenaria de Tijolo",Tabela1[[#This Row],[CON - Material]]="Alvenaria de Pedra"),"Alvenaria",Tabela1[[#This Row],[CON - Material]])</f>
        <v>Betão Armado</v>
      </c>
      <c r="AF20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4" spans="1:32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1" t="str" cm="1">
        <f t="array" ref="O20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4" s="2" t="s">
        <v>32</v>
      </c>
      <c r="Q2004" s="2" t="str" cm="1">
        <f t="array" ref="Q2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4" s="2" t="str">
        <f>IF(Tabela1[[#This Row],[TEC - Tipo de Estrutura 2]]="Pórtico","Vãos Multiplos",Tabela1[[#This Row],[TEC - Tipo de Estrutura 2]])</f>
        <v>Vãos Multiplos</v>
      </c>
      <c r="S2004" s="1">
        <v>3</v>
      </c>
      <c r="T2004" s="1">
        <v>39.33</v>
      </c>
      <c r="U2004" s="1">
        <v>10.59</v>
      </c>
      <c r="V2004" s="1">
        <v>18.13</v>
      </c>
      <c r="W2004" s="1">
        <v>5.8</v>
      </c>
      <c r="X2004" s="10"/>
      <c r="Y2004" s="1" t="s">
        <v>46</v>
      </c>
      <c r="Z2004" s="2" t="s">
        <v>24</v>
      </c>
      <c r="AA2004" s="2" t="str" cm="1">
        <f t="array" ref="AA2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4" s="2" t="str">
        <f>IF(OR(Tabela1[[#This Row],[CON - Material]]="Alvenaria de Tijolo",Tabela1[[#This Row],[CON - Material]]="Alvenaria de Pedra"),"Alvenaria",Tabela1[[#This Row],[CON - Material]])</f>
        <v>Betão Armado</v>
      </c>
      <c r="AF20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5" spans="1:32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1" t="str" cm="1">
        <f t="array" ref="O20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5" s="2" t="s">
        <v>32</v>
      </c>
      <c r="Q2005" s="2" t="str" cm="1">
        <f t="array" ref="Q2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5" s="2" t="str">
        <f>IF(Tabela1[[#This Row],[TEC - Tipo de Estrutura 2]]="Pórtico","Vãos Multiplos",Tabela1[[#This Row],[TEC - Tipo de Estrutura 2]])</f>
        <v>Vãos Multiplos</v>
      </c>
      <c r="S2005" s="1">
        <v>18</v>
      </c>
      <c r="T2005" s="1">
        <v>625.92999999999995</v>
      </c>
      <c r="U2005" s="1">
        <v>15.55</v>
      </c>
      <c r="V2005" s="1">
        <v>36.770000000000003</v>
      </c>
      <c r="W2005" s="1">
        <v>10.02</v>
      </c>
      <c r="X2005" s="10"/>
      <c r="Y2005" s="1" t="s">
        <v>46</v>
      </c>
      <c r="Z2005" s="2" t="s">
        <v>24</v>
      </c>
      <c r="AA2005" s="2" t="str" cm="1">
        <f t="array" ref="AA2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5" s="2" t="str">
        <f>IF(OR(Tabela1[[#This Row],[CON - Material]]="Alvenaria de Tijolo",Tabela1[[#This Row],[CON - Material]]="Alvenaria de Pedra"),"Alvenaria",Tabela1[[#This Row],[CON - Material]])</f>
        <v>Betão Armado</v>
      </c>
      <c r="AF20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6" spans="1:32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1" t="str" cm="1">
        <f t="array" ref="O20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6" s="2" t="s">
        <v>32</v>
      </c>
      <c r="Q2006" s="2" t="str" cm="1">
        <f t="array" ref="Q2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6" s="2" t="str">
        <f>IF(Tabela1[[#This Row],[TEC - Tipo de Estrutura 2]]="Pórtico","Vãos Multiplos",Tabela1[[#This Row],[TEC - Tipo de Estrutura 2]])</f>
        <v>Vãos Multiplos</v>
      </c>
      <c r="S2006" s="1">
        <v>3</v>
      </c>
      <c r="T2006" s="1">
        <v>71.239999999999995</v>
      </c>
      <c r="U2006" s="1">
        <v>8.9</v>
      </c>
      <c r="V2006" s="1">
        <v>33.39</v>
      </c>
      <c r="W2006" s="1">
        <v>5.98</v>
      </c>
      <c r="X2006" s="10"/>
      <c r="Y2006" s="1" t="s">
        <v>46</v>
      </c>
      <c r="Z2006" s="2" t="s">
        <v>24</v>
      </c>
      <c r="AA2006" s="2" t="str" cm="1">
        <f t="array" ref="AA2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6" s="2" t="str">
        <f>IF(OR(Tabela1[[#This Row],[CON - Material]]="Alvenaria de Tijolo",Tabela1[[#This Row],[CON - Material]]="Alvenaria de Pedra"),"Alvenaria",Tabela1[[#This Row],[CON - Material]])</f>
        <v>Betão Armado</v>
      </c>
      <c r="AF20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7" spans="1:32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1" t="str" cm="1">
        <f t="array" ref="O20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7" s="2" t="s">
        <v>32</v>
      </c>
      <c r="Q2007" s="2" t="str" cm="1">
        <f t="array" ref="Q2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7" s="2" t="str">
        <f>IF(Tabela1[[#This Row],[TEC - Tipo de Estrutura 2]]="Pórtico","Vãos Multiplos",Tabela1[[#This Row],[TEC - Tipo de Estrutura 2]])</f>
        <v>Vãos Multiplos</v>
      </c>
      <c r="S2007" s="1">
        <v>3</v>
      </c>
      <c r="T2007" s="1">
        <v>43.19</v>
      </c>
      <c r="U2007" s="1">
        <v>30.66</v>
      </c>
      <c r="V2007" s="1">
        <v>19.63</v>
      </c>
      <c r="W2007" s="1">
        <v>6.28</v>
      </c>
      <c r="X2007" s="10"/>
      <c r="Y2007" s="1" t="s">
        <v>46</v>
      </c>
      <c r="Z2007" s="2" t="s">
        <v>24</v>
      </c>
      <c r="AA2007" s="2" t="str" cm="1">
        <f t="array" ref="AA2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7" s="2" t="str">
        <f>IF(OR(Tabela1[[#This Row],[CON - Material]]="Alvenaria de Tijolo",Tabela1[[#This Row],[CON - Material]]="Alvenaria de Pedra"),"Alvenaria",Tabela1[[#This Row],[CON - Material]])</f>
        <v>Betão Armado</v>
      </c>
      <c r="AF20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8" spans="1:32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1" t="str" cm="1">
        <f t="array" ref="O20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8" s="2" t="s">
        <v>32</v>
      </c>
      <c r="Q2008" s="2" t="str" cm="1">
        <f t="array" ref="Q2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8" s="2" t="str">
        <f>IF(Tabela1[[#This Row],[TEC - Tipo de Estrutura 2]]="Pórtico","Vãos Multiplos",Tabela1[[#This Row],[TEC - Tipo de Estrutura 2]])</f>
        <v>Vãos Multiplos</v>
      </c>
      <c r="S2008" s="1">
        <v>3</v>
      </c>
      <c r="T2008" s="1">
        <v>45.11</v>
      </c>
      <c r="U2008" s="1">
        <v>10.34</v>
      </c>
      <c r="V2008" s="1">
        <v>18.11</v>
      </c>
      <c r="W2008" s="1">
        <v>8.56</v>
      </c>
      <c r="X2008" s="10"/>
      <c r="Y2008" s="1" t="s">
        <v>46</v>
      </c>
      <c r="Z2008" s="2" t="s">
        <v>24</v>
      </c>
      <c r="AA2008" s="2" t="str" cm="1">
        <f t="array" ref="AA2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8" s="2" t="str">
        <f>IF(OR(Tabela1[[#This Row],[CON - Material]]="Alvenaria de Tijolo",Tabela1[[#This Row],[CON - Material]]="Alvenaria de Pedra"),"Alvenaria",Tabela1[[#This Row],[CON - Material]])</f>
        <v>Betão Armado</v>
      </c>
      <c r="AF2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9" spans="1:32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1" t="str" cm="1">
        <f t="array" ref="O20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09" s="2" t="s">
        <v>32</v>
      </c>
      <c r="Q2009" s="2" t="str" cm="1">
        <f t="array" ref="Q2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09" s="2" t="str">
        <f>IF(Tabela1[[#This Row],[TEC - Tipo de Estrutura 2]]="Pórtico","Vãos Multiplos",Tabela1[[#This Row],[TEC - Tipo de Estrutura 2]])</f>
        <v>Vãos Multiplos</v>
      </c>
      <c r="S2009" s="1">
        <v>3</v>
      </c>
      <c r="T2009" s="1">
        <v>48.88</v>
      </c>
      <c r="U2009" s="1">
        <v>14.72</v>
      </c>
      <c r="V2009" s="1">
        <v>25.39</v>
      </c>
      <c r="W2009" s="1">
        <v>7.64</v>
      </c>
      <c r="X2009" s="10"/>
      <c r="Y2009" s="1" t="s">
        <v>46</v>
      </c>
      <c r="Z2009" s="2" t="s">
        <v>24</v>
      </c>
      <c r="AA2009" s="2" t="str" cm="1">
        <f t="array" ref="AA2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09" s="2" t="str">
        <f>IF(OR(Tabela1[[#This Row],[CON - Material]]="Alvenaria de Tijolo",Tabela1[[#This Row],[CON - Material]]="Alvenaria de Pedra"),"Alvenaria",Tabela1[[#This Row],[CON - Material]])</f>
        <v>Betão Armado</v>
      </c>
      <c r="AF20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0" spans="1:32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1" t="str" cm="1">
        <f t="array" ref="O20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0" s="2" t="s">
        <v>32</v>
      </c>
      <c r="Q2010" s="2" t="str" cm="1">
        <f t="array" ref="Q2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10" s="2" t="str">
        <f>IF(Tabela1[[#This Row],[TEC - Tipo de Estrutura 2]]="Pórtico","Vãos Multiplos",Tabela1[[#This Row],[TEC - Tipo de Estrutura 2]])</f>
        <v>Vãos Multiplos</v>
      </c>
      <c r="S2010" s="1">
        <v>1</v>
      </c>
      <c r="T2010" s="1">
        <v>9.2100000000000009</v>
      </c>
      <c r="U2010" s="1">
        <v>14.93</v>
      </c>
      <c r="V2010" s="1">
        <v>9.2100000000000009</v>
      </c>
      <c r="W2010" s="9"/>
      <c r="X2010" s="10"/>
      <c r="Y2010" s="1" t="s">
        <v>46</v>
      </c>
      <c r="Z2010" s="2" t="s">
        <v>24</v>
      </c>
      <c r="AA2010" s="2" t="str" cm="1">
        <f t="array" ref="AA2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0" s="2" t="str">
        <f>IF(OR(Tabela1[[#This Row],[CON - Material]]="Alvenaria de Tijolo",Tabela1[[#This Row],[CON - Material]]="Alvenaria de Pedra"),"Alvenaria",Tabela1[[#This Row],[CON - Material]])</f>
        <v>Betão Armado</v>
      </c>
      <c r="AF20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1" spans="1:32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1" t="str" cm="1">
        <f t="array" ref="O20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1" s="2" t="s">
        <v>32</v>
      </c>
      <c r="Q2011" s="2" t="str" cm="1">
        <f t="array" ref="Q2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11" s="2" t="str">
        <f>IF(Tabela1[[#This Row],[TEC - Tipo de Estrutura 2]]="Pórtico","Vãos Multiplos",Tabela1[[#This Row],[TEC - Tipo de Estrutura 2]])</f>
        <v>Vãos Multiplos</v>
      </c>
      <c r="S2011" s="1">
        <v>3</v>
      </c>
      <c r="T2011" s="1">
        <v>44.03</v>
      </c>
      <c r="U2011" s="1">
        <v>7.92</v>
      </c>
      <c r="V2011" s="1">
        <v>19.71</v>
      </c>
      <c r="W2011" s="1">
        <v>7.53</v>
      </c>
      <c r="X2011" s="10"/>
      <c r="Y2011" s="1" t="s">
        <v>46</v>
      </c>
      <c r="Z2011" s="2" t="s">
        <v>24</v>
      </c>
      <c r="AA2011" s="2" t="str" cm="1">
        <f t="array" ref="AA2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1" s="2" t="str">
        <f>IF(OR(Tabela1[[#This Row],[CON - Material]]="Alvenaria de Tijolo",Tabela1[[#This Row],[CON - Material]]="Alvenaria de Pedra"),"Alvenaria",Tabela1[[#This Row],[CON - Material]])</f>
        <v>Betão Armado</v>
      </c>
      <c r="AF2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2" spans="1:32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1" t="str" cm="1">
        <f t="array" ref="O20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2" s="2" t="s">
        <v>32</v>
      </c>
      <c r="Q2012" s="2" t="str" cm="1">
        <f t="array" ref="Q2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12" s="2" t="str">
        <f>IF(Tabela1[[#This Row],[TEC - Tipo de Estrutura 2]]="Pórtico","Vãos Multiplos",Tabela1[[#This Row],[TEC - Tipo de Estrutura 2]])</f>
        <v>Vãos Multiplos</v>
      </c>
      <c r="S2012" s="1">
        <v>3</v>
      </c>
      <c r="T2012" s="1">
        <v>63.8</v>
      </c>
      <c r="U2012" s="1">
        <v>8</v>
      </c>
      <c r="V2012" s="1">
        <v>30.35</v>
      </c>
      <c r="W2012" s="1">
        <v>7.43</v>
      </c>
      <c r="X2012" s="10"/>
      <c r="Y2012" s="1" t="s">
        <v>23</v>
      </c>
      <c r="Z2012" s="2" t="s">
        <v>38</v>
      </c>
      <c r="AA2012" s="2" t="str" cm="1">
        <f t="array" ref="AA2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2" s="2" t="str">
        <f>IF(OR(Tabela1[[#This Row],[CON - Material]]="Alvenaria de Tijolo",Tabela1[[#This Row],[CON - Material]]="Alvenaria de Pedra"),"Alvenaria",Tabela1[[#This Row],[CON - Material]])</f>
        <v>Betão Armado</v>
      </c>
      <c r="AF20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3" spans="1:32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1" t="str" cm="1">
        <f t="array" ref="O20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3" s="2" t="s">
        <v>65</v>
      </c>
      <c r="Q2013" s="2" t="str" cm="1">
        <f t="array" ref="Q2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13" s="2" t="str">
        <f>IF(Tabela1[[#This Row],[TEC - Tipo de Estrutura 2]]="Pórtico","Vãos Multiplos",Tabela1[[#This Row],[TEC - Tipo de Estrutura 2]])</f>
        <v>Vãos Multiplos</v>
      </c>
      <c r="S2013" s="1">
        <v>1</v>
      </c>
      <c r="T2013" s="1">
        <v>11.6</v>
      </c>
      <c r="U2013" s="1">
        <v>14.45</v>
      </c>
      <c r="V2013" s="1">
        <v>11.6</v>
      </c>
      <c r="W2013" s="9"/>
      <c r="X2013" s="10"/>
      <c r="Y2013" s="1" t="s">
        <v>46</v>
      </c>
      <c r="Z2013" s="2" t="s">
        <v>24</v>
      </c>
      <c r="AA2013" s="2" t="str" cm="1">
        <f t="array" ref="AA2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3" s="2" t="str">
        <f>IF(OR(Tabela1[[#This Row],[CON - Material]]="Alvenaria de Tijolo",Tabela1[[#This Row],[CON - Material]]="Alvenaria de Pedra"),"Alvenaria",Tabela1[[#This Row],[CON - Material]])</f>
        <v>Betão Armado</v>
      </c>
      <c r="AF2013" s="2" t="str">
        <f>Tabela1[[#This Row],[TEC - Tipo de Estrutura 2]] &amp; "|" &amp; Tabela1[[#This Row],[Intervalo de Anos]] &amp; "|" &amp; Tabela1[[#This Row],[CON - Material]]</f>
        <v>Pórtico|1983-2010|Betão Armado</v>
      </c>
    </row>
    <row r="2014" spans="1:32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1" t="str" cm="1">
        <f t="array" ref="O20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4" s="2" t="s">
        <v>32</v>
      </c>
      <c r="Q2014" s="2" t="str" cm="1">
        <f t="array" ref="Q2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14" s="2" t="str">
        <f>IF(Tabela1[[#This Row],[TEC - Tipo de Estrutura 2]]="Pórtico","Vãos Multiplos",Tabela1[[#This Row],[TEC - Tipo de Estrutura 2]])</f>
        <v>Vãos Multiplos</v>
      </c>
      <c r="S2014" s="1">
        <v>4</v>
      </c>
      <c r="T2014" s="1">
        <v>104.3</v>
      </c>
      <c r="U2014" s="1">
        <v>12.5</v>
      </c>
      <c r="V2014" s="1">
        <v>31.6</v>
      </c>
      <c r="W2014" s="1">
        <v>7.3</v>
      </c>
      <c r="X2014" s="10"/>
      <c r="Y2014" s="1" t="s">
        <v>41</v>
      </c>
      <c r="Z2014" s="2" t="s">
        <v>38</v>
      </c>
      <c r="AA2014" s="2" t="str" cm="1">
        <f t="array" ref="AA2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4" s="2" t="str">
        <f>IF(OR(Tabela1[[#This Row],[CON - Material]]="Alvenaria de Tijolo",Tabela1[[#This Row],[CON - Material]]="Alvenaria de Pedra"),"Alvenaria",Tabela1[[#This Row],[CON - Material]])</f>
        <v>Betão Armado</v>
      </c>
      <c r="AF2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5" spans="1:32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1" t="str" cm="1">
        <f t="array" ref="O20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5" s="2" t="s">
        <v>32</v>
      </c>
      <c r="Q2015" s="2" t="str" cm="1">
        <f t="array" ref="Q2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15" s="2" t="str">
        <f>IF(Tabela1[[#This Row],[TEC - Tipo de Estrutura 2]]="Pórtico","Vãos Multiplos",Tabela1[[#This Row],[TEC - Tipo de Estrutura 2]])</f>
        <v>Vãos Multiplos</v>
      </c>
      <c r="S2015" s="1">
        <v>2</v>
      </c>
      <c r="T2015" s="1">
        <v>55</v>
      </c>
      <c r="U2015" s="1">
        <v>14.6</v>
      </c>
      <c r="V2015" s="1">
        <v>27.5</v>
      </c>
      <c r="W2015" s="1">
        <v>5.9</v>
      </c>
      <c r="X2015" s="10"/>
      <c r="Y2015" s="1" t="s">
        <v>41</v>
      </c>
      <c r="Z2015" s="2" t="s">
        <v>24</v>
      </c>
      <c r="AA2015" s="2" t="str" cm="1">
        <f t="array" ref="AA2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5" s="2" t="str">
        <f>IF(OR(Tabela1[[#This Row],[CON - Material]]="Alvenaria de Tijolo",Tabela1[[#This Row],[CON - Material]]="Alvenaria de Pedra"),"Alvenaria",Tabela1[[#This Row],[CON - Material]])</f>
        <v>Betão Armado</v>
      </c>
      <c r="AF20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6" spans="1:32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1" t="str" cm="1">
        <f t="array" ref="O20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6" s="2" t="s">
        <v>228</v>
      </c>
      <c r="Q2016" s="2" t="str" cm="1">
        <f t="array" ref="Q2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16" s="2" t="str">
        <f>IF(Tabela1[[#This Row],[TEC - Tipo de Estrutura 2]]="Pórtico","Vãos Multiplos",Tabela1[[#This Row],[TEC - Tipo de Estrutura 2]])</f>
        <v>Arco</v>
      </c>
      <c r="S2016" s="1">
        <v>1</v>
      </c>
      <c r="T2016" s="1">
        <v>10.119999999999999</v>
      </c>
      <c r="U2016" s="1">
        <v>20.100000000000001</v>
      </c>
      <c r="V2016" s="1">
        <v>10.119999999999999</v>
      </c>
      <c r="W2016" s="9"/>
      <c r="X2016" s="10"/>
      <c r="Y2016" s="1" t="s">
        <v>41</v>
      </c>
      <c r="Z2016" s="2" t="s">
        <v>24</v>
      </c>
      <c r="AA2016" s="2" t="str" cm="1">
        <f t="array" ref="AA2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6" s="2" t="str">
        <f>IF(OR(Tabela1[[#This Row],[CON - Material]]="Alvenaria de Tijolo",Tabela1[[#This Row],[CON - Material]]="Alvenaria de Pedra"),"Alvenaria",Tabela1[[#This Row],[CON - Material]])</f>
        <v>Betão Armado</v>
      </c>
      <c r="AF2016" s="2" t="str">
        <f>Tabela1[[#This Row],[TEC - Tipo de Estrutura 2]] &amp; "|" &amp; Tabela1[[#This Row],[Intervalo de Anos]] &amp; "|" &amp; Tabela1[[#This Row],[CON - Material]]</f>
        <v>Arco|1983-2010|Betão Armado</v>
      </c>
    </row>
    <row r="2017" spans="1:32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1" t="str" cm="1">
        <f t="array" ref="O20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7" s="2" t="s">
        <v>291</v>
      </c>
      <c r="Q2017" s="2" t="str" cm="1">
        <f t="array" ref="Q2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017" s="2" t="str">
        <f>IF(Tabela1[[#This Row],[TEC - Tipo de Estrutura 2]]="Pórtico","Vãos Multiplos",Tabela1[[#This Row],[TEC - Tipo de Estrutura 2]])</f>
        <v>Outro</v>
      </c>
      <c r="S2017" s="1">
        <v>1</v>
      </c>
      <c r="T2017" s="1">
        <v>4</v>
      </c>
      <c r="U2017" s="1">
        <v>31.7</v>
      </c>
      <c r="V2017" s="1">
        <v>4</v>
      </c>
      <c r="W2017" s="9"/>
      <c r="X2017" s="10"/>
      <c r="Y2017" s="1" t="s">
        <v>41</v>
      </c>
      <c r="Z2017" s="2" t="s">
        <v>292</v>
      </c>
      <c r="AA2017" s="2" t="str" cm="1">
        <f t="array" ref="AA2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017" s="2" t="str">
        <f>IF(OR(Tabela1[[#This Row],[CON - Material]]="Alvenaria de Tijolo",Tabela1[[#This Row],[CON - Material]]="Alvenaria de Pedra"),"Alvenaria",Tabela1[[#This Row],[CON - Material]])</f>
        <v>Aço</v>
      </c>
      <c r="AF2017" s="2" t="str">
        <f>Tabela1[[#This Row],[TEC - Tipo de Estrutura 2]] &amp; "|" &amp; Tabela1[[#This Row],[Intervalo de Anos]] &amp; "|" &amp; Tabela1[[#This Row],[CON - Material]]</f>
        <v>Outro|1983-2010|Aço</v>
      </c>
    </row>
    <row r="2018" spans="1:32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1" t="str" cm="1">
        <f t="array" ref="O20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18" s="2" t="s">
        <v>83</v>
      </c>
      <c r="Q2018" s="2" t="str" cm="1">
        <f t="array" ref="Q2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018" s="2" t="str">
        <f>IF(Tabela1[[#This Row],[TEC - Tipo de Estrutura 2]]="Pórtico","Vãos Multiplos",Tabela1[[#This Row],[TEC - Tipo de Estrutura 2]])</f>
        <v>Outro</v>
      </c>
      <c r="S2018" s="1">
        <v>2</v>
      </c>
      <c r="T2018" s="1">
        <v>3.6</v>
      </c>
      <c r="U2018" s="1">
        <v>8.3000000000000007</v>
      </c>
      <c r="V2018" s="1">
        <v>1.8</v>
      </c>
      <c r="W2018" s="1">
        <v>2.1</v>
      </c>
      <c r="X2018" s="10"/>
      <c r="Y2018" s="1" t="s">
        <v>23</v>
      </c>
      <c r="Z2018" s="2" t="s">
        <v>24</v>
      </c>
      <c r="AA2018" s="2" t="str" cm="1">
        <f t="array" ref="AA2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8" s="2" t="str">
        <f>IF(OR(Tabela1[[#This Row],[CON - Material]]="Alvenaria de Tijolo",Tabela1[[#This Row],[CON - Material]]="Alvenaria de Pedra"),"Alvenaria",Tabela1[[#This Row],[CON - Material]])</f>
        <v>Betão Armado</v>
      </c>
      <c r="AF2018" s="2" t="str">
        <f>Tabela1[[#This Row],[TEC - Tipo de Estrutura 2]] &amp; "|" &amp; Tabela1[[#This Row],[Intervalo de Anos]] &amp; "|" &amp; Tabela1[[#This Row],[CON - Material]]</f>
        <v>Outro|Antes de 1960|Betão Armado</v>
      </c>
    </row>
    <row r="2019" spans="1:32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1" t="str" cm="1">
        <f t="array" ref="O20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19" s="2" t="s">
        <v>65</v>
      </c>
      <c r="Q2019" s="2" t="str" cm="1">
        <f t="array" ref="Q2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19" s="2" t="str">
        <f>IF(Tabela1[[#This Row],[TEC - Tipo de Estrutura 2]]="Pórtico","Vãos Multiplos",Tabela1[[#This Row],[TEC - Tipo de Estrutura 2]])</f>
        <v>Vãos Multiplos</v>
      </c>
      <c r="S2019" s="1">
        <v>1</v>
      </c>
      <c r="T2019" s="1">
        <v>12.8</v>
      </c>
      <c r="U2019" s="1">
        <v>16.75</v>
      </c>
      <c r="V2019" s="1">
        <v>12.8</v>
      </c>
      <c r="W2019" s="9"/>
      <c r="X2019" s="10"/>
      <c r="Y2019" s="1" t="s">
        <v>41</v>
      </c>
      <c r="Z2019" s="2" t="s">
        <v>24</v>
      </c>
      <c r="AA2019" s="2" t="str" cm="1">
        <f t="array" ref="AA2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19" s="2" t="str">
        <f>IF(OR(Tabela1[[#This Row],[CON - Material]]="Alvenaria de Tijolo",Tabela1[[#This Row],[CON - Material]]="Alvenaria de Pedra"),"Alvenaria",Tabela1[[#This Row],[CON - Material]])</f>
        <v>Betão Armado</v>
      </c>
      <c r="AF2019" s="2" t="str">
        <f>Tabela1[[#This Row],[TEC - Tipo de Estrutura 2]] &amp; "|" &amp; Tabela1[[#This Row],[Intervalo de Anos]] &amp; "|" &amp; Tabela1[[#This Row],[CON - Material]]</f>
        <v>Pórtico|1983-2010|Betão Armado</v>
      </c>
    </row>
    <row r="2020" spans="1:32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1" t="str" cm="1">
        <f t="array" ref="O20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0" s="2" t="s">
        <v>65</v>
      </c>
      <c r="Q2020" s="2" t="str" cm="1">
        <f t="array" ref="Q2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20" s="2" t="str">
        <f>IF(Tabela1[[#This Row],[TEC - Tipo de Estrutura 2]]="Pórtico","Vãos Multiplos",Tabela1[[#This Row],[TEC - Tipo de Estrutura 2]])</f>
        <v>Vãos Multiplos</v>
      </c>
      <c r="S2020" s="1">
        <v>1</v>
      </c>
      <c r="T2020" s="1">
        <v>16</v>
      </c>
      <c r="U2020" s="1">
        <v>33.07</v>
      </c>
      <c r="V2020" s="1">
        <v>16</v>
      </c>
      <c r="W2020" s="9"/>
      <c r="X2020" s="10"/>
      <c r="Y2020" s="1" t="s">
        <v>41</v>
      </c>
      <c r="Z2020" s="2" t="s">
        <v>24</v>
      </c>
      <c r="AA2020" s="2" t="str" cm="1">
        <f t="array" ref="AA2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0" s="2" t="str">
        <f>IF(OR(Tabela1[[#This Row],[CON - Material]]="Alvenaria de Tijolo",Tabela1[[#This Row],[CON - Material]]="Alvenaria de Pedra"),"Alvenaria",Tabela1[[#This Row],[CON - Material]])</f>
        <v>Betão Armado</v>
      </c>
      <c r="AF2020" s="2" t="str">
        <f>Tabela1[[#This Row],[TEC - Tipo de Estrutura 2]] &amp; "|" &amp; Tabela1[[#This Row],[Intervalo de Anos]] &amp; "|" &amp; Tabela1[[#This Row],[CON - Material]]</f>
        <v>Pórtico|1983-2010|Betão Armado</v>
      </c>
    </row>
    <row r="2021" spans="1:32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1" t="str" cm="1">
        <f t="array" ref="O20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1" s="2" t="s">
        <v>32</v>
      </c>
      <c r="Q2021" s="2" t="str" cm="1">
        <f t="array" ref="Q2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21" s="2" t="str">
        <f>IF(Tabela1[[#This Row],[TEC - Tipo de Estrutura 2]]="Pórtico","Vãos Multiplos",Tabela1[[#This Row],[TEC - Tipo de Estrutura 2]])</f>
        <v>Vãos Multiplos</v>
      </c>
      <c r="S2021" s="1">
        <v>2</v>
      </c>
      <c r="T2021" s="1">
        <v>15.2</v>
      </c>
      <c r="U2021" s="1">
        <v>16.7</v>
      </c>
      <c r="V2021" s="1">
        <v>7.6</v>
      </c>
      <c r="W2021" s="1">
        <v>4.4000000000000004</v>
      </c>
      <c r="X2021" s="10"/>
      <c r="Y2021" s="1" t="s">
        <v>46</v>
      </c>
      <c r="Z2021" s="2" t="s">
        <v>24</v>
      </c>
      <c r="AA2021" s="2" t="str" cm="1">
        <f t="array" ref="AA2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1" s="2" t="str">
        <f>IF(OR(Tabela1[[#This Row],[CON - Material]]="Alvenaria de Tijolo",Tabela1[[#This Row],[CON - Material]]="Alvenaria de Pedra"),"Alvenaria",Tabela1[[#This Row],[CON - Material]])</f>
        <v>Betão Armado</v>
      </c>
      <c r="AF20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2" spans="1:32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1" t="str" cm="1">
        <f t="array" ref="O20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2" s="2" t="s">
        <v>65</v>
      </c>
      <c r="Q2022" s="2" t="str" cm="1">
        <f t="array" ref="Q2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22" s="2" t="str">
        <f>IF(Tabela1[[#This Row],[TEC - Tipo de Estrutura 2]]="Pórtico","Vãos Multiplos",Tabela1[[#This Row],[TEC - Tipo de Estrutura 2]])</f>
        <v>Vãos Multiplos</v>
      </c>
      <c r="S2022" s="1">
        <v>1</v>
      </c>
      <c r="T2022" s="1">
        <v>7.9</v>
      </c>
      <c r="U2022" s="1">
        <v>92</v>
      </c>
      <c r="V2022" s="1">
        <v>7.9</v>
      </c>
      <c r="W2022" s="9"/>
      <c r="X2022" s="10"/>
      <c r="Y2022" s="1" t="s">
        <v>46</v>
      </c>
      <c r="Z2022" s="2" t="s">
        <v>24</v>
      </c>
      <c r="AA2022" s="2" t="str" cm="1">
        <f t="array" ref="AA2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2" s="2" t="str">
        <f>IF(OR(Tabela1[[#This Row],[CON - Material]]="Alvenaria de Tijolo",Tabela1[[#This Row],[CON - Material]]="Alvenaria de Pedra"),"Alvenaria",Tabela1[[#This Row],[CON - Material]])</f>
        <v>Betão Armado</v>
      </c>
      <c r="AF2022" s="2" t="str">
        <f>Tabela1[[#This Row],[TEC - Tipo de Estrutura 2]] &amp; "|" &amp; Tabela1[[#This Row],[Intervalo de Anos]] &amp; "|" &amp; Tabela1[[#This Row],[CON - Material]]</f>
        <v>Pórtico|1983-2010|Betão Armado</v>
      </c>
    </row>
    <row r="2023" spans="1:32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1" t="str" cm="1">
        <f t="array" ref="O20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3" s="2" t="s">
        <v>32</v>
      </c>
      <c r="Q2023" s="2" t="str" cm="1">
        <f t="array" ref="Q2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23" s="2" t="str">
        <f>IF(Tabela1[[#This Row],[TEC - Tipo de Estrutura 2]]="Pórtico","Vãos Multiplos",Tabela1[[#This Row],[TEC - Tipo de Estrutura 2]])</f>
        <v>Vãos Multiplos</v>
      </c>
      <c r="S2023" s="1">
        <v>2</v>
      </c>
      <c r="T2023" s="1">
        <v>15.2</v>
      </c>
      <c r="U2023" s="1">
        <v>52.5</v>
      </c>
      <c r="V2023" s="1">
        <v>7.6</v>
      </c>
      <c r="W2023" s="1">
        <v>4.5</v>
      </c>
      <c r="X2023" s="10"/>
      <c r="Y2023" s="1" t="s">
        <v>46</v>
      </c>
      <c r="Z2023" s="2" t="s">
        <v>24</v>
      </c>
      <c r="AA2023" s="2" t="str" cm="1">
        <f t="array" ref="AA2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3" s="2" t="str">
        <f>IF(OR(Tabela1[[#This Row],[CON - Material]]="Alvenaria de Tijolo",Tabela1[[#This Row],[CON - Material]]="Alvenaria de Pedra"),"Alvenaria",Tabela1[[#This Row],[CON - Material]])</f>
        <v>Betão Armado</v>
      </c>
      <c r="AF20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4" spans="1:32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1" t="str" cm="1">
        <f t="array" ref="O20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4" s="2" t="s">
        <v>65</v>
      </c>
      <c r="Q2024" s="2" t="str" cm="1">
        <f t="array" ref="Q2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24" s="2" t="str">
        <f>IF(Tabela1[[#This Row],[TEC - Tipo de Estrutura 2]]="Pórtico","Vãos Multiplos",Tabela1[[#This Row],[TEC - Tipo de Estrutura 2]])</f>
        <v>Vãos Multiplos</v>
      </c>
      <c r="S2024" s="1">
        <v>1</v>
      </c>
      <c r="T2024" s="1">
        <v>7.9</v>
      </c>
      <c r="U2024" s="1">
        <v>32</v>
      </c>
      <c r="V2024" s="1">
        <v>7.9</v>
      </c>
      <c r="W2024" s="9"/>
      <c r="X2024" s="10"/>
      <c r="Y2024" s="1" t="s">
        <v>46</v>
      </c>
      <c r="Z2024" s="2" t="s">
        <v>24</v>
      </c>
      <c r="AA2024" s="2" t="str" cm="1">
        <f t="array" ref="AA2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4" s="2" t="str">
        <f>IF(OR(Tabela1[[#This Row],[CON - Material]]="Alvenaria de Tijolo",Tabela1[[#This Row],[CON - Material]]="Alvenaria de Pedra"),"Alvenaria",Tabela1[[#This Row],[CON - Material]])</f>
        <v>Betão Armado</v>
      </c>
      <c r="AF2024" s="2" t="str">
        <f>Tabela1[[#This Row],[TEC - Tipo de Estrutura 2]] &amp; "|" &amp; Tabela1[[#This Row],[Intervalo de Anos]] &amp; "|" &amp; Tabela1[[#This Row],[CON - Material]]</f>
        <v>Pórtico|1983-2010|Betão Armado</v>
      </c>
    </row>
    <row r="2025" spans="1:32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1" t="str" cm="1">
        <f t="array" ref="O20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5" s="2" t="s">
        <v>65</v>
      </c>
      <c r="Q2025" s="2" t="str" cm="1">
        <f t="array" ref="Q2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25" s="2" t="str">
        <f>IF(Tabela1[[#This Row],[TEC - Tipo de Estrutura 2]]="Pórtico","Vãos Multiplos",Tabela1[[#This Row],[TEC - Tipo de Estrutura 2]])</f>
        <v>Vãos Multiplos</v>
      </c>
      <c r="S2025" s="1">
        <v>1</v>
      </c>
      <c r="T2025" s="1">
        <v>10.8</v>
      </c>
      <c r="U2025" s="1">
        <v>12.4</v>
      </c>
      <c r="V2025" s="1">
        <v>10.8</v>
      </c>
      <c r="W2025" s="9"/>
      <c r="X2025" s="10"/>
      <c r="Y2025" s="1" t="s">
        <v>41</v>
      </c>
      <c r="Z2025" s="2" t="s">
        <v>24</v>
      </c>
      <c r="AA2025" s="2" t="str" cm="1">
        <f t="array" ref="AA2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5" s="2" t="str">
        <f>IF(OR(Tabela1[[#This Row],[CON - Material]]="Alvenaria de Tijolo",Tabela1[[#This Row],[CON - Material]]="Alvenaria de Pedra"),"Alvenaria",Tabela1[[#This Row],[CON - Material]])</f>
        <v>Betão Armado</v>
      </c>
      <c r="AF2025" s="2" t="str">
        <f>Tabela1[[#This Row],[TEC - Tipo de Estrutura 2]] &amp; "|" &amp; Tabela1[[#This Row],[Intervalo de Anos]] &amp; "|" &amp; Tabela1[[#This Row],[CON - Material]]</f>
        <v>Pórtico|1983-2010|Betão Armado</v>
      </c>
    </row>
    <row r="2026" spans="1:32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1" t="str" cm="1">
        <f t="array" ref="O20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6" s="2" t="s">
        <v>32</v>
      </c>
      <c r="Q2026" s="2" t="str" cm="1">
        <f t="array" ref="Q2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26" s="2" t="str">
        <f>IF(Tabela1[[#This Row],[TEC - Tipo de Estrutura 2]]="Pórtico","Vãos Multiplos",Tabela1[[#This Row],[TEC - Tipo de Estrutura 2]])</f>
        <v>Vãos Multiplos</v>
      </c>
      <c r="S2026" s="1">
        <v>3</v>
      </c>
      <c r="T2026" s="1">
        <v>49.65</v>
      </c>
      <c r="U2026" s="1">
        <v>10.4</v>
      </c>
      <c r="V2026" s="1">
        <v>25</v>
      </c>
      <c r="W2026" s="1">
        <v>5.85</v>
      </c>
      <c r="X2026" s="10"/>
      <c r="Y2026" s="1" t="s">
        <v>30</v>
      </c>
      <c r="Z2026" s="2" t="s">
        <v>38</v>
      </c>
      <c r="AA2026" s="2" t="str" cm="1">
        <f t="array" ref="AA2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6" s="2" t="str">
        <f>IF(OR(Tabela1[[#This Row],[CON - Material]]="Alvenaria de Tijolo",Tabela1[[#This Row],[CON - Material]]="Alvenaria de Pedra"),"Alvenaria",Tabela1[[#This Row],[CON - Material]])</f>
        <v>Betão Armado</v>
      </c>
      <c r="AF20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7" spans="1:32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1" t="str" cm="1">
        <f t="array" ref="O20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7" s="2" t="s">
        <v>32</v>
      </c>
      <c r="Q2027" s="2" t="str" cm="1">
        <f t="array" ref="Q2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27" s="2" t="str">
        <f>IF(Tabela1[[#This Row],[TEC - Tipo de Estrutura 2]]="Pórtico","Vãos Multiplos",Tabela1[[#This Row],[TEC - Tipo de Estrutura 2]])</f>
        <v>Vãos Multiplos</v>
      </c>
      <c r="S2027" s="1">
        <v>3</v>
      </c>
      <c r="T2027" s="1">
        <v>40.44</v>
      </c>
      <c r="U2027" s="1">
        <v>10.52</v>
      </c>
      <c r="V2027" s="1">
        <v>20.85</v>
      </c>
      <c r="W2027" s="1">
        <v>6</v>
      </c>
      <c r="X2027" s="10"/>
      <c r="Y2027" s="1" t="s">
        <v>30</v>
      </c>
      <c r="Z2027" s="2" t="s">
        <v>38</v>
      </c>
      <c r="AA2027" s="2" t="str" cm="1">
        <f t="array" ref="AA2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7" s="2" t="str">
        <f>IF(OR(Tabela1[[#This Row],[CON - Material]]="Alvenaria de Tijolo",Tabela1[[#This Row],[CON - Material]]="Alvenaria de Pedra"),"Alvenaria",Tabela1[[#This Row],[CON - Material]])</f>
        <v>Betão Armado</v>
      </c>
      <c r="AF20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8" spans="1:32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1" t="str" cm="1">
        <f t="array" ref="O20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8" s="2" t="s">
        <v>32</v>
      </c>
      <c r="Q2028" s="2" t="str" cm="1">
        <f t="array" ref="Q2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28" s="2" t="str">
        <f>IF(Tabela1[[#This Row],[TEC - Tipo de Estrutura 2]]="Pórtico","Vãos Multiplos",Tabela1[[#This Row],[TEC - Tipo de Estrutura 2]])</f>
        <v>Vãos Multiplos</v>
      </c>
      <c r="S2028" s="1">
        <v>3</v>
      </c>
      <c r="T2028" s="1">
        <v>40.299999999999997</v>
      </c>
      <c r="U2028" s="1">
        <v>11.32</v>
      </c>
      <c r="V2028" s="1">
        <v>21</v>
      </c>
      <c r="W2028" s="1">
        <v>5.3</v>
      </c>
      <c r="X2028" s="10"/>
      <c r="Y2028" s="1" t="s">
        <v>30</v>
      </c>
      <c r="Z2028" s="2" t="s">
        <v>38</v>
      </c>
      <c r="AA2028" s="2" t="str" cm="1">
        <f t="array" ref="AA2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8" s="2" t="str">
        <f>IF(OR(Tabela1[[#This Row],[CON - Material]]="Alvenaria de Tijolo",Tabela1[[#This Row],[CON - Material]]="Alvenaria de Pedra"),"Alvenaria",Tabela1[[#This Row],[CON - Material]])</f>
        <v>Betão Armado</v>
      </c>
      <c r="AF20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9" spans="1:32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1" t="str" cm="1">
        <f t="array" ref="O20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29" s="2" t="s">
        <v>65</v>
      </c>
      <c r="Q2029" s="2" t="str" cm="1">
        <f t="array" ref="Q2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29" s="2" t="str">
        <f>IF(Tabela1[[#This Row],[TEC - Tipo de Estrutura 2]]="Pórtico","Vãos Multiplos",Tabela1[[#This Row],[TEC - Tipo de Estrutura 2]])</f>
        <v>Vãos Multiplos</v>
      </c>
      <c r="S2029" s="1">
        <v>1</v>
      </c>
      <c r="T2029" s="1">
        <v>11.5</v>
      </c>
      <c r="U2029" s="1">
        <v>16.79</v>
      </c>
      <c r="V2029" s="1">
        <v>11.5</v>
      </c>
      <c r="W2029" s="9"/>
      <c r="X2029" s="10"/>
      <c r="Y2029" s="1" t="s">
        <v>30</v>
      </c>
      <c r="Z2029" s="2" t="s">
        <v>24</v>
      </c>
      <c r="AA2029" s="2" t="str" cm="1">
        <f t="array" ref="AA2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29" s="2" t="str">
        <f>IF(OR(Tabela1[[#This Row],[CON - Material]]="Alvenaria de Tijolo",Tabela1[[#This Row],[CON - Material]]="Alvenaria de Pedra"),"Alvenaria",Tabela1[[#This Row],[CON - Material]])</f>
        <v>Betão Armado</v>
      </c>
      <c r="AF2029" s="2" t="str">
        <f>Tabela1[[#This Row],[TEC - Tipo de Estrutura 2]] &amp; "|" &amp; Tabela1[[#This Row],[Intervalo de Anos]] &amp; "|" &amp; Tabela1[[#This Row],[CON - Material]]</f>
        <v>Pórtico|1983-2010|Betão Armado</v>
      </c>
    </row>
    <row r="2030" spans="1:32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1" t="str" cm="1">
        <f t="array" ref="O20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0" s="2" t="s">
        <v>65</v>
      </c>
      <c r="Q2030" s="2" t="str" cm="1">
        <f t="array" ref="Q2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30" s="2" t="str">
        <f>IF(Tabela1[[#This Row],[TEC - Tipo de Estrutura 2]]="Pórtico","Vãos Multiplos",Tabela1[[#This Row],[TEC - Tipo de Estrutura 2]])</f>
        <v>Vãos Multiplos</v>
      </c>
      <c r="S2030" s="1">
        <v>3</v>
      </c>
      <c r="T2030" s="1">
        <v>66.8</v>
      </c>
      <c r="U2030" s="1">
        <v>9.3000000000000007</v>
      </c>
      <c r="V2030" s="1">
        <v>33.6</v>
      </c>
      <c r="W2030" s="1">
        <v>5.96</v>
      </c>
      <c r="X2030" s="10"/>
      <c r="Y2030" s="1" t="s">
        <v>30</v>
      </c>
      <c r="Z2030" s="2" t="s">
        <v>38</v>
      </c>
      <c r="AA2030" s="2" t="str" cm="1">
        <f t="array" ref="AA2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0" s="2" t="str">
        <f>IF(OR(Tabela1[[#This Row],[CON - Material]]="Alvenaria de Tijolo",Tabela1[[#This Row],[CON - Material]]="Alvenaria de Pedra"),"Alvenaria",Tabela1[[#This Row],[CON - Material]])</f>
        <v>Betão Armado</v>
      </c>
      <c r="AF2030" s="2" t="str">
        <f>Tabela1[[#This Row],[TEC - Tipo de Estrutura 2]] &amp; "|" &amp; Tabela1[[#This Row],[Intervalo de Anos]] &amp; "|" &amp; Tabela1[[#This Row],[CON - Material]]</f>
        <v>Pórtico|1983-2010|Betão Armado</v>
      </c>
    </row>
    <row r="2031" spans="1:32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1" t="str" cm="1">
        <f t="array" ref="O20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1" s="2" t="s">
        <v>65</v>
      </c>
      <c r="Q2031" s="2" t="str" cm="1">
        <f t="array" ref="Q2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31" s="2" t="str">
        <f>IF(Tabela1[[#This Row],[TEC - Tipo de Estrutura 2]]="Pórtico","Vãos Multiplos",Tabela1[[#This Row],[TEC - Tipo de Estrutura 2]])</f>
        <v>Vãos Multiplos</v>
      </c>
      <c r="S2031" s="1">
        <v>1</v>
      </c>
      <c r="T2031" s="1">
        <v>15</v>
      </c>
      <c r="U2031" s="1">
        <v>30</v>
      </c>
      <c r="V2031" s="1">
        <v>15</v>
      </c>
      <c r="W2031" s="9"/>
      <c r="X2031" s="10"/>
      <c r="Y2031" s="1" t="s">
        <v>41</v>
      </c>
      <c r="Z2031" s="2" t="s">
        <v>24</v>
      </c>
      <c r="AA2031" s="2" t="str" cm="1">
        <f t="array" ref="AA2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1" s="2" t="str">
        <f>IF(OR(Tabela1[[#This Row],[CON - Material]]="Alvenaria de Tijolo",Tabela1[[#This Row],[CON - Material]]="Alvenaria de Pedra"),"Alvenaria",Tabela1[[#This Row],[CON - Material]])</f>
        <v>Betão Armado</v>
      </c>
      <c r="AF2031" s="2" t="str">
        <f>Tabela1[[#This Row],[TEC - Tipo de Estrutura 2]] &amp; "|" &amp; Tabela1[[#This Row],[Intervalo de Anos]] &amp; "|" &amp; Tabela1[[#This Row],[CON - Material]]</f>
        <v>Pórtico|1983-2010|Betão Armado</v>
      </c>
    </row>
    <row r="2032" spans="1:32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1" t="str" cm="1">
        <f t="array" ref="O20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2" s="2" t="s">
        <v>32</v>
      </c>
      <c r="Q2032" s="2" t="str" cm="1">
        <f t="array" ref="Q2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2" s="2" t="str">
        <f>IF(Tabela1[[#This Row],[TEC - Tipo de Estrutura 2]]="Pórtico","Vãos Multiplos",Tabela1[[#This Row],[TEC - Tipo de Estrutura 2]])</f>
        <v>Vãos Multiplos</v>
      </c>
      <c r="S2032" s="1">
        <v>2</v>
      </c>
      <c r="T2032" s="1">
        <v>18</v>
      </c>
      <c r="U2032" s="1">
        <v>24.21</v>
      </c>
      <c r="V2032" s="1">
        <v>9</v>
      </c>
      <c r="W2032" s="1">
        <v>6.05</v>
      </c>
      <c r="X2032" s="10"/>
      <c r="Y2032" s="1" t="s">
        <v>46</v>
      </c>
      <c r="Z2032" s="2" t="s">
        <v>24</v>
      </c>
      <c r="AA2032" s="2" t="str" cm="1">
        <f t="array" ref="AA2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2" s="2" t="str">
        <f>IF(OR(Tabela1[[#This Row],[CON - Material]]="Alvenaria de Tijolo",Tabela1[[#This Row],[CON - Material]]="Alvenaria de Pedra"),"Alvenaria",Tabela1[[#This Row],[CON - Material]])</f>
        <v>Betão Armado</v>
      </c>
      <c r="AF2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3" spans="1:32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1" t="str" cm="1">
        <f t="array" ref="O20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3" s="2" t="s">
        <v>32</v>
      </c>
      <c r="Q2033" s="2" t="str" cm="1">
        <f t="array" ref="Q2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3" s="2" t="str">
        <f>IF(Tabela1[[#This Row],[TEC - Tipo de Estrutura 2]]="Pórtico","Vãos Multiplos",Tabela1[[#This Row],[TEC - Tipo de Estrutura 2]])</f>
        <v>Vãos Multiplos</v>
      </c>
      <c r="S2033" s="1">
        <v>3</v>
      </c>
      <c r="T2033" s="1">
        <v>26.5</v>
      </c>
      <c r="U2033" s="1">
        <v>14.03</v>
      </c>
      <c r="V2033" s="1">
        <v>9.25</v>
      </c>
      <c r="W2033" s="1">
        <v>6.61</v>
      </c>
      <c r="X2033" s="10"/>
      <c r="Y2033" s="1" t="s">
        <v>46</v>
      </c>
      <c r="Z2033" s="2" t="s">
        <v>38</v>
      </c>
      <c r="AA2033" s="2" t="str" cm="1">
        <f t="array" ref="AA2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3" s="2" t="str">
        <f>IF(OR(Tabela1[[#This Row],[CON - Material]]="Alvenaria de Tijolo",Tabela1[[#This Row],[CON - Material]]="Alvenaria de Pedra"),"Alvenaria",Tabela1[[#This Row],[CON - Material]])</f>
        <v>Betão Armado</v>
      </c>
      <c r="AF2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4" spans="1:32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1" t="str" cm="1">
        <f t="array" ref="O20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4" s="2" t="s">
        <v>32</v>
      </c>
      <c r="Q2034" s="2" t="str" cm="1">
        <f t="array" ref="Q2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4" s="2" t="str">
        <f>IF(Tabela1[[#This Row],[TEC - Tipo de Estrutura 2]]="Pórtico","Vãos Multiplos",Tabela1[[#This Row],[TEC - Tipo de Estrutura 2]])</f>
        <v>Vãos Multiplos</v>
      </c>
      <c r="S2034" s="1">
        <v>2</v>
      </c>
      <c r="T2034" s="1">
        <v>18</v>
      </c>
      <c r="U2034" s="1">
        <v>21.56</v>
      </c>
      <c r="V2034" s="1">
        <v>9</v>
      </c>
      <c r="W2034" s="1">
        <v>6.45</v>
      </c>
      <c r="X2034" s="10"/>
      <c r="Y2034" s="1" t="s">
        <v>46</v>
      </c>
      <c r="Z2034" s="2" t="s">
        <v>24</v>
      </c>
      <c r="AA2034" s="2" t="str" cm="1">
        <f t="array" ref="AA2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4" s="2" t="str">
        <f>IF(OR(Tabela1[[#This Row],[CON - Material]]="Alvenaria de Tijolo",Tabela1[[#This Row],[CON - Material]]="Alvenaria de Pedra"),"Alvenaria",Tabela1[[#This Row],[CON - Material]])</f>
        <v>Betão Armado</v>
      </c>
      <c r="AF2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5" spans="1:32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1" t="str" cm="1">
        <f t="array" ref="O20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5" s="2" t="s">
        <v>32</v>
      </c>
      <c r="Q2035" s="2" t="str" cm="1">
        <f t="array" ref="Q2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5" s="2" t="str">
        <f>IF(Tabela1[[#This Row],[TEC - Tipo de Estrutura 2]]="Pórtico","Vãos Multiplos",Tabela1[[#This Row],[TEC - Tipo de Estrutura 2]])</f>
        <v>Vãos Multiplos</v>
      </c>
      <c r="S2035" s="1">
        <v>2</v>
      </c>
      <c r="T2035" s="1">
        <v>18</v>
      </c>
      <c r="U2035" s="1">
        <v>21.56</v>
      </c>
      <c r="V2035" s="1">
        <v>9</v>
      </c>
      <c r="W2035" s="1">
        <v>6.45</v>
      </c>
      <c r="X2035" s="10"/>
      <c r="Y2035" s="1" t="s">
        <v>46</v>
      </c>
      <c r="Z2035" s="2" t="s">
        <v>24</v>
      </c>
      <c r="AA2035" s="2" t="str" cm="1">
        <f t="array" ref="AA2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5" s="2" t="str">
        <f>IF(OR(Tabela1[[#This Row],[CON - Material]]="Alvenaria de Tijolo",Tabela1[[#This Row],[CON - Material]]="Alvenaria de Pedra"),"Alvenaria",Tabela1[[#This Row],[CON - Material]])</f>
        <v>Betão Armado</v>
      </c>
      <c r="AF2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6" spans="1:32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1" t="str" cm="1">
        <f t="array" ref="O20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6" s="2" t="s">
        <v>32</v>
      </c>
      <c r="Q2036" s="2" t="str" cm="1">
        <f t="array" ref="Q2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6" s="2" t="str">
        <f>IF(Tabela1[[#This Row],[TEC - Tipo de Estrutura 2]]="Pórtico","Vãos Multiplos",Tabela1[[#This Row],[TEC - Tipo de Estrutura 2]])</f>
        <v>Vãos Multiplos</v>
      </c>
      <c r="S2036" s="1">
        <v>3</v>
      </c>
      <c r="T2036" s="1">
        <v>146.69999999999999</v>
      </c>
      <c r="U2036" s="1">
        <v>8.5399999999999991</v>
      </c>
      <c r="V2036" s="1">
        <v>80</v>
      </c>
      <c r="W2036" s="1">
        <v>9.76</v>
      </c>
      <c r="X2036" s="10"/>
      <c r="Y2036" s="1" t="s">
        <v>46</v>
      </c>
      <c r="Z2036" s="2" t="s">
        <v>85</v>
      </c>
      <c r="AA2036" s="2" t="str" cm="1">
        <f t="array" ref="AA2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6" s="2" t="str">
        <f>IF(OR(Tabela1[[#This Row],[CON - Material]]="Alvenaria de Tijolo",Tabela1[[#This Row],[CON - Material]]="Alvenaria de Pedra"),"Alvenaria",Tabela1[[#This Row],[CON - Material]])</f>
        <v>Betão Armado</v>
      </c>
      <c r="AF2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7" spans="1:32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1" t="str" cm="1">
        <f t="array" ref="O20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7" s="2" t="s">
        <v>32</v>
      </c>
      <c r="Q2037" s="2" t="str" cm="1">
        <f t="array" ref="Q2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7" s="2" t="str">
        <f>IF(Tabela1[[#This Row],[TEC - Tipo de Estrutura 2]]="Pórtico","Vãos Multiplos",Tabela1[[#This Row],[TEC - Tipo de Estrutura 2]])</f>
        <v>Vãos Multiplos</v>
      </c>
      <c r="S2037" s="1">
        <v>4</v>
      </c>
      <c r="T2037" s="1">
        <v>190.8</v>
      </c>
      <c r="U2037" s="1">
        <v>11</v>
      </c>
      <c r="V2037" s="1">
        <v>57.4</v>
      </c>
      <c r="W2037" s="1">
        <v>33.700000000000003</v>
      </c>
      <c r="X2037" s="10"/>
      <c r="Y2037" s="1" t="s">
        <v>41</v>
      </c>
      <c r="Z2037" s="2" t="s">
        <v>38</v>
      </c>
      <c r="AA2037" s="2" t="str" cm="1">
        <f t="array" ref="AA2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7" s="2" t="str">
        <f>IF(OR(Tabela1[[#This Row],[CON - Material]]="Alvenaria de Tijolo",Tabela1[[#This Row],[CON - Material]]="Alvenaria de Pedra"),"Alvenaria",Tabela1[[#This Row],[CON - Material]])</f>
        <v>Betão Armado</v>
      </c>
      <c r="AF2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8" spans="1:32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1" t="str" cm="1">
        <f t="array" ref="O20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8" s="2" t="s">
        <v>133</v>
      </c>
      <c r="Q2038" s="2" t="str" cm="1">
        <f t="array" ref="Q2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38" s="2" t="str">
        <f>IF(Tabela1[[#This Row],[TEC - Tipo de Estrutura 2]]="Pórtico","Vãos Multiplos",Tabela1[[#This Row],[TEC - Tipo de Estrutura 2]])</f>
        <v>Vãos Multiplos</v>
      </c>
      <c r="S2038" s="1">
        <v>1</v>
      </c>
      <c r="T2038" s="1">
        <v>7.5</v>
      </c>
      <c r="U2038" s="1">
        <v>14.4</v>
      </c>
      <c r="V2038" s="1">
        <v>7.5</v>
      </c>
      <c r="W2038" s="9"/>
      <c r="X2038" s="10"/>
      <c r="Y2038" s="1" t="s">
        <v>41</v>
      </c>
      <c r="Z2038" s="2" t="s">
        <v>24</v>
      </c>
      <c r="AA2038" s="2" t="str" cm="1">
        <f t="array" ref="AA2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8" s="2" t="str">
        <f>IF(OR(Tabela1[[#This Row],[CON - Material]]="Alvenaria de Tijolo",Tabela1[[#This Row],[CON - Material]]="Alvenaria de Pedra"),"Alvenaria",Tabela1[[#This Row],[CON - Material]])</f>
        <v>Betão Armado</v>
      </c>
      <c r="AF2038" s="2" t="str">
        <f>Tabela1[[#This Row],[TEC - Tipo de Estrutura 2]] &amp; "|" &amp; Tabela1[[#This Row],[Intervalo de Anos]] &amp; "|" &amp; Tabela1[[#This Row],[CON - Material]]</f>
        <v>Pórtico|1983-2010|Betão Armado</v>
      </c>
    </row>
    <row r="2039" spans="1:32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1" t="str" cm="1">
        <f t="array" ref="O20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39" s="2" t="s">
        <v>32</v>
      </c>
      <c r="Q2039" s="2" t="str" cm="1">
        <f t="array" ref="Q2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39" s="2" t="str">
        <f>IF(Tabela1[[#This Row],[TEC - Tipo de Estrutura 2]]="Pórtico","Vãos Multiplos",Tabela1[[#This Row],[TEC - Tipo de Estrutura 2]])</f>
        <v>Vãos Multiplos</v>
      </c>
      <c r="S2039" s="1">
        <v>3</v>
      </c>
      <c r="T2039" s="1">
        <v>39.1</v>
      </c>
      <c r="U2039" s="1">
        <v>19.149999999999999</v>
      </c>
      <c r="V2039" s="1">
        <v>20</v>
      </c>
      <c r="W2039" s="1">
        <v>6.61</v>
      </c>
      <c r="X2039" s="10"/>
      <c r="Y2039" s="1" t="s">
        <v>41</v>
      </c>
      <c r="Z2039" s="2" t="s">
        <v>38</v>
      </c>
      <c r="AA2039" s="2" t="str" cm="1">
        <f t="array" ref="AA2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39" s="2" t="str">
        <f>IF(OR(Tabela1[[#This Row],[CON - Material]]="Alvenaria de Tijolo",Tabela1[[#This Row],[CON - Material]]="Alvenaria de Pedra"),"Alvenaria",Tabela1[[#This Row],[CON - Material]])</f>
        <v>Betão Armado</v>
      </c>
      <c r="AF20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0" spans="1:32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1" t="str" cm="1">
        <f t="array" ref="O20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0" s="2" t="s">
        <v>65</v>
      </c>
      <c r="Q2040" s="2" t="str" cm="1">
        <f t="array" ref="Q2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40" s="2" t="str">
        <f>IF(Tabela1[[#This Row],[TEC - Tipo de Estrutura 2]]="Pórtico","Vãos Multiplos",Tabela1[[#This Row],[TEC - Tipo de Estrutura 2]])</f>
        <v>Vãos Multiplos</v>
      </c>
      <c r="S2040" s="1">
        <v>1</v>
      </c>
      <c r="T2040" s="1">
        <v>12.6</v>
      </c>
      <c r="U2040" s="1">
        <v>14.4</v>
      </c>
      <c r="V2040" s="1">
        <v>12.6</v>
      </c>
      <c r="W2040" s="9"/>
      <c r="X2040" s="10"/>
      <c r="Y2040" s="1" t="s">
        <v>41</v>
      </c>
      <c r="Z2040" s="2" t="s">
        <v>24</v>
      </c>
      <c r="AA2040" s="2" t="str" cm="1">
        <f t="array" ref="AA2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0" s="2" t="str">
        <f>IF(OR(Tabela1[[#This Row],[CON - Material]]="Alvenaria de Tijolo",Tabela1[[#This Row],[CON - Material]]="Alvenaria de Pedra"),"Alvenaria",Tabela1[[#This Row],[CON - Material]])</f>
        <v>Betão Armado</v>
      </c>
      <c r="AF2040" s="2" t="str">
        <f>Tabela1[[#This Row],[TEC - Tipo de Estrutura 2]] &amp; "|" &amp; Tabela1[[#This Row],[Intervalo de Anos]] &amp; "|" &amp; Tabela1[[#This Row],[CON - Material]]</f>
        <v>Pórtico|1983-2010|Betão Armado</v>
      </c>
    </row>
    <row r="2041" spans="1:32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1" t="str" cm="1">
        <f t="array" ref="O20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1" s="2" t="s">
        <v>65</v>
      </c>
      <c r="Q2041" s="2" t="str" cm="1">
        <f t="array" ref="Q2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41" s="2" t="str">
        <f>IF(Tabela1[[#This Row],[TEC - Tipo de Estrutura 2]]="Pórtico","Vãos Multiplos",Tabela1[[#This Row],[TEC - Tipo de Estrutura 2]])</f>
        <v>Vãos Multiplos</v>
      </c>
      <c r="S2041" s="1">
        <v>1</v>
      </c>
      <c r="T2041" s="1">
        <v>12.6</v>
      </c>
      <c r="U2041" s="1">
        <v>14.4</v>
      </c>
      <c r="V2041" s="1">
        <v>12.6</v>
      </c>
      <c r="W2041" s="9"/>
      <c r="X2041" s="10"/>
      <c r="Y2041" s="1" t="s">
        <v>41</v>
      </c>
      <c r="Z2041" s="2" t="s">
        <v>24</v>
      </c>
      <c r="AA2041" s="2" t="str" cm="1">
        <f t="array" ref="AA2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1" s="2" t="str">
        <f>IF(OR(Tabela1[[#This Row],[CON - Material]]="Alvenaria de Tijolo",Tabela1[[#This Row],[CON - Material]]="Alvenaria de Pedra"),"Alvenaria",Tabela1[[#This Row],[CON - Material]])</f>
        <v>Betão Armado</v>
      </c>
      <c r="AF2041" s="2" t="str">
        <f>Tabela1[[#This Row],[TEC - Tipo de Estrutura 2]] &amp; "|" &amp; Tabela1[[#This Row],[Intervalo de Anos]] &amp; "|" &amp; Tabela1[[#This Row],[CON - Material]]</f>
        <v>Pórtico|1983-2010|Betão Armado</v>
      </c>
    </row>
    <row r="2042" spans="1:32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1" t="str" cm="1">
        <f t="array" ref="O20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2" s="2" t="s">
        <v>32</v>
      </c>
      <c r="Q2042" s="2" t="str" cm="1">
        <f t="array" ref="Q2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42" s="2" t="str">
        <f>IF(Tabela1[[#This Row],[TEC - Tipo de Estrutura 2]]="Pórtico","Vãos Multiplos",Tabela1[[#This Row],[TEC - Tipo de Estrutura 2]])</f>
        <v>Vãos Multiplos</v>
      </c>
      <c r="S2042" s="1">
        <v>3</v>
      </c>
      <c r="T2042" s="1">
        <v>35</v>
      </c>
      <c r="U2042" s="1">
        <v>11.9</v>
      </c>
      <c r="V2042" s="1">
        <v>18</v>
      </c>
      <c r="W2042" s="1">
        <v>7.4</v>
      </c>
      <c r="X2042" s="10"/>
      <c r="Y2042" s="1" t="s">
        <v>41</v>
      </c>
      <c r="Z2042" s="2" t="s">
        <v>38</v>
      </c>
      <c r="AA2042" s="2" t="str" cm="1">
        <f t="array" ref="AA2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2" s="2" t="str">
        <f>IF(OR(Tabela1[[#This Row],[CON - Material]]="Alvenaria de Tijolo",Tabela1[[#This Row],[CON - Material]]="Alvenaria de Pedra"),"Alvenaria",Tabela1[[#This Row],[CON - Material]])</f>
        <v>Betão Armado</v>
      </c>
      <c r="AF2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3" spans="1:32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1" t="str" cm="1">
        <f t="array" ref="O20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3" s="2" t="s">
        <v>32</v>
      </c>
      <c r="Q2043" s="2" t="str" cm="1">
        <f t="array" ref="Q2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43" s="2" t="str">
        <f>IF(Tabela1[[#This Row],[TEC - Tipo de Estrutura 2]]="Pórtico","Vãos Multiplos",Tabela1[[#This Row],[TEC - Tipo de Estrutura 2]])</f>
        <v>Vãos Multiplos</v>
      </c>
      <c r="S2043" s="1">
        <v>3</v>
      </c>
      <c r="T2043" s="1">
        <v>35</v>
      </c>
      <c r="U2043" s="1">
        <v>11.8</v>
      </c>
      <c r="V2043" s="1">
        <v>18</v>
      </c>
      <c r="W2043" s="1">
        <v>7.34</v>
      </c>
      <c r="X2043" s="10"/>
      <c r="Y2043" s="1" t="s">
        <v>41</v>
      </c>
      <c r="Z2043" s="2" t="s">
        <v>38</v>
      </c>
      <c r="AA2043" s="2" t="str" cm="1">
        <f t="array" ref="AA2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3" s="2" t="str">
        <f>IF(OR(Tabela1[[#This Row],[CON - Material]]="Alvenaria de Tijolo",Tabela1[[#This Row],[CON - Material]]="Alvenaria de Pedra"),"Alvenaria",Tabela1[[#This Row],[CON - Material]])</f>
        <v>Betão Armado</v>
      </c>
      <c r="AF2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4" spans="1:32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1" t="str" cm="1">
        <f t="array" ref="O20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4" s="2" t="s">
        <v>65</v>
      </c>
      <c r="Q2044" s="2" t="str" cm="1">
        <f t="array" ref="Q2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44" s="2" t="str">
        <f>IF(Tabela1[[#This Row],[TEC - Tipo de Estrutura 2]]="Pórtico","Vãos Multiplos",Tabela1[[#This Row],[TEC - Tipo de Estrutura 2]])</f>
        <v>Vãos Multiplos</v>
      </c>
      <c r="S2044" s="1">
        <v>1</v>
      </c>
      <c r="T2044" s="1">
        <v>10.55</v>
      </c>
      <c r="U2044" s="1">
        <v>12.84</v>
      </c>
      <c r="V2044" s="1">
        <v>10.55</v>
      </c>
      <c r="W2044" s="9"/>
      <c r="X2044" s="10"/>
      <c r="Y2044" s="1" t="s">
        <v>41</v>
      </c>
      <c r="Z2044" s="2" t="s">
        <v>24</v>
      </c>
      <c r="AA2044" s="2" t="str" cm="1">
        <f t="array" ref="AA2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4" s="2" t="str">
        <f>IF(OR(Tabela1[[#This Row],[CON - Material]]="Alvenaria de Tijolo",Tabela1[[#This Row],[CON - Material]]="Alvenaria de Pedra"),"Alvenaria",Tabela1[[#This Row],[CON - Material]])</f>
        <v>Betão Armado</v>
      </c>
      <c r="AF2044" s="2" t="str">
        <f>Tabela1[[#This Row],[TEC - Tipo de Estrutura 2]] &amp; "|" &amp; Tabela1[[#This Row],[Intervalo de Anos]] &amp; "|" &amp; Tabela1[[#This Row],[CON - Material]]</f>
        <v>Pórtico|1983-2010|Betão Armado</v>
      </c>
    </row>
    <row r="2045" spans="1:32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1" t="str" cm="1">
        <f t="array" ref="O20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5" s="2" t="s">
        <v>22</v>
      </c>
      <c r="Q2045" s="2" t="str" cm="1">
        <f t="array" ref="Q2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45" s="2" t="str">
        <f>IF(Tabela1[[#This Row],[TEC - Tipo de Estrutura 2]]="Pórtico","Vãos Multiplos",Tabela1[[#This Row],[TEC - Tipo de Estrutura 2]])</f>
        <v>Tabuleiro simples/apoiado</v>
      </c>
      <c r="S2045" s="1">
        <v>1</v>
      </c>
      <c r="T2045" s="1">
        <v>20</v>
      </c>
      <c r="U2045" s="1">
        <v>11.4</v>
      </c>
      <c r="V2045" s="1">
        <v>20</v>
      </c>
      <c r="W2045" s="9"/>
      <c r="X2045" s="10"/>
      <c r="Y2045" s="1" t="s">
        <v>30</v>
      </c>
      <c r="Z2045" s="2" t="s">
        <v>38</v>
      </c>
      <c r="AA2045" s="2" t="str" cm="1">
        <f t="array" ref="AA2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5" s="2" t="str">
        <f>IF(OR(Tabela1[[#This Row],[CON - Material]]="Alvenaria de Tijolo",Tabela1[[#This Row],[CON - Material]]="Alvenaria de Pedra"),"Alvenaria",Tabela1[[#This Row],[CON - Material]])</f>
        <v>Betão Armado</v>
      </c>
      <c r="AF204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6" spans="1:32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1" t="str" cm="1">
        <f t="array" ref="O20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6" s="2" t="s">
        <v>22</v>
      </c>
      <c r="Q2046" s="2" t="str" cm="1">
        <f t="array" ref="Q2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46" s="2" t="str">
        <f>IF(Tabela1[[#This Row],[TEC - Tipo de Estrutura 2]]="Pórtico","Vãos Multiplos",Tabela1[[#This Row],[TEC - Tipo de Estrutura 2]])</f>
        <v>Tabuleiro simples/apoiado</v>
      </c>
      <c r="S2046" s="1">
        <v>1</v>
      </c>
      <c r="T2046" s="1">
        <v>14.3</v>
      </c>
      <c r="U2046" s="1">
        <v>11.4</v>
      </c>
      <c r="V2046" s="1">
        <v>14.3</v>
      </c>
      <c r="W2046" s="9"/>
      <c r="X2046" s="10"/>
      <c r="Y2046" s="1" t="s">
        <v>30</v>
      </c>
      <c r="Z2046" s="2" t="s">
        <v>24</v>
      </c>
      <c r="AA2046" s="2" t="str" cm="1">
        <f t="array" ref="AA2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6" s="2" t="str">
        <f>IF(OR(Tabela1[[#This Row],[CON - Material]]="Alvenaria de Tijolo",Tabela1[[#This Row],[CON - Material]]="Alvenaria de Pedra"),"Alvenaria",Tabela1[[#This Row],[CON - Material]])</f>
        <v>Betão Armado</v>
      </c>
      <c r="AF204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7" spans="1:32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1" t="str" cm="1">
        <f t="array" ref="O20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7" s="2" t="s">
        <v>22</v>
      </c>
      <c r="Q2047" s="2" t="str" cm="1">
        <f t="array" ref="Q2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47" s="2" t="str">
        <f>IF(Tabela1[[#This Row],[TEC - Tipo de Estrutura 2]]="Pórtico","Vãos Multiplos",Tabela1[[#This Row],[TEC - Tipo de Estrutura 2]])</f>
        <v>Tabuleiro simples/apoiado</v>
      </c>
      <c r="S2047" s="1">
        <v>1</v>
      </c>
      <c r="T2047" s="1">
        <v>46</v>
      </c>
      <c r="U2047" s="1">
        <v>11.6</v>
      </c>
      <c r="V2047" s="1">
        <v>46</v>
      </c>
      <c r="W2047" s="9"/>
      <c r="X2047" s="10"/>
      <c r="Y2047" s="1" t="s">
        <v>46</v>
      </c>
      <c r="Z2047" s="2" t="s">
        <v>85</v>
      </c>
      <c r="AA2047" s="2" t="str" cm="1">
        <f t="array" ref="AA2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7" s="2" t="str">
        <f>IF(OR(Tabela1[[#This Row],[CON - Material]]="Alvenaria de Tijolo",Tabela1[[#This Row],[CON - Material]]="Alvenaria de Pedra"),"Alvenaria",Tabela1[[#This Row],[CON - Material]])</f>
        <v>Betão Armado</v>
      </c>
      <c r="AF204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8" spans="1:32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1" t="str" cm="1">
        <f t="array" ref="O20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8" s="2" t="s">
        <v>22</v>
      </c>
      <c r="Q2048" s="2" t="str" cm="1">
        <f t="array" ref="Q2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48" s="2" t="str">
        <f>IF(Tabela1[[#This Row],[TEC - Tipo de Estrutura 2]]="Pórtico","Vãos Multiplos",Tabela1[[#This Row],[TEC - Tipo de Estrutura 2]])</f>
        <v>Tabuleiro simples/apoiado</v>
      </c>
      <c r="S2048" s="1">
        <v>1</v>
      </c>
      <c r="T2048" s="1">
        <v>29</v>
      </c>
      <c r="U2048" s="1">
        <v>6.6</v>
      </c>
      <c r="V2048" s="1">
        <v>29</v>
      </c>
      <c r="W2048" s="9"/>
      <c r="X2048" s="10"/>
      <c r="Y2048" s="1" t="s">
        <v>41</v>
      </c>
      <c r="Z2048" s="2" t="s">
        <v>38</v>
      </c>
      <c r="AA2048" s="2" t="str" cm="1">
        <f t="array" ref="AA2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8" s="2" t="str">
        <f>IF(OR(Tabela1[[#This Row],[CON - Material]]="Alvenaria de Tijolo",Tabela1[[#This Row],[CON - Material]]="Alvenaria de Pedra"),"Alvenaria",Tabela1[[#This Row],[CON - Material]])</f>
        <v>Betão Armado</v>
      </c>
      <c r="AF20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9" spans="1:32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1" t="str" cm="1">
        <f t="array" ref="O20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49" s="2" t="s">
        <v>22</v>
      </c>
      <c r="Q2049" s="2" t="str" cm="1">
        <f t="array" ref="Q2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49" s="2" t="str">
        <f>IF(Tabela1[[#This Row],[TEC - Tipo de Estrutura 2]]="Pórtico","Vãos Multiplos",Tabela1[[#This Row],[TEC - Tipo de Estrutura 2]])</f>
        <v>Tabuleiro simples/apoiado</v>
      </c>
      <c r="S2049" s="1">
        <v>1</v>
      </c>
      <c r="T2049" s="1">
        <v>17.5</v>
      </c>
      <c r="U2049" s="1">
        <v>11.4</v>
      </c>
      <c r="V2049" s="1">
        <v>17.5</v>
      </c>
      <c r="W2049" s="9"/>
      <c r="X2049" s="10"/>
      <c r="Y2049" s="1" t="s">
        <v>30</v>
      </c>
      <c r="Z2049" s="2" t="s">
        <v>24</v>
      </c>
      <c r="AA2049" s="2" t="str" cm="1">
        <f t="array" ref="AA2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49" s="2" t="str">
        <f>IF(OR(Tabela1[[#This Row],[CON - Material]]="Alvenaria de Tijolo",Tabela1[[#This Row],[CON - Material]]="Alvenaria de Pedra"),"Alvenaria",Tabela1[[#This Row],[CON - Material]])</f>
        <v>Betão Armado</v>
      </c>
      <c r="AF20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50" spans="1:32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1" t="str" cm="1">
        <f t="array" ref="O20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050" s="2" t="s">
        <v>29</v>
      </c>
      <c r="Q2050" s="2" t="str" cm="1">
        <f t="array" ref="Q2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050" s="2" t="str">
        <f>IF(Tabela1[[#This Row],[TEC - Tipo de Estrutura 2]]="Pórtico","Vãos Multiplos",Tabela1[[#This Row],[TEC - Tipo de Estrutura 2]])</f>
        <v>Arco</v>
      </c>
      <c r="S2050" s="1">
        <v>3</v>
      </c>
      <c r="T2050" s="1">
        <v>6.48</v>
      </c>
      <c r="U2050" s="1">
        <v>24</v>
      </c>
      <c r="V2050" s="1">
        <v>2.4</v>
      </c>
      <c r="W2050" s="1">
        <v>1</v>
      </c>
      <c r="X2050" s="10"/>
      <c r="Y2050" s="1" t="s">
        <v>23</v>
      </c>
      <c r="Z2050" s="2" t="s">
        <v>35</v>
      </c>
      <c r="AA2050" s="2" t="str" cm="1">
        <f t="array" ref="AA2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050" s="2" t="str">
        <f>IF(OR(Tabela1[[#This Row],[CON - Material]]="Alvenaria de Tijolo",Tabela1[[#This Row],[CON - Material]]="Alvenaria de Pedra"),"Alvenaria",Tabela1[[#This Row],[CON - Material]])</f>
        <v>Alvenaria</v>
      </c>
      <c r="AF20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051" spans="1:32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1" t="str" cm="1">
        <f t="array" ref="O20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1" s="2" t="s">
        <v>32</v>
      </c>
      <c r="Q2051" s="2" t="str" cm="1">
        <f t="array" ref="Q2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1" s="2" t="str">
        <f>IF(Tabela1[[#This Row],[TEC - Tipo de Estrutura 2]]="Pórtico","Vãos Multiplos",Tabela1[[#This Row],[TEC - Tipo de Estrutura 2]])</f>
        <v>Vãos Multiplos</v>
      </c>
      <c r="S2051" s="1">
        <v>9</v>
      </c>
      <c r="T2051" s="1">
        <v>301</v>
      </c>
      <c r="U2051" s="1">
        <v>12.5</v>
      </c>
      <c r="V2051" s="1">
        <v>35</v>
      </c>
      <c r="W2051" s="1">
        <v>23.6</v>
      </c>
      <c r="X2051" s="10"/>
      <c r="Y2051" s="1" t="s">
        <v>23</v>
      </c>
      <c r="Z2051" s="2" t="s">
        <v>38</v>
      </c>
      <c r="AA2051" s="2" t="str" cm="1">
        <f t="array" ref="AA2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1" s="2" t="str">
        <f>IF(OR(Tabela1[[#This Row],[CON - Material]]="Alvenaria de Tijolo",Tabela1[[#This Row],[CON - Material]]="Alvenaria de Pedra"),"Alvenaria",Tabela1[[#This Row],[CON - Material]])</f>
        <v>Betão Armado</v>
      </c>
      <c r="AF20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2" spans="1:32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1" t="str" cm="1">
        <f t="array" ref="O20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2" s="2" t="s">
        <v>32</v>
      </c>
      <c r="Q2052" s="2" t="str" cm="1">
        <f t="array" ref="Q2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2" s="2" t="str">
        <f>IF(Tabela1[[#This Row],[TEC - Tipo de Estrutura 2]]="Pórtico","Vãos Multiplos",Tabela1[[#This Row],[TEC - Tipo de Estrutura 2]])</f>
        <v>Vãos Multiplos</v>
      </c>
      <c r="S2052" s="1">
        <v>3</v>
      </c>
      <c r="T2052" s="1">
        <v>52</v>
      </c>
      <c r="U2052" s="1">
        <v>12.5</v>
      </c>
      <c r="V2052" s="1">
        <v>20</v>
      </c>
      <c r="W2052" s="1">
        <v>8</v>
      </c>
      <c r="X2052" s="10"/>
      <c r="Y2052" s="1" t="s">
        <v>23</v>
      </c>
      <c r="Z2052" s="2" t="s">
        <v>38</v>
      </c>
      <c r="AA2052" s="2" t="str" cm="1">
        <f t="array" ref="AA2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2" s="2" t="str">
        <f>IF(OR(Tabela1[[#This Row],[CON - Material]]="Alvenaria de Tijolo",Tabela1[[#This Row],[CON - Material]]="Alvenaria de Pedra"),"Alvenaria",Tabela1[[#This Row],[CON - Material]])</f>
        <v>Betão Armado</v>
      </c>
      <c r="AF2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3" spans="1:32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1" t="str" cm="1">
        <f t="array" ref="O20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3" s="2" t="s">
        <v>133</v>
      </c>
      <c r="Q2053" s="2" t="str" cm="1">
        <f t="array" ref="Q2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53" s="2" t="str">
        <f>IF(Tabela1[[#This Row],[TEC - Tipo de Estrutura 2]]="Pórtico","Vãos Multiplos",Tabela1[[#This Row],[TEC - Tipo de Estrutura 2]])</f>
        <v>Vãos Multiplos</v>
      </c>
      <c r="S2053" s="1">
        <v>1</v>
      </c>
      <c r="T2053" s="1">
        <v>9.3000000000000007</v>
      </c>
      <c r="U2053" s="1">
        <v>32.5</v>
      </c>
      <c r="V2053" s="1">
        <v>9.3000000000000007</v>
      </c>
      <c r="W2053" s="9"/>
      <c r="X2053" s="10"/>
      <c r="Y2053" s="1" t="s">
        <v>23</v>
      </c>
      <c r="Z2053" s="2" t="s">
        <v>24</v>
      </c>
      <c r="AA2053" s="2" t="str" cm="1">
        <f t="array" ref="AA2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3" s="2" t="str">
        <f>IF(OR(Tabela1[[#This Row],[CON - Material]]="Alvenaria de Tijolo",Tabela1[[#This Row],[CON - Material]]="Alvenaria de Pedra"),"Alvenaria",Tabela1[[#This Row],[CON - Material]])</f>
        <v>Betão Armado</v>
      </c>
      <c r="AF2053" s="2" t="str">
        <f>Tabela1[[#This Row],[TEC - Tipo de Estrutura 2]] &amp; "|" &amp; Tabela1[[#This Row],[Intervalo de Anos]] &amp; "|" &amp; Tabela1[[#This Row],[CON - Material]]</f>
        <v>Pórtico|1983-2010|Betão Armado</v>
      </c>
    </row>
    <row r="2054" spans="1:32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1" t="str" cm="1">
        <f t="array" ref="O20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4" s="2" t="s">
        <v>133</v>
      </c>
      <c r="Q2054" s="2" t="str" cm="1">
        <f t="array" ref="Q2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54" s="2" t="str">
        <f>IF(Tabela1[[#This Row],[TEC - Tipo de Estrutura 2]]="Pórtico","Vãos Multiplos",Tabela1[[#This Row],[TEC - Tipo de Estrutura 2]])</f>
        <v>Vãos Multiplos</v>
      </c>
      <c r="S2054" s="1">
        <v>1</v>
      </c>
      <c r="T2054" s="1">
        <v>9.0500000000000007</v>
      </c>
      <c r="U2054" s="1">
        <v>15</v>
      </c>
      <c r="V2054" s="1">
        <v>9.0500000000000007</v>
      </c>
      <c r="W2054" s="9"/>
      <c r="X2054" s="10"/>
      <c r="Y2054" s="1" t="s">
        <v>23</v>
      </c>
      <c r="Z2054" s="2" t="s">
        <v>24</v>
      </c>
      <c r="AA2054" s="2" t="str" cm="1">
        <f t="array" ref="AA2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4" s="2" t="str">
        <f>IF(OR(Tabela1[[#This Row],[CON - Material]]="Alvenaria de Tijolo",Tabela1[[#This Row],[CON - Material]]="Alvenaria de Pedra"),"Alvenaria",Tabela1[[#This Row],[CON - Material]])</f>
        <v>Betão Armado</v>
      </c>
      <c r="AF2054" s="2" t="str">
        <f>Tabela1[[#This Row],[TEC - Tipo de Estrutura 2]] &amp; "|" &amp; Tabela1[[#This Row],[Intervalo de Anos]] &amp; "|" &amp; Tabela1[[#This Row],[CON - Material]]</f>
        <v>Pórtico|1983-2010|Betão Armado</v>
      </c>
    </row>
    <row r="2055" spans="1:32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1" t="str" cm="1">
        <f t="array" ref="O20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5" s="2" t="s">
        <v>32</v>
      </c>
      <c r="Q2055" s="2" t="str" cm="1">
        <f t="array" ref="Q2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5" s="2" t="str">
        <f>IF(Tabela1[[#This Row],[TEC - Tipo de Estrutura 2]]="Pórtico","Vãos Multiplos",Tabela1[[#This Row],[TEC - Tipo de Estrutura 2]])</f>
        <v>Vãos Multiplos</v>
      </c>
      <c r="S2055" s="1">
        <v>3</v>
      </c>
      <c r="T2055" s="1">
        <v>40</v>
      </c>
      <c r="U2055" s="1">
        <v>8.1</v>
      </c>
      <c r="V2055" s="1">
        <v>18</v>
      </c>
      <c r="W2055" s="1">
        <v>8.5</v>
      </c>
      <c r="X2055" s="10"/>
      <c r="Y2055" s="1" t="s">
        <v>23</v>
      </c>
      <c r="Z2055" s="2" t="s">
        <v>38</v>
      </c>
      <c r="AA2055" s="2" t="str" cm="1">
        <f t="array" ref="AA2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5" s="2" t="str">
        <f>IF(OR(Tabela1[[#This Row],[CON - Material]]="Alvenaria de Tijolo",Tabela1[[#This Row],[CON - Material]]="Alvenaria de Pedra"),"Alvenaria",Tabela1[[#This Row],[CON - Material]])</f>
        <v>Betão Armado</v>
      </c>
      <c r="AF2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6" spans="1:32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1" t="str" cm="1">
        <f t="array" ref="O20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6" s="2" t="s">
        <v>32</v>
      </c>
      <c r="Q2056" s="2" t="str" cm="1">
        <f t="array" ref="Q2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6" s="2" t="str">
        <f>IF(Tabela1[[#This Row],[TEC - Tipo de Estrutura 2]]="Pórtico","Vãos Multiplos",Tabela1[[#This Row],[TEC - Tipo de Estrutura 2]])</f>
        <v>Vãos Multiplos</v>
      </c>
      <c r="S2056" s="1">
        <v>3</v>
      </c>
      <c r="T2056" s="1">
        <v>52</v>
      </c>
      <c r="U2056" s="1">
        <v>15</v>
      </c>
      <c r="V2056" s="1">
        <v>20</v>
      </c>
      <c r="W2056" s="1">
        <v>9.0500000000000007</v>
      </c>
      <c r="X2056" s="10"/>
      <c r="Y2056" s="1" t="s">
        <v>23</v>
      </c>
      <c r="Z2056" s="2" t="s">
        <v>38</v>
      </c>
      <c r="AA2056" s="2" t="str" cm="1">
        <f t="array" ref="AA2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6" s="2" t="str">
        <f>IF(OR(Tabela1[[#This Row],[CON - Material]]="Alvenaria de Tijolo",Tabela1[[#This Row],[CON - Material]]="Alvenaria de Pedra"),"Alvenaria",Tabela1[[#This Row],[CON - Material]])</f>
        <v>Betão Armado</v>
      </c>
      <c r="AF2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7" spans="1:32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1" t="str" cm="1">
        <f t="array" ref="O20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7" s="2" t="s">
        <v>32</v>
      </c>
      <c r="Q2057" s="2" t="str" cm="1">
        <f t="array" ref="Q2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7" s="2" t="str">
        <f>IF(Tabela1[[#This Row],[TEC - Tipo de Estrutura 2]]="Pórtico","Vãos Multiplos",Tabela1[[#This Row],[TEC - Tipo de Estrutura 2]])</f>
        <v>Vãos Multiplos</v>
      </c>
      <c r="S2057" s="1">
        <v>3</v>
      </c>
      <c r="T2057" s="1">
        <v>52</v>
      </c>
      <c r="U2057" s="1">
        <v>15</v>
      </c>
      <c r="V2057" s="1">
        <v>20</v>
      </c>
      <c r="W2057" s="1">
        <v>10.74</v>
      </c>
      <c r="X2057" s="10"/>
      <c r="Y2057" s="1" t="s">
        <v>23</v>
      </c>
      <c r="Z2057" s="2" t="s">
        <v>38</v>
      </c>
      <c r="AA2057" s="2" t="str" cm="1">
        <f t="array" ref="AA2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7" s="2" t="str">
        <f>IF(OR(Tabela1[[#This Row],[CON - Material]]="Alvenaria de Tijolo",Tabela1[[#This Row],[CON - Material]]="Alvenaria de Pedra"),"Alvenaria",Tabela1[[#This Row],[CON - Material]])</f>
        <v>Betão Armado</v>
      </c>
      <c r="AF2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8" spans="1:32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1" t="str" cm="1">
        <f t="array" ref="O20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8" s="2" t="s">
        <v>32</v>
      </c>
      <c r="Q2058" s="2" t="str" cm="1">
        <f t="array" ref="Q2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8" s="2" t="str">
        <f>IF(Tabela1[[#This Row],[TEC - Tipo de Estrutura 2]]="Pórtico","Vãos Multiplos",Tabela1[[#This Row],[TEC - Tipo de Estrutura 2]])</f>
        <v>Vãos Multiplos</v>
      </c>
      <c r="S2058" s="1">
        <v>3</v>
      </c>
      <c r="T2058" s="1">
        <v>32</v>
      </c>
      <c r="U2058" s="1">
        <v>9.6</v>
      </c>
      <c r="V2058" s="1">
        <v>16</v>
      </c>
      <c r="W2058" s="1">
        <v>8.1999999999999993</v>
      </c>
      <c r="X2058" s="10"/>
      <c r="Y2058" s="1" t="s">
        <v>23</v>
      </c>
      <c r="Z2058" s="2" t="s">
        <v>38</v>
      </c>
      <c r="AA2058" s="2" t="str" cm="1">
        <f t="array" ref="AA2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8" s="2" t="str">
        <f>IF(OR(Tabela1[[#This Row],[CON - Material]]="Alvenaria de Tijolo",Tabela1[[#This Row],[CON - Material]]="Alvenaria de Pedra"),"Alvenaria",Tabela1[[#This Row],[CON - Material]])</f>
        <v>Betão Armado</v>
      </c>
      <c r="AF2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9" spans="1:32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1" t="str" cm="1">
        <f t="array" ref="O20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59" s="2" t="s">
        <v>32</v>
      </c>
      <c r="Q2059" s="2" t="str" cm="1">
        <f t="array" ref="Q2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59" s="2" t="str">
        <f>IF(Tabela1[[#This Row],[TEC - Tipo de Estrutura 2]]="Pórtico","Vãos Multiplos",Tabela1[[#This Row],[TEC - Tipo de Estrutura 2]])</f>
        <v>Vãos Multiplos</v>
      </c>
      <c r="S2059" s="1">
        <v>3</v>
      </c>
      <c r="T2059" s="1">
        <v>32</v>
      </c>
      <c r="U2059" s="1">
        <v>8.1</v>
      </c>
      <c r="V2059" s="1">
        <v>16</v>
      </c>
      <c r="W2059" s="1">
        <v>7.3</v>
      </c>
      <c r="X2059" s="10"/>
      <c r="Y2059" s="1" t="s">
        <v>23</v>
      </c>
      <c r="Z2059" s="2" t="s">
        <v>38</v>
      </c>
      <c r="AA2059" s="2" t="str" cm="1">
        <f t="array" ref="AA2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59" s="2" t="str">
        <f>IF(OR(Tabela1[[#This Row],[CON - Material]]="Alvenaria de Tijolo",Tabela1[[#This Row],[CON - Material]]="Alvenaria de Pedra"),"Alvenaria",Tabela1[[#This Row],[CON - Material]])</f>
        <v>Betão Armado</v>
      </c>
      <c r="AF2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0" spans="1:32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1" t="str" cm="1">
        <f t="array" ref="O20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0" s="2" t="s">
        <v>32</v>
      </c>
      <c r="Q2060" s="2" t="str" cm="1">
        <f t="array" ref="Q2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0" s="2" t="str">
        <f>IF(Tabela1[[#This Row],[TEC - Tipo de Estrutura 2]]="Pórtico","Vãos Multiplos",Tabela1[[#This Row],[TEC - Tipo de Estrutura 2]])</f>
        <v>Vãos Multiplos</v>
      </c>
      <c r="S2060" s="1">
        <v>4</v>
      </c>
      <c r="T2060" s="1">
        <v>96</v>
      </c>
      <c r="U2060" s="1">
        <v>15</v>
      </c>
      <c r="V2060" s="1">
        <v>28</v>
      </c>
      <c r="W2060" s="1">
        <v>6.6</v>
      </c>
      <c r="X2060" s="10"/>
      <c r="Y2060" s="1" t="s">
        <v>23</v>
      </c>
      <c r="Z2060" s="2" t="s">
        <v>38</v>
      </c>
      <c r="AA2060" s="2" t="str" cm="1">
        <f t="array" ref="AA2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0" s="2" t="str">
        <f>IF(OR(Tabela1[[#This Row],[CON - Material]]="Alvenaria de Tijolo",Tabela1[[#This Row],[CON - Material]]="Alvenaria de Pedra"),"Alvenaria",Tabela1[[#This Row],[CON - Material]])</f>
        <v>Betão Armado</v>
      </c>
      <c r="AF2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1" spans="1:32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1" t="str" cm="1">
        <f t="array" ref="O20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1" s="2" t="s">
        <v>32</v>
      </c>
      <c r="Q2061" s="2" t="str" cm="1">
        <f t="array" ref="Q2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1" s="2" t="str">
        <f>IF(Tabela1[[#This Row],[TEC - Tipo de Estrutura 2]]="Pórtico","Vãos Multiplos",Tabela1[[#This Row],[TEC - Tipo de Estrutura 2]])</f>
        <v>Vãos Multiplos</v>
      </c>
      <c r="S2061" s="1">
        <v>3</v>
      </c>
      <c r="T2061" s="1">
        <v>28</v>
      </c>
      <c r="U2061" s="1">
        <v>25.1</v>
      </c>
      <c r="V2061" s="1">
        <v>12</v>
      </c>
      <c r="W2061" s="1">
        <v>8.4</v>
      </c>
      <c r="X2061" s="10"/>
      <c r="Y2061" s="1" t="s">
        <v>23</v>
      </c>
      <c r="Z2061" s="2" t="s">
        <v>38</v>
      </c>
      <c r="AA2061" s="2" t="str" cm="1">
        <f t="array" ref="AA2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1" s="2" t="str">
        <f>IF(OR(Tabela1[[#This Row],[CON - Material]]="Alvenaria de Tijolo",Tabela1[[#This Row],[CON - Material]]="Alvenaria de Pedra"),"Alvenaria",Tabela1[[#This Row],[CON - Material]])</f>
        <v>Betão Armado</v>
      </c>
      <c r="AF2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2" spans="1:32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1" t="str" cm="1">
        <f t="array" ref="O20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2" s="2" t="s">
        <v>32</v>
      </c>
      <c r="Q2062" s="2" t="str" cm="1">
        <f t="array" ref="Q2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2" s="2" t="str">
        <f>IF(Tabela1[[#This Row],[TEC - Tipo de Estrutura 2]]="Pórtico","Vãos Multiplos",Tabela1[[#This Row],[TEC - Tipo de Estrutura 2]])</f>
        <v>Vãos Multiplos</v>
      </c>
      <c r="S2062" s="1">
        <v>3</v>
      </c>
      <c r="T2062" s="1">
        <v>35</v>
      </c>
      <c r="U2062" s="1">
        <v>11.1</v>
      </c>
      <c r="V2062" s="1">
        <v>17</v>
      </c>
      <c r="W2062" s="1">
        <v>11</v>
      </c>
      <c r="X2062" s="10"/>
      <c r="Y2062" s="1" t="s">
        <v>23</v>
      </c>
      <c r="Z2062" s="2" t="s">
        <v>38</v>
      </c>
      <c r="AA2062" s="2" t="str" cm="1">
        <f t="array" ref="AA2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2" s="2" t="str">
        <f>IF(OR(Tabela1[[#This Row],[CON - Material]]="Alvenaria de Tijolo",Tabela1[[#This Row],[CON - Material]]="Alvenaria de Pedra"),"Alvenaria",Tabela1[[#This Row],[CON - Material]])</f>
        <v>Betão Armado</v>
      </c>
      <c r="AF2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3" spans="1:32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1" t="str" cm="1">
        <f t="array" ref="O20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3" s="2" t="s">
        <v>32</v>
      </c>
      <c r="Q2063" s="2" t="str" cm="1">
        <f t="array" ref="Q2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3" s="2" t="str">
        <f>IF(Tabela1[[#This Row],[TEC - Tipo de Estrutura 2]]="Pórtico","Vãos Multiplos",Tabela1[[#This Row],[TEC - Tipo de Estrutura 2]])</f>
        <v>Vãos Multiplos</v>
      </c>
      <c r="S2063" s="1">
        <v>3</v>
      </c>
      <c r="T2063" s="1">
        <v>55</v>
      </c>
      <c r="U2063" s="1">
        <v>13.1</v>
      </c>
      <c r="V2063" s="1">
        <v>27</v>
      </c>
      <c r="W2063" s="1">
        <v>7.05</v>
      </c>
      <c r="X2063" s="10"/>
      <c r="Y2063" s="1" t="s">
        <v>23</v>
      </c>
      <c r="Z2063" s="2" t="s">
        <v>38</v>
      </c>
      <c r="AA2063" s="2" t="str" cm="1">
        <f t="array" ref="AA2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3" s="2" t="str">
        <f>IF(OR(Tabela1[[#This Row],[CON - Material]]="Alvenaria de Tijolo",Tabela1[[#This Row],[CON - Material]]="Alvenaria de Pedra"),"Alvenaria",Tabela1[[#This Row],[CON - Material]])</f>
        <v>Betão Armado</v>
      </c>
      <c r="AF2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4" spans="1:32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1" t="str" cm="1">
        <f t="array" ref="O20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4" s="2" t="s">
        <v>32</v>
      </c>
      <c r="Q2064" s="2" t="str" cm="1">
        <f t="array" ref="Q2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4" s="2" t="str">
        <f>IF(Tabela1[[#This Row],[TEC - Tipo de Estrutura 2]]="Pórtico","Vãos Multiplos",Tabela1[[#This Row],[TEC - Tipo de Estrutura 2]])</f>
        <v>Vãos Multiplos</v>
      </c>
      <c r="S2064" s="1">
        <v>17</v>
      </c>
      <c r="T2064" s="1">
        <v>581</v>
      </c>
      <c r="U2064" s="1">
        <v>15</v>
      </c>
      <c r="V2064" s="1">
        <v>35</v>
      </c>
      <c r="W2064" s="1">
        <v>29.2</v>
      </c>
      <c r="X2064" s="10"/>
      <c r="Y2064" s="1" t="s">
        <v>23</v>
      </c>
      <c r="Z2064" s="2" t="s">
        <v>38</v>
      </c>
      <c r="AA2064" s="2" t="str" cm="1">
        <f t="array" ref="AA2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4" s="2" t="str">
        <f>IF(OR(Tabela1[[#This Row],[CON - Material]]="Alvenaria de Tijolo",Tabela1[[#This Row],[CON - Material]]="Alvenaria de Pedra"),"Alvenaria",Tabela1[[#This Row],[CON - Material]])</f>
        <v>Betão Armado</v>
      </c>
      <c r="AF20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5" spans="1:32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1" t="str" cm="1">
        <f t="array" ref="O20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5" s="2" t="s">
        <v>32</v>
      </c>
      <c r="Q2065" s="2" t="str" cm="1">
        <f t="array" ref="Q2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5" s="2" t="str">
        <f>IF(Tabela1[[#This Row],[TEC - Tipo de Estrutura 2]]="Pórtico","Vãos Multiplos",Tabela1[[#This Row],[TEC - Tipo de Estrutura 2]])</f>
        <v>Vãos Multiplos</v>
      </c>
      <c r="S2065" s="1">
        <v>3</v>
      </c>
      <c r="T2065" s="1">
        <v>60</v>
      </c>
      <c r="U2065" s="1">
        <v>18.7</v>
      </c>
      <c r="V2065" s="1">
        <v>30</v>
      </c>
      <c r="W2065" s="1">
        <v>16.8</v>
      </c>
      <c r="X2065" s="10"/>
      <c r="Y2065" s="1" t="s">
        <v>23</v>
      </c>
      <c r="Z2065" s="2" t="s">
        <v>38</v>
      </c>
      <c r="AA2065" s="2" t="str" cm="1">
        <f t="array" ref="AA2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5" s="2" t="str">
        <f>IF(OR(Tabela1[[#This Row],[CON - Material]]="Alvenaria de Tijolo",Tabela1[[#This Row],[CON - Material]]="Alvenaria de Pedra"),"Alvenaria",Tabela1[[#This Row],[CON - Material]])</f>
        <v>Betão Armado</v>
      </c>
      <c r="AF20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6" spans="1:32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1" t="str" cm="1">
        <f t="array" ref="O20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6" s="2" t="s">
        <v>32</v>
      </c>
      <c r="Q2066" s="2" t="str" cm="1">
        <f t="array" ref="Q2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6" s="2" t="str">
        <f>IF(Tabela1[[#This Row],[TEC - Tipo de Estrutura 2]]="Pórtico","Vãos Multiplos",Tabela1[[#This Row],[TEC - Tipo de Estrutura 2]])</f>
        <v>Vãos Multiplos</v>
      </c>
      <c r="S2066" s="1">
        <v>3</v>
      </c>
      <c r="T2066" s="1">
        <v>32</v>
      </c>
      <c r="U2066" s="1">
        <v>9.6</v>
      </c>
      <c r="V2066" s="1">
        <v>16</v>
      </c>
      <c r="W2066" s="1">
        <v>7.5</v>
      </c>
      <c r="X2066" s="10"/>
      <c r="Y2066" s="1" t="s">
        <v>23</v>
      </c>
      <c r="Z2066" s="2" t="s">
        <v>38</v>
      </c>
      <c r="AA2066" s="2" t="str" cm="1">
        <f t="array" ref="AA2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6" s="2" t="str">
        <f>IF(OR(Tabela1[[#This Row],[CON - Material]]="Alvenaria de Tijolo",Tabela1[[#This Row],[CON - Material]]="Alvenaria de Pedra"),"Alvenaria",Tabela1[[#This Row],[CON - Material]])</f>
        <v>Betão Armado</v>
      </c>
      <c r="AF20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7" spans="1:32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1" t="str" cm="1">
        <f t="array" ref="O20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7" s="2" t="s">
        <v>32</v>
      </c>
      <c r="Q2067" s="2" t="str" cm="1">
        <f t="array" ref="Q2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7" s="2" t="str">
        <f>IF(Tabela1[[#This Row],[TEC - Tipo de Estrutura 2]]="Pórtico","Vãos Multiplos",Tabela1[[#This Row],[TEC - Tipo de Estrutura 2]])</f>
        <v>Vãos Multiplos</v>
      </c>
      <c r="S2067" s="1">
        <v>3</v>
      </c>
      <c r="T2067" s="1">
        <v>35</v>
      </c>
      <c r="U2067" s="1">
        <v>9.98</v>
      </c>
      <c r="V2067" s="1">
        <v>18</v>
      </c>
      <c r="W2067" s="1">
        <v>7.7</v>
      </c>
      <c r="X2067" s="10"/>
      <c r="Y2067" s="1" t="s">
        <v>23</v>
      </c>
      <c r="Z2067" s="2" t="s">
        <v>38</v>
      </c>
      <c r="AA2067" s="2" t="str" cm="1">
        <f t="array" ref="AA2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7" s="2" t="str">
        <f>IF(OR(Tabela1[[#This Row],[CON - Material]]="Alvenaria de Tijolo",Tabela1[[#This Row],[CON - Material]]="Alvenaria de Pedra"),"Alvenaria",Tabela1[[#This Row],[CON - Material]])</f>
        <v>Betão Armado</v>
      </c>
      <c r="AF20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8" spans="1:32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1" t="str" cm="1">
        <f t="array" ref="O20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8" s="2" t="s">
        <v>32</v>
      </c>
      <c r="Q2068" s="2" t="str" cm="1">
        <f t="array" ref="Q2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8" s="2" t="str">
        <f>IF(Tabela1[[#This Row],[TEC - Tipo de Estrutura 2]]="Pórtico","Vãos Multiplos",Tabela1[[#This Row],[TEC - Tipo de Estrutura 2]])</f>
        <v>Vãos Multiplos</v>
      </c>
      <c r="S2068" s="1">
        <v>3</v>
      </c>
      <c r="T2068" s="1">
        <v>32</v>
      </c>
      <c r="U2068" s="1">
        <v>6.88</v>
      </c>
      <c r="V2068" s="1">
        <v>16</v>
      </c>
      <c r="W2068" s="1">
        <v>7.5</v>
      </c>
      <c r="X2068" s="10"/>
      <c r="Y2068" s="1" t="s">
        <v>23</v>
      </c>
      <c r="Z2068" s="2" t="s">
        <v>38</v>
      </c>
      <c r="AA2068" s="2" t="str" cm="1">
        <f t="array" ref="AA2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8" s="2" t="str">
        <f>IF(OR(Tabela1[[#This Row],[CON - Material]]="Alvenaria de Tijolo",Tabela1[[#This Row],[CON - Material]]="Alvenaria de Pedra"),"Alvenaria",Tabela1[[#This Row],[CON - Material]])</f>
        <v>Betão Armado</v>
      </c>
      <c r="AF20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9" spans="1:32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1" t="str" cm="1">
        <f t="array" ref="O20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69" s="2" t="s">
        <v>32</v>
      </c>
      <c r="Q2069" s="2" t="str" cm="1">
        <f t="array" ref="Q2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69" s="2" t="str">
        <f>IF(Tabela1[[#This Row],[TEC - Tipo de Estrutura 2]]="Pórtico","Vãos Multiplos",Tabela1[[#This Row],[TEC - Tipo de Estrutura 2]])</f>
        <v>Vãos Multiplos</v>
      </c>
      <c r="S2069" s="1">
        <v>3</v>
      </c>
      <c r="T2069" s="1">
        <v>30</v>
      </c>
      <c r="U2069" s="1">
        <v>31.05</v>
      </c>
      <c r="V2069" s="1">
        <v>14</v>
      </c>
      <c r="W2069" s="1">
        <v>9.15</v>
      </c>
      <c r="X2069" s="10"/>
      <c r="Y2069" s="1" t="s">
        <v>23</v>
      </c>
      <c r="Z2069" s="2" t="s">
        <v>38</v>
      </c>
      <c r="AA2069" s="2" t="str" cm="1">
        <f t="array" ref="AA2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69" s="2" t="str">
        <f>IF(OR(Tabela1[[#This Row],[CON - Material]]="Alvenaria de Tijolo",Tabela1[[#This Row],[CON - Material]]="Alvenaria de Pedra"),"Alvenaria",Tabela1[[#This Row],[CON - Material]])</f>
        <v>Betão Armado</v>
      </c>
      <c r="AF2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0" spans="1:32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1" t="str" cm="1">
        <f t="array" ref="O20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0" s="2" t="s">
        <v>32</v>
      </c>
      <c r="Q2070" s="2" t="str" cm="1">
        <f t="array" ref="Q2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0" s="2" t="str">
        <f>IF(Tabela1[[#This Row],[TEC - Tipo de Estrutura 2]]="Pórtico","Vãos Multiplos",Tabela1[[#This Row],[TEC - Tipo de Estrutura 2]])</f>
        <v>Vãos Multiplos</v>
      </c>
      <c r="S2070" s="1">
        <v>3</v>
      </c>
      <c r="T2070" s="1">
        <v>52</v>
      </c>
      <c r="U2070" s="1">
        <v>15</v>
      </c>
      <c r="V2070" s="1">
        <v>20</v>
      </c>
      <c r="W2070" s="1">
        <v>11.7</v>
      </c>
      <c r="X2070" s="10"/>
      <c r="Y2070" s="1" t="s">
        <v>23</v>
      </c>
      <c r="Z2070" s="2" t="s">
        <v>38</v>
      </c>
      <c r="AA2070" s="2" t="str" cm="1">
        <f t="array" ref="AA2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0" s="2" t="str">
        <f>IF(OR(Tabela1[[#This Row],[CON - Material]]="Alvenaria de Tijolo",Tabela1[[#This Row],[CON - Material]]="Alvenaria de Pedra"),"Alvenaria",Tabela1[[#This Row],[CON - Material]])</f>
        <v>Betão Armado</v>
      </c>
      <c r="AF2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1" spans="1:32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1" t="str" cm="1">
        <f t="array" ref="O20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1" s="2" t="s">
        <v>32</v>
      </c>
      <c r="Q2071" s="2" t="str" cm="1">
        <f t="array" ref="Q2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1" s="2" t="str">
        <f>IF(Tabela1[[#This Row],[TEC - Tipo de Estrutura 2]]="Pórtico","Vãos Multiplos",Tabela1[[#This Row],[TEC - Tipo de Estrutura 2]])</f>
        <v>Vãos Multiplos</v>
      </c>
      <c r="S2071" s="1">
        <v>3</v>
      </c>
      <c r="T2071" s="1">
        <v>36</v>
      </c>
      <c r="U2071" s="1">
        <v>7.04</v>
      </c>
      <c r="V2071" s="1">
        <v>18</v>
      </c>
      <c r="W2071" s="1">
        <v>7.6</v>
      </c>
      <c r="X2071" s="10"/>
      <c r="Y2071" s="1" t="s">
        <v>23</v>
      </c>
      <c r="Z2071" s="2" t="s">
        <v>38</v>
      </c>
      <c r="AA2071" s="2" t="str" cm="1">
        <f t="array" ref="AA2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1" s="2" t="str">
        <f>IF(OR(Tabela1[[#This Row],[CON - Material]]="Alvenaria de Tijolo",Tabela1[[#This Row],[CON - Material]]="Alvenaria de Pedra"),"Alvenaria",Tabela1[[#This Row],[CON - Material]])</f>
        <v>Betão Armado</v>
      </c>
      <c r="AF20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2" spans="1:32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1" t="str" cm="1">
        <f t="array" ref="O20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2" s="2" t="s">
        <v>32</v>
      </c>
      <c r="Q2072" s="2" t="str" cm="1">
        <f t="array" ref="Q2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2" s="2" t="str">
        <f>IF(Tabela1[[#This Row],[TEC - Tipo de Estrutura 2]]="Pórtico","Vãos Multiplos",Tabela1[[#This Row],[TEC - Tipo de Estrutura 2]])</f>
        <v>Vãos Multiplos</v>
      </c>
      <c r="S2072" s="1">
        <v>3</v>
      </c>
      <c r="T2072" s="1">
        <v>36</v>
      </c>
      <c r="U2072" s="1">
        <v>8.1</v>
      </c>
      <c r="V2072" s="1">
        <v>18</v>
      </c>
      <c r="W2072" s="1">
        <v>7.75</v>
      </c>
      <c r="X2072" s="10"/>
      <c r="Y2072" s="1" t="s">
        <v>23</v>
      </c>
      <c r="Z2072" s="2" t="s">
        <v>38</v>
      </c>
      <c r="AA2072" s="2" t="str" cm="1">
        <f t="array" ref="AA2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2" s="2" t="str">
        <f>IF(OR(Tabela1[[#This Row],[CON - Material]]="Alvenaria de Tijolo",Tabela1[[#This Row],[CON - Material]]="Alvenaria de Pedra"),"Alvenaria",Tabela1[[#This Row],[CON - Material]])</f>
        <v>Betão Armado</v>
      </c>
      <c r="AF2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3" spans="1:32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1" t="str" cm="1">
        <f t="array" ref="O20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3" s="2" t="s">
        <v>32</v>
      </c>
      <c r="Q2073" s="2" t="str" cm="1">
        <f t="array" ref="Q2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3" s="2" t="str">
        <f>IF(Tabela1[[#This Row],[TEC - Tipo de Estrutura 2]]="Pórtico","Vãos Multiplos",Tabela1[[#This Row],[TEC - Tipo de Estrutura 2]])</f>
        <v>Vãos Multiplos</v>
      </c>
      <c r="S2073" s="1">
        <v>3</v>
      </c>
      <c r="T2073" s="1">
        <v>68</v>
      </c>
      <c r="U2073" s="1">
        <v>18.5</v>
      </c>
      <c r="V2073" s="1">
        <v>28</v>
      </c>
      <c r="W2073" s="1">
        <v>13.4</v>
      </c>
      <c r="X2073" s="10"/>
      <c r="Y2073" s="1" t="s">
        <v>23</v>
      </c>
      <c r="Z2073" s="2" t="s">
        <v>38</v>
      </c>
      <c r="AA2073" s="2" t="str" cm="1">
        <f t="array" ref="AA2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3" s="2" t="str">
        <f>IF(OR(Tabela1[[#This Row],[CON - Material]]="Alvenaria de Tijolo",Tabela1[[#This Row],[CON - Material]]="Alvenaria de Pedra"),"Alvenaria",Tabela1[[#This Row],[CON - Material]])</f>
        <v>Betão Armado</v>
      </c>
      <c r="AF2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4" spans="1:32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1" t="str" cm="1">
        <f t="array" ref="O20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4" s="2" t="s">
        <v>22</v>
      </c>
      <c r="Q2074" s="2" t="str" cm="1">
        <f t="array" ref="Q2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074" s="2" t="str">
        <f>IF(Tabela1[[#This Row],[TEC - Tipo de Estrutura 2]]="Pórtico","Vãos Multiplos",Tabela1[[#This Row],[TEC - Tipo de Estrutura 2]])</f>
        <v>Tabuleiro simples/apoiado</v>
      </c>
      <c r="S2074" s="1">
        <v>1</v>
      </c>
      <c r="T2074" s="1">
        <v>12.4</v>
      </c>
      <c r="U2074" s="1">
        <v>10.52</v>
      </c>
      <c r="V2074" s="1">
        <v>12.4</v>
      </c>
      <c r="W2074" s="9"/>
      <c r="X2074" s="10"/>
      <c r="Y2074" s="1" t="s">
        <v>30</v>
      </c>
      <c r="Z2074" s="2" t="s">
        <v>24</v>
      </c>
      <c r="AA2074" s="2" t="str" cm="1">
        <f t="array" ref="AA2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4" s="2" t="str">
        <f>IF(OR(Tabela1[[#This Row],[CON - Material]]="Alvenaria de Tijolo",Tabela1[[#This Row],[CON - Material]]="Alvenaria de Pedra"),"Alvenaria",Tabela1[[#This Row],[CON - Material]])</f>
        <v>Betão Armado</v>
      </c>
      <c r="AF20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75" spans="1:32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1" t="str" cm="1">
        <f t="array" ref="O20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5" s="2" t="s">
        <v>65</v>
      </c>
      <c r="Q2075" s="2" t="str" cm="1">
        <f t="array" ref="Q2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75" s="2" t="str">
        <f>IF(Tabela1[[#This Row],[TEC - Tipo de Estrutura 2]]="Pórtico","Vãos Multiplos",Tabela1[[#This Row],[TEC - Tipo de Estrutura 2]])</f>
        <v>Vãos Multiplos</v>
      </c>
      <c r="S2075" s="1">
        <v>1</v>
      </c>
      <c r="T2075" s="1">
        <v>12.02</v>
      </c>
      <c r="U2075" s="1">
        <v>20.059999999999999</v>
      </c>
      <c r="V2075" s="1">
        <v>12.02</v>
      </c>
      <c r="W2075" s="9"/>
      <c r="X2075" s="10"/>
      <c r="Y2075" s="1" t="s">
        <v>30</v>
      </c>
      <c r="Z2075" s="2" t="s">
        <v>24</v>
      </c>
      <c r="AA2075" s="2" t="str" cm="1">
        <f t="array" ref="AA2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5" s="2" t="str">
        <f>IF(OR(Tabela1[[#This Row],[CON - Material]]="Alvenaria de Tijolo",Tabela1[[#This Row],[CON - Material]]="Alvenaria de Pedra"),"Alvenaria",Tabela1[[#This Row],[CON - Material]])</f>
        <v>Betão Armado</v>
      </c>
      <c r="AF2075" s="2" t="str">
        <f>Tabela1[[#This Row],[TEC - Tipo de Estrutura 2]] &amp; "|" &amp; Tabela1[[#This Row],[Intervalo de Anos]] &amp; "|" &amp; Tabela1[[#This Row],[CON - Material]]</f>
        <v>Pórtico|1983-2010|Betão Armado</v>
      </c>
    </row>
    <row r="2076" spans="1:32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1" t="str" cm="1">
        <f t="array" ref="O20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6" s="2" t="s">
        <v>65</v>
      </c>
      <c r="Q2076" s="2" t="str" cm="1">
        <f t="array" ref="Q2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76" s="2" t="str">
        <f>IF(Tabela1[[#This Row],[TEC - Tipo de Estrutura 2]]="Pórtico","Vãos Multiplos",Tabela1[[#This Row],[TEC - Tipo de Estrutura 2]])</f>
        <v>Vãos Multiplos</v>
      </c>
      <c r="S2076" s="1">
        <v>1</v>
      </c>
      <c r="T2076" s="1">
        <v>17.12</v>
      </c>
      <c r="U2076" s="1">
        <v>55</v>
      </c>
      <c r="V2076" s="1">
        <v>17.12</v>
      </c>
      <c r="W2076" s="9"/>
      <c r="X2076" s="10"/>
      <c r="Y2076" s="1" t="s">
        <v>30</v>
      </c>
      <c r="Z2076" s="2" t="s">
        <v>24</v>
      </c>
      <c r="AA2076" s="2" t="str" cm="1">
        <f t="array" ref="AA2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6" s="2" t="str">
        <f>IF(OR(Tabela1[[#This Row],[CON - Material]]="Alvenaria de Tijolo",Tabela1[[#This Row],[CON - Material]]="Alvenaria de Pedra"),"Alvenaria",Tabela1[[#This Row],[CON - Material]])</f>
        <v>Betão Armado</v>
      </c>
      <c r="AF2076" s="2" t="str">
        <f>Tabela1[[#This Row],[TEC - Tipo de Estrutura 2]] &amp; "|" &amp; Tabela1[[#This Row],[Intervalo de Anos]] &amp; "|" &amp; Tabela1[[#This Row],[CON - Material]]</f>
        <v>Pórtico|1983-2010|Betão Armado</v>
      </c>
    </row>
    <row r="2077" spans="1:32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1" t="str" cm="1">
        <f t="array" ref="O20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7" s="2" t="s">
        <v>32</v>
      </c>
      <c r="Q2077" s="2" t="str" cm="1">
        <f t="array" ref="Q2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7" s="2" t="str">
        <f>IF(Tabela1[[#This Row],[TEC - Tipo de Estrutura 2]]="Pórtico","Vãos Multiplos",Tabela1[[#This Row],[TEC - Tipo de Estrutura 2]])</f>
        <v>Vãos Multiplos</v>
      </c>
      <c r="S2077" s="1">
        <v>3</v>
      </c>
      <c r="T2077" s="1">
        <v>49</v>
      </c>
      <c r="U2077" s="1">
        <v>16.72</v>
      </c>
      <c r="V2077" s="1">
        <v>27</v>
      </c>
      <c r="W2077" s="1">
        <v>7.5</v>
      </c>
      <c r="X2077" s="10"/>
      <c r="Y2077" s="1" t="s">
        <v>46</v>
      </c>
      <c r="Z2077" s="2" t="s">
        <v>38</v>
      </c>
      <c r="AA2077" s="2" t="str" cm="1">
        <f t="array" ref="AA2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7" s="2" t="str">
        <f>IF(OR(Tabela1[[#This Row],[CON - Material]]="Alvenaria de Tijolo",Tabela1[[#This Row],[CON - Material]]="Alvenaria de Pedra"),"Alvenaria",Tabela1[[#This Row],[CON - Material]])</f>
        <v>Betão Armado</v>
      </c>
      <c r="AF20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8" spans="1:32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1" t="str" cm="1">
        <f t="array" ref="O20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8" s="2" t="s">
        <v>32</v>
      </c>
      <c r="Q2078" s="2" t="str" cm="1">
        <f t="array" ref="Q2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8" s="2" t="str">
        <f>IF(Tabela1[[#This Row],[TEC - Tipo de Estrutura 2]]="Pórtico","Vãos Multiplos",Tabela1[[#This Row],[TEC - Tipo de Estrutura 2]])</f>
        <v>Vãos Multiplos</v>
      </c>
      <c r="S2078" s="1">
        <v>3</v>
      </c>
      <c r="T2078" s="1">
        <v>40</v>
      </c>
      <c r="U2078" s="1">
        <v>10.5</v>
      </c>
      <c r="V2078" s="1">
        <v>16</v>
      </c>
      <c r="W2078" s="1">
        <v>6.56</v>
      </c>
      <c r="X2078" s="10"/>
      <c r="Y2078" s="1" t="s">
        <v>41</v>
      </c>
      <c r="Z2078" s="2" t="s">
        <v>24</v>
      </c>
      <c r="AA2078" s="2" t="str" cm="1">
        <f t="array" ref="AA2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8" s="2" t="str">
        <f>IF(OR(Tabela1[[#This Row],[CON - Material]]="Alvenaria de Tijolo",Tabela1[[#This Row],[CON - Material]]="Alvenaria de Pedra"),"Alvenaria",Tabela1[[#This Row],[CON - Material]])</f>
        <v>Betão Armado</v>
      </c>
      <c r="AF20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9" spans="1:32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1" t="str" cm="1">
        <f t="array" ref="O20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79" s="2" t="s">
        <v>32</v>
      </c>
      <c r="Q2079" s="2" t="str" cm="1">
        <f t="array" ref="Q2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79" s="2" t="str">
        <f>IF(Tabela1[[#This Row],[TEC - Tipo de Estrutura 2]]="Pórtico","Vãos Multiplos",Tabela1[[#This Row],[TEC - Tipo de Estrutura 2]])</f>
        <v>Vãos Multiplos</v>
      </c>
      <c r="S2079" s="1">
        <v>3</v>
      </c>
      <c r="T2079" s="1">
        <v>91</v>
      </c>
      <c r="U2079" s="1">
        <v>17.100000000000001</v>
      </c>
      <c r="V2079" s="1">
        <v>35</v>
      </c>
      <c r="W2079" s="1">
        <v>14.7</v>
      </c>
      <c r="X2079" s="10"/>
      <c r="Y2079" s="1" t="s">
        <v>41</v>
      </c>
      <c r="Z2079" s="2" t="s">
        <v>24</v>
      </c>
      <c r="AA2079" s="2" t="str" cm="1">
        <f t="array" ref="AA2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79" s="2" t="str">
        <f>IF(OR(Tabela1[[#This Row],[CON - Material]]="Alvenaria de Tijolo",Tabela1[[#This Row],[CON - Material]]="Alvenaria de Pedra"),"Alvenaria",Tabela1[[#This Row],[CON - Material]])</f>
        <v>Betão Armado</v>
      </c>
      <c r="AF20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0" spans="1:32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1" t="str" cm="1">
        <f t="array" ref="O20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0" s="2" t="s">
        <v>32</v>
      </c>
      <c r="Q2080" s="2" t="str" cm="1">
        <f t="array" ref="Q2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0" s="2" t="str">
        <f>IF(Tabela1[[#This Row],[TEC - Tipo de Estrutura 2]]="Pórtico","Vãos Multiplos",Tabela1[[#This Row],[TEC - Tipo de Estrutura 2]])</f>
        <v>Vãos Multiplos</v>
      </c>
      <c r="S2080" s="1">
        <v>6</v>
      </c>
      <c r="T2080" s="1">
        <v>162.4</v>
      </c>
      <c r="U2080" s="1">
        <v>14.5</v>
      </c>
      <c r="V2080" s="1">
        <v>29</v>
      </c>
      <c r="W2080" s="1">
        <v>18.3</v>
      </c>
      <c r="X2080" s="10"/>
      <c r="Y2080" s="1" t="s">
        <v>41</v>
      </c>
      <c r="Z2080" s="2" t="s">
        <v>38</v>
      </c>
      <c r="AA2080" s="2" t="str" cm="1">
        <f t="array" ref="AA2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0" s="2" t="str">
        <f>IF(OR(Tabela1[[#This Row],[CON - Material]]="Alvenaria de Tijolo",Tabela1[[#This Row],[CON - Material]]="Alvenaria de Pedra"),"Alvenaria",Tabela1[[#This Row],[CON - Material]])</f>
        <v>Betão Armado</v>
      </c>
      <c r="AF20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1" spans="1:32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1" t="str" cm="1">
        <f t="array" ref="O20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1" s="2" t="s">
        <v>32</v>
      </c>
      <c r="Q2081" s="2" t="str" cm="1">
        <f t="array" ref="Q2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1" s="2" t="str">
        <f>IF(Tabela1[[#This Row],[TEC - Tipo de Estrutura 2]]="Pórtico","Vãos Multiplos",Tabela1[[#This Row],[TEC - Tipo de Estrutura 2]])</f>
        <v>Vãos Multiplos</v>
      </c>
      <c r="S2081" s="1">
        <v>4</v>
      </c>
      <c r="T2081" s="1">
        <v>144</v>
      </c>
      <c r="U2081" s="1">
        <v>12.4</v>
      </c>
      <c r="V2081" s="1">
        <v>36</v>
      </c>
      <c r="W2081" s="1">
        <v>19.850000000000001</v>
      </c>
      <c r="X2081" s="10"/>
      <c r="Y2081" s="1" t="s">
        <v>41</v>
      </c>
      <c r="Z2081" s="2" t="s">
        <v>38</v>
      </c>
      <c r="AA2081" s="2" t="str" cm="1">
        <f t="array" ref="AA2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1" s="2" t="str">
        <f>IF(OR(Tabela1[[#This Row],[CON - Material]]="Alvenaria de Tijolo",Tabela1[[#This Row],[CON - Material]]="Alvenaria de Pedra"),"Alvenaria",Tabela1[[#This Row],[CON - Material]])</f>
        <v>Betão Armado</v>
      </c>
      <c r="AF2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2" spans="1:32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1" t="str" cm="1">
        <f t="array" ref="O20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2" s="2" t="s">
        <v>133</v>
      </c>
      <c r="Q2082" s="2" t="str" cm="1">
        <f t="array" ref="Q2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82" s="2" t="str">
        <f>IF(Tabela1[[#This Row],[TEC - Tipo de Estrutura 2]]="Pórtico","Vãos Multiplos",Tabela1[[#This Row],[TEC - Tipo de Estrutura 2]])</f>
        <v>Vãos Multiplos</v>
      </c>
      <c r="S2082" s="1">
        <v>1</v>
      </c>
      <c r="T2082" s="1">
        <v>5.45</v>
      </c>
      <c r="U2082" s="1">
        <v>19.3</v>
      </c>
      <c r="V2082" s="1">
        <v>5.45</v>
      </c>
      <c r="W2082" s="9"/>
      <c r="X2082" s="10"/>
      <c r="Y2082" s="1" t="s">
        <v>41</v>
      </c>
      <c r="Z2082" s="2" t="s">
        <v>24</v>
      </c>
      <c r="AA2082" s="2" t="str" cm="1">
        <f t="array" ref="AA2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2" s="2" t="str">
        <f>IF(OR(Tabela1[[#This Row],[CON - Material]]="Alvenaria de Tijolo",Tabela1[[#This Row],[CON - Material]]="Alvenaria de Pedra"),"Alvenaria",Tabela1[[#This Row],[CON - Material]])</f>
        <v>Betão Armado</v>
      </c>
      <c r="AF2082" s="2" t="str">
        <f>Tabela1[[#This Row],[TEC - Tipo de Estrutura 2]] &amp; "|" &amp; Tabela1[[#This Row],[Intervalo de Anos]] &amp; "|" &amp; Tabela1[[#This Row],[CON - Material]]</f>
        <v>Pórtico|1983-2010|Betão Armado</v>
      </c>
    </row>
    <row r="2083" spans="1:32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1" t="str" cm="1">
        <f t="array" ref="O20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3" s="2" t="s">
        <v>32</v>
      </c>
      <c r="Q2083" s="2" t="str" cm="1">
        <f t="array" ref="Q2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3" s="2" t="str">
        <f>IF(Tabela1[[#This Row],[TEC - Tipo de Estrutura 2]]="Pórtico","Vãos Multiplos",Tabela1[[#This Row],[TEC - Tipo de Estrutura 2]])</f>
        <v>Vãos Multiplos</v>
      </c>
      <c r="S2083" s="1">
        <v>3</v>
      </c>
      <c r="T2083" s="1">
        <v>33.299999999999997</v>
      </c>
      <c r="U2083" s="1">
        <v>8.8000000000000007</v>
      </c>
      <c r="V2083" s="1">
        <v>15.5</v>
      </c>
      <c r="W2083" s="1">
        <v>8.15</v>
      </c>
      <c r="X2083" s="10"/>
      <c r="Y2083" s="1" t="s">
        <v>41</v>
      </c>
      <c r="Z2083" s="2" t="s">
        <v>24</v>
      </c>
      <c r="AA2083" s="2" t="str" cm="1">
        <f t="array" ref="AA2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3" s="2" t="str">
        <f>IF(OR(Tabela1[[#This Row],[CON - Material]]="Alvenaria de Tijolo",Tabela1[[#This Row],[CON - Material]]="Alvenaria de Pedra"),"Alvenaria",Tabela1[[#This Row],[CON - Material]])</f>
        <v>Betão Armado</v>
      </c>
      <c r="AF20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4" spans="1:32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1" t="str" cm="1">
        <f t="array" ref="O20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4" s="2" t="s">
        <v>32</v>
      </c>
      <c r="Q2084" s="2" t="str" cm="1">
        <f t="array" ref="Q2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4" s="2" t="str">
        <f>IF(Tabela1[[#This Row],[TEC - Tipo de Estrutura 2]]="Pórtico","Vãos Multiplos",Tabela1[[#This Row],[TEC - Tipo de Estrutura 2]])</f>
        <v>Vãos Multiplos</v>
      </c>
      <c r="S2084" s="1">
        <v>3</v>
      </c>
      <c r="T2084" s="1">
        <v>37.799999999999997</v>
      </c>
      <c r="U2084" s="1">
        <v>10.8</v>
      </c>
      <c r="V2084" s="1">
        <v>18</v>
      </c>
      <c r="W2084" s="1">
        <v>7.5</v>
      </c>
      <c r="X2084" s="10"/>
      <c r="Y2084" s="1" t="s">
        <v>41</v>
      </c>
      <c r="Z2084" s="2" t="s">
        <v>24</v>
      </c>
      <c r="AA2084" s="2" t="str" cm="1">
        <f t="array" ref="AA2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4" s="2" t="str">
        <f>IF(OR(Tabela1[[#This Row],[CON - Material]]="Alvenaria de Tijolo",Tabela1[[#This Row],[CON - Material]]="Alvenaria de Pedra"),"Alvenaria",Tabela1[[#This Row],[CON - Material]])</f>
        <v>Betão Armado</v>
      </c>
      <c r="AF2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5" spans="1:32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1" t="str" cm="1">
        <f t="array" ref="O20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5" s="2" t="s">
        <v>32</v>
      </c>
      <c r="Q2085" s="2" t="str" cm="1">
        <f t="array" ref="Q2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5" s="2" t="str">
        <f>IF(Tabela1[[#This Row],[TEC - Tipo de Estrutura 2]]="Pórtico","Vãos Multiplos",Tabela1[[#This Row],[TEC - Tipo de Estrutura 2]])</f>
        <v>Vãos Multiplos</v>
      </c>
      <c r="S2085" s="1">
        <v>3</v>
      </c>
      <c r="T2085" s="1">
        <v>35.299999999999997</v>
      </c>
      <c r="U2085" s="1">
        <v>8.8000000000000007</v>
      </c>
      <c r="V2085" s="1">
        <v>15.5</v>
      </c>
      <c r="W2085" s="1">
        <v>8.3000000000000007</v>
      </c>
      <c r="X2085" s="10"/>
      <c r="Y2085" s="1" t="s">
        <v>41</v>
      </c>
      <c r="Z2085" s="2" t="s">
        <v>24</v>
      </c>
      <c r="AA2085" s="2" t="str" cm="1">
        <f t="array" ref="AA2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5" s="2" t="str">
        <f>IF(OR(Tabela1[[#This Row],[CON - Material]]="Alvenaria de Tijolo",Tabela1[[#This Row],[CON - Material]]="Alvenaria de Pedra"),"Alvenaria",Tabela1[[#This Row],[CON - Material]])</f>
        <v>Betão Armado</v>
      </c>
      <c r="AF20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6" spans="1:32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1" t="str" cm="1">
        <f t="array" ref="O20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6" s="2" t="s">
        <v>32</v>
      </c>
      <c r="Q2086" s="2" t="str" cm="1">
        <f t="array" ref="Q2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6" s="2" t="str">
        <f>IF(Tabela1[[#This Row],[TEC - Tipo de Estrutura 2]]="Pórtico","Vãos Multiplos",Tabela1[[#This Row],[TEC - Tipo de Estrutura 2]])</f>
        <v>Vãos Multiplos</v>
      </c>
      <c r="S2086" s="1">
        <v>6</v>
      </c>
      <c r="T2086" s="1">
        <v>216</v>
      </c>
      <c r="U2086" s="1">
        <v>12.4</v>
      </c>
      <c r="V2086" s="1">
        <v>36</v>
      </c>
      <c r="W2086" s="1">
        <v>14.3</v>
      </c>
      <c r="X2086" s="10"/>
      <c r="Y2086" s="1" t="s">
        <v>41</v>
      </c>
      <c r="Z2086" s="2" t="s">
        <v>38</v>
      </c>
      <c r="AA2086" s="2" t="str" cm="1">
        <f t="array" ref="AA2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6" s="2" t="str">
        <f>IF(OR(Tabela1[[#This Row],[CON - Material]]="Alvenaria de Tijolo",Tabela1[[#This Row],[CON - Material]]="Alvenaria de Pedra"),"Alvenaria",Tabela1[[#This Row],[CON - Material]])</f>
        <v>Betão Armado</v>
      </c>
      <c r="AF20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7" spans="1:32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1" t="str" cm="1">
        <f t="array" ref="O20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7" s="2" t="s">
        <v>133</v>
      </c>
      <c r="Q2087" s="2" t="str" cm="1">
        <f t="array" ref="Q2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87" s="2" t="str">
        <f>IF(Tabela1[[#This Row],[TEC - Tipo de Estrutura 2]]="Pórtico","Vãos Multiplos",Tabela1[[#This Row],[TEC - Tipo de Estrutura 2]])</f>
        <v>Vãos Multiplos</v>
      </c>
      <c r="S2087" s="1">
        <v>1</v>
      </c>
      <c r="T2087" s="1">
        <v>6.8</v>
      </c>
      <c r="U2087" s="1">
        <v>10.8</v>
      </c>
      <c r="V2087" s="1">
        <v>6.8</v>
      </c>
      <c r="W2087" s="9"/>
      <c r="X2087" s="10"/>
      <c r="Y2087" s="1" t="s">
        <v>41</v>
      </c>
      <c r="Z2087" s="2" t="s">
        <v>24</v>
      </c>
      <c r="AA2087" s="2" t="str" cm="1">
        <f t="array" ref="AA2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7" s="2" t="str">
        <f>IF(OR(Tabela1[[#This Row],[CON - Material]]="Alvenaria de Tijolo",Tabela1[[#This Row],[CON - Material]]="Alvenaria de Pedra"),"Alvenaria",Tabela1[[#This Row],[CON - Material]])</f>
        <v>Betão Armado</v>
      </c>
      <c r="AF2087" s="2" t="str">
        <f>Tabela1[[#This Row],[TEC - Tipo de Estrutura 2]] &amp; "|" &amp; Tabela1[[#This Row],[Intervalo de Anos]] &amp; "|" &amp; Tabela1[[#This Row],[CON - Material]]</f>
        <v>Pórtico|1983-2010|Betão Armado</v>
      </c>
    </row>
    <row r="2088" spans="1:32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1" t="str" cm="1">
        <f t="array" ref="O20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8" s="2" t="s">
        <v>32</v>
      </c>
      <c r="Q2088" s="2" t="str" cm="1">
        <f t="array" ref="Q2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8" s="2" t="str">
        <f>IF(Tabela1[[#This Row],[TEC - Tipo de Estrutura 2]]="Pórtico","Vãos Multiplos",Tabela1[[#This Row],[TEC - Tipo de Estrutura 2]])</f>
        <v>Vãos Multiplos</v>
      </c>
      <c r="S2088" s="1">
        <v>3</v>
      </c>
      <c r="T2088" s="1">
        <v>39</v>
      </c>
      <c r="U2088" s="1">
        <v>13.26</v>
      </c>
      <c r="V2088" s="1">
        <v>19.5</v>
      </c>
      <c r="W2088" s="1">
        <v>9.1999999999999993</v>
      </c>
      <c r="X2088" s="10"/>
      <c r="Y2088" s="1" t="s">
        <v>30</v>
      </c>
      <c r="Z2088" s="2" t="s">
        <v>38</v>
      </c>
      <c r="AA2088" s="2" t="str" cm="1">
        <f t="array" ref="AA2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8" s="2" t="str">
        <f>IF(OR(Tabela1[[#This Row],[CON - Material]]="Alvenaria de Tijolo",Tabela1[[#This Row],[CON - Material]]="Alvenaria de Pedra"),"Alvenaria",Tabela1[[#This Row],[CON - Material]])</f>
        <v>Betão Armado</v>
      </c>
      <c r="AF20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9" spans="1:32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1" t="str" cm="1">
        <f t="array" ref="O20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89" s="2" t="s">
        <v>32</v>
      </c>
      <c r="Q2089" s="2" t="str" cm="1">
        <f t="array" ref="Q2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89" s="2" t="str">
        <f>IF(Tabela1[[#This Row],[TEC - Tipo de Estrutura 2]]="Pórtico","Vãos Multiplos",Tabela1[[#This Row],[TEC - Tipo de Estrutura 2]])</f>
        <v>Vãos Multiplos</v>
      </c>
      <c r="S2089" s="1">
        <v>3</v>
      </c>
      <c r="T2089" s="1">
        <v>39</v>
      </c>
      <c r="U2089" s="1">
        <v>13.26</v>
      </c>
      <c r="V2089" s="1">
        <v>19.5</v>
      </c>
      <c r="W2089" s="1">
        <v>7.65</v>
      </c>
      <c r="X2089" s="10"/>
      <c r="Y2089" s="1" t="s">
        <v>30</v>
      </c>
      <c r="Z2089" s="2" t="s">
        <v>38</v>
      </c>
      <c r="AA2089" s="2" t="str" cm="1">
        <f t="array" ref="AA2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89" s="2" t="str">
        <f>IF(OR(Tabela1[[#This Row],[CON - Material]]="Alvenaria de Tijolo",Tabela1[[#This Row],[CON - Material]]="Alvenaria de Pedra"),"Alvenaria",Tabela1[[#This Row],[CON - Material]])</f>
        <v>Betão Armado</v>
      </c>
      <c r="AF2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0" spans="1:32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1" t="str" cm="1">
        <f t="array" ref="O20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0" s="2" t="s">
        <v>32</v>
      </c>
      <c r="Q2090" s="2" t="str" cm="1">
        <f t="array" ref="Q2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0" s="2" t="str">
        <f>IF(Tabela1[[#This Row],[TEC - Tipo de Estrutura 2]]="Pórtico","Vãos Multiplos",Tabela1[[#This Row],[TEC - Tipo de Estrutura 2]])</f>
        <v>Vãos Multiplos</v>
      </c>
      <c r="S2090" s="1">
        <v>15</v>
      </c>
      <c r="T2090" s="1">
        <v>495</v>
      </c>
      <c r="U2090" s="1">
        <v>14.5</v>
      </c>
      <c r="V2090" s="1">
        <v>35</v>
      </c>
      <c r="W2090" s="1">
        <v>13</v>
      </c>
      <c r="X2090" s="10"/>
      <c r="Y2090" s="1" t="s">
        <v>30</v>
      </c>
      <c r="Z2090" s="2" t="s">
        <v>38</v>
      </c>
      <c r="AA2090" s="2" t="str" cm="1">
        <f t="array" ref="AA2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0" s="2" t="str">
        <f>IF(OR(Tabela1[[#This Row],[CON - Material]]="Alvenaria de Tijolo",Tabela1[[#This Row],[CON - Material]]="Alvenaria de Pedra"),"Alvenaria",Tabela1[[#This Row],[CON - Material]])</f>
        <v>Betão Armado</v>
      </c>
      <c r="AF20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1" spans="1:32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1" t="str" cm="1">
        <f t="array" ref="O20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1" s="2" t="s">
        <v>65</v>
      </c>
      <c r="Q2091" s="2" t="str" cm="1">
        <f t="array" ref="Q2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091" s="2" t="str">
        <f>IF(Tabela1[[#This Row],[TEC - Tipo de Estrutura 2]]="Pórtico","Vãos Multiplos",Tabela1[[#This Row],[TEC - Tipo de Estrutura 2]])</f>
        <v>Vãos Multiplos</v>
      </c>
      <c r="S2091" s="1">
        <v>1</v>
      </c>
      <c r="T2091" s="1">
        <v>13.4</v>
      </c>
      <c r="U2091" s="1">
        <v>7.9</v>
      </c>
      <c r="V2091" s="1">
        <v>13.4</v>
      </c>
      <c r="W2091" s="9"/>
      <c r="X2091" s="10"/>
      <c r="Y2091" s="1" t="s">
        <v>41</v>
      </c>
      <c r="Z2091" s="2" t="s">
        <v>24</v>
      </c>
      <c r="AA2091" s="2" t="str" cm="1">
        <f t="array" ref="AA2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1" s="2" t="str">
        <f>IF(OR(Tabela1[[#This Row],[CON - Material]]="Alvenaria de Tijolo",Tabela1[[#This Row],[CON - Material]]="Alvenaria de Pedra"),"Alvenaria",Tabela1[[#This Row],[CON - Material]])</f>
        <v>Betão Armado</v>
      </c>
      <c r="AF2091" s="2" t="str">
        <f>Tabela1[[#This Row],[TEC - Tipo de Estrutura 2]] &amp; "|" &amp; Tabela1[[#This Row],[Intervalo de Anos]] &amp; "|" &amp; Tabela1[[#This Row],[CON - Material]]</f>
        <v>Pórtico|1983-2010|Betão Armado</v>
      </c>
    </row>
    <row r="2092" spans="1:32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1" t="str" cm="1">
        <f t="array" ref="O20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2" s="2" t="s">
        <v>32</v>
      </c>
      <c r="Q2092" s="2" t="str" cm="1">
        <f t="array" ref="Q2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2" s="2" t="str">
        <f>IF(Tabela1[[#This Row],[TEC - Tipo de Estrutura 2]]="Pórtico","Vãos Multiplos",Tabela1[[#This Row],[TEC - Tipo de Estrutura 2]])</f>
        <v>Vãos Multiplos</v>
      </c>
      <c r="S2092" s="1">
        <v>3</v>
      </c>
      <c r="T2092" s="1">
        <v>53.4</v>
      </c>
      <c r="U2092" s="1">
        <v>21</v>
      </c>
      <c r="V2092" s="1">
        <v>24.4</v>
      </c>
      <c r="W2092" s="1">
        <v>9.81</v>
      </c>
      <c r="X2092" s="10"/>
      <c r="Y2092" s="1" t="s">
        <v>41</v>
      </c>
      <c r="Z2092" s="2" t="s">
        <v>38</v>
      </c>
      <c r="AA2092" s="2" t="str" cm="1">
        <f t="array" ref="AA2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2" s="2" t="str">
        <f>IF(OR(Tabela1[[#This Row],[CON - Material]]="Alvenaria de Tijolo",Tabela1[[#This Row],[CON - Material]]="Alvenaria de Pedra"),"Alvenaria",Tabela1[[#This Row],[CON - Material]])</f>
        <v>Betão Armado</v>
      </c>
      <c r="AF20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3" spans="1:32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1" t="str" cm="1">
        <f t="array" ref="O20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3" s="2" t="s">
        <v>32</v>
      </c>
      <c r="Q2093" s="2" t="str" cm="1">
        <f t="array" ref="Q2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3" s="2" t="str">
        <f>IF(Tabela1[[#This Row],[TEC - Tipo de Estrutura 2]]="Pórtico","Vãos Multiplos",Tabela1[[#This Row],[TEC - Tipo de Estrutura 2]])</f>
        <v>Vãos Multiplos</v>
      </c>
      <c r="S2093" s="1">
        <v>7</v>
      </c>
      <c r="T2093" s="1">
        <v>219</v>
      </c>
      <c r="U2093" s="1">
        <v>17.100000000000001</v>
      </c>
      <c r="V2093" s="1">
        <v>34</v>
      </c>
      <c r="W2093" s="1">
        <v>33</v>
      </c>
      <c r="X2093" s="10"/>
      <c r="Y2093" s="1" t="s">
        <v>41</v>
      </c>
      <c r="Z2093" s="2" t="s">
        <v>38</v>
      </c>
      <c r="AA2093" s="2" t="str" cm="1">
        <f t="array" ref="AA2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3" s="2" t="str">
        <f>IF(OR(Tabela1[[#This Row],[CON - Material]]="Alvenaria de Tijolo",Tabela1[[#This Row],[CON - Material]]="Alvenaria de Pedra"),"Alvenaria",Tabela1[[#This Row],[CON - Material]])</f>
        <v>Betão Armado</v>
      </c>
      <c r="AF20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4" spans="1:32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1" t="str" cm="1">
        <f t="array" ref="O20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4" s="2" t="s">
        <v>32</v>
      </c>
      <c r="Q2094" s="2" t="str" cm="1">
        <f t="array" ref="Q2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4" s="2" t="str">
        <f>IF(Tabela1[[#This Row],[TEC - Tipo de Estrutura 2]]="Pórtico","Vãos Multiplos",Tabela1[[#This Row],[TEC - Tipo de Estrutura 2]])</f>
        <v>Vãos Multiplos</v>
      </c>
      <c r="S2094" s="1">
        <v>5</v>
      </c>
      <c r="T2094" s="1">
        <v>145.66</v>
      </c>
      <c r="U2094" s="1">
        <v>19.100000000000001</v>
      </c>
      <c r="V2094" s="1">
        <v>32</v>
      </c>
      <c r="W2094" s="1">
        <v>28.02</v>
      </c>
      <c r="X2094" s="10"/>
      <c r="Y2094" s="1" t="s">
        <v>41</v>
      </c>
      <c r="Z2094" s="2" t="s">
        <v>38</v>
      </c>
      <c r="AA2094" s="2" t="str" cm="1">
        <f t="array" ref="AA2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4" s="2" t="str">
        <f>IF(OR(Tabela1[[#This Row],[CON - Material]]="Alvenaria de Tijolo",Tabela1[[#This Row],[CON - Material]]="Alvenaria de Pedra"),"Alvenaria",Tabela1[[#This Row],[CON - Material]])</f>
        <v>Betão Armado</v>
      </c>
      <c r="AF2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5" spans="1:32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1" t="str" cm="1">
        <f t="array" ref="O20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5" s="2" t="s">
        <v>32</v>
      </c>
      <c r="Q2095" s="2" t="str" cm="1">
        <f t="array" ref="Q2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5" s="2" t="str">
        <f>IF(Tabela1[[#This Row],[TEC - Tipo de Estrutura 2]]="Pórtico","Vãos Multiplos",Tabela1[[#This Row],[TEC - Tipo de Estrutura 2]])</f>
        <v>Vãos Multiplos</v>
      </c>
      <c r="S2095" s="1">
        <v>3</v>
      </c>
      <c r="T2095" s="1">
        <v>154</v>
      </c>
      <c r="U2095" s="1">
        <v>14.5</v>
      </c>
      <c r="V2095" s="1">
        <v>70</v>
      </c>
      <c r="W2095" s="1">
        <v>27.35</v>
      </c>
      <c r="X2095" s="10"/>
      <c r="Y2095" s="1" t="s">
        <v>41</v>
      </c>
      <c r="Z2095" s="2" t="s">
        <v>38</v>
      </c>
      <c r="AA2095" s="2" t="str" cm="1">
        <f t="array" ref="AA2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5" s="2" t="str">
        <f>IF(OR(Tabela1[[#This Row],[CON - Material]]="Alvenaria de Tijolo",Tabela1[[#This Row],[CON - Material]]="Alvenaria de Pedra"),"Alvenaria",Tabela1[[#This Row],[CON - Material]])</f>
        <v>Betão Armado</v>
      </c>
      <c r="AF20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6" spans="1:32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1" t="str" cm="1">
        <f t="array" ref="O20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6" s="2" t="s">
        <v>32</v>
      </c>
      <c r="Q2096" s="2" t="str" cm="1">
        <f t="array" ref="Q2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6" s="2" t="str">
        <f>IF(Tabela1[[#This Row],[TEC - Tipo de Estrutura 2]]="Pórtico","Vãos Multiplos",Tabela1[[#This Row],[TEC - Tipo de Estrutura 2]])</f>
        <v>Vãos Multiplos</v>
      </c>
      <c r="S2096" s="1">
        <v>3</v>
      </c>
      <c r="T2096" s="1">
        <v>154</v>
      </c>
      <c r="U2096" s="1">
        <v>14.5</v>
      </c>
      <c r="V2096" s="1">
        <v>70</v>
      </c>
      <c r="W2096" s="1">
        <v>32.700000000000003</v>
      </c>
      <c r="X2096" s="10"/>
      <c r="Y2096" s="1" t="s">
        <v>41</v>
      </c>
      <c r="Z2096" s="2" t="s">
        <v>38</v>
      </c>
      <c r="AA2096" s="2" t="str" cm="1">
        <f t="array" ref="AA2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6" s="2" t="str">
        <f>IF(OR(Tabela1[[#This Row],[CON - Material]]="Alvenaria de Tijolo",Tabela1[[#This Row],[CON - Material]]="Alvenaria de Pedra"),"Alvenaria",Tabela1[[#This Row],[CON - Material]])</f>
        <v>Betão Armado</v>
      </c>
      <c r="AF20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7" spans="1:32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1" t="str" cm="1">
        <f t="array" ref="O20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7" s="2" t="s">
        <v>32</v>
      </c>
      <c r="Q2097" s="2" t="str" cm="1">
        <f t="array" ref="Q2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7" s="2" t="str">
        <f>IF(Tabela1[[#This Row],[TEC - Tipo de Estrutura 2]]="Pórtico","Vãos Multiplos",Tabela1[[#This Row],[TEC - Tipo de Estrutura 2]])</f>
        <v>Vãos Multiplos</v>
      </c>
      <c r="S2097" s="1">
        <v>3</v>
      </c>
      <c r="T2097" s="1">
        <v>65</v>
      </c>
      <c r="U2097" s="1">
        <v>14.5</v>
      </c>
      <c r="V2097" s="1">
        <v>25</v>
      </c>
      <c r="W2097" s="1">
        <v>13</v>
      </c>
      <c r="X2097" s="10"/>
      <c r="Y2097" s="1" t="s">
        <v>41</v>
      </c>
      <c r="Z2097" s="2" t="s">
        <v>38</v>
      </c>
      <c r="AA2097" s="2" t="str" cm="1">
        <f t="array" ref="AA2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7" s="2" t="str">
        <f>IF(OR(Tabela1[[#This Row],[CON - Material]]="Alvenaria de Tijolo",Tabela1[[#This Row],[CON - Material]]="Alvenaria de Pedra"),"Alvenaria",Tabela1[[#This Row],[CON - Material]])</f>
        <v>Betão Armado</v>
      </c>
      <c r="AF20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8" spans="1:32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1" t="str" cm="1">
        <f t="array" ref="O20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8" s="2" t="s">
        <v>32</v>
      </c>
      <c r="Q2098" s="2" t="str" cm="1">
        <f t="array" ref="Q2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8" s="2" t="str">
        <f>IF(Tabela1[[#This Row],[TEC - Tipo de Estrutura 2]]="Pórtico","Vãos Multiplos",Tabela1[[#This Row],[TEC - Tipo de Estrutura 2]])</f>
        <v>Vãos Multiplos</v>
      </c>
      <c r="S2098" s="1">
        <v>4</v>
      </c>
      <c r="T2098" s="1">
        <v>113.6</v>
      </c>
      <c r="U2098" s="1">
        <v>14.5</v>
      </c>
      <c r="V2098" s="1">
        <v>32</v>
      </c>
      <c r="W2098" s="1">
        <v>19</v>
      </c>
      <c r="X2098" s="10"/>
      <c r="Y2098" s="1" t="s">
        <v>41</v>
      </c>
      <c r="Z2098" s="2" t="s">
        <v>24</v>
      </c>
      <c r="AA2098" s="2" t="str" cm="1">
        <f t="array" ref="AA2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8" s="2" t="str">
        <f>IF(OR(Tabela1[[#This Row],[CON - Material]]="Alvenaria de Tijolo",Tabela1[[#This Row],[CON - Material]]="Alvenaria de Pedra"),"Alvenaria",Tabela1[[#This Row],[CON - Material]])</f>
        <v>Betão Armado</v>
      </c>
      <c r="AF20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9" spans="1:32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1" t="str" cm="1">
        <f t="array" ref="O20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099" s="2" t="s">
        <v>32</v>
      </c>
      <c r="Q2099" s="2" t="str" cm="1">
        <f t="array" ref="Q2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099" s="2" t="str">
        <f>IF(Tabela1[[#This Row],[TEC - Tipo de Estrutura 2]]="Pórtico","Vãos Multiplos",Tabela1[[#This Row],[TEC - Tipo de Estrutura 2]])</f>
        <v>Vãos Multiplos</v>
      </c>
      <c r="S2099" s="1">
        <v>2</v>
      </c>
      <c r="T2099" s="1">
        <v>58.7</v>
      </c>
      <c r="U2099" s="1">
        <v>9.75</v>
      </c>
      <c r="V2099" s="1">
        <v>33.5</v>
      </c>
      <c r="W2099" s="1">
        <v>19.399999999999999</v>
      </c>
      <c r="X2099" s="10"/>
      <c r="Y2099" s="1" t="s">
        <v>41</v>
      </c>
      <c r="Z2099" s="2" t="s">
        <v>24</v>
      </c>
      <c r="AA2099" s="2" t="str" cm="1">
        <f t="array" ref="AA2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099" s="2" t="str">
        <f>IF(OR(Tabela1[[#This Row],[CON - Material]]="Alvenaria de Tijolo",Tabela1[[#This Row],[CON - Material]]="Alvenaria de Pedra"),"Alvenaria",Tabela1[[#This Row],[CON - Material]])</f>
        <v>Betão Armado</v>
      </c>
      <c r="AF20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0" spans="1:32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1" t="str" cm="1">
        <f t="array" ref="O21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0" s="2" t="s">
        <v>32</v>
      </c>
      <c r="Q2100" s="2" t="str" cm="1">
        <f t="array" ref="Q2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0" s="2" t="str">
        <f>IF(Tabela1[[#This Row],[TEC - Tipo de Estrutura 2]]="Pórtico","Vãos Multiplos",Tabela1[[#This Row],[TEC - Tipo de Estrutura 2]])</f>
        <v>Vãos Multiplos</v>
      </c>
      <c r="S2100" s="1">
        <v>3</v>
      </c>
      <c r="T2100" s="1">
        <v>41.1</v>
      </c>
      <c r="U2100" s="1">
        <v>9.75</v>
      </c>
      <c r="V2100" s="1">
        <v>20.100000000000001</v>
      </c>
      <c r="W2100" s="1">
        <v>9.34</v>
      </c>
      <c r="X2100" s="10"/>
      <c r="Y2100" s="1" t="s">
        <v>41</v>
      </c>
      <c r="Z2100" s="2" t="s">
        <v>24</v>
      </c>
      <c r="AA2100" s="2" t="str" cm="1">
        <f t="array" ref="AA2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0" s="2" t="str">
        <f>IF(OR(Tabela1[[#This Row],[CON - Material]]="Alvenaria de Tijolo",Tabela1[[#This Row],[CON - Material]]="Alvenaria de Pedra"),"Alvenaria",Tabela1[[#This Row],[CON - Material]])</f>
        <v>Betão Armado</v>
      </c>
      <c r="AF21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1" spans="1:32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1" t="str" cm="1">
        <f t="array" ref="O21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1" s="2" t="s">
        <v>32</v>
      </c>
      <c r="Q2101" s="2" t="str" cm="1">
        <f t="array" ref="Q2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1" s="2" t="str">
        <f>IF(Tabela1[[#This Row],[TEC - Tipo de Estrutura 2]]="Pórtico","Vãos Multiplos",Tabela1[[#This Row],[TEC - Tipo de Estrutura 2]])</f>
        <v>Vãos Multiplos</v>
      </c>
      <c r="S2101" s="9"/>
      <c r="T2101" s="5"/>
      <c r="U2101" s="1">
        <v>39</v>
      </c>
      <c r="W2101" s="9"/>
      <c r="X2101" s="10"/>
      <c r="Y2101" s="1" t="s">
        <v>41</v>
      </c>
      <c r="Z2101" s="2" t="s">
        <v>24</v>
      </c>
      <c r="AA2101" s="2" t="str" cm="1">
        <f t="array" ref="AA2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1" s="2" t="str">
        <f>IF(OR(Tabela1[[#This Row],[CON - Material]]="Alvenaria de Tijolo",Tabela1[[#This Row],[CON - Material]]="Alvenaria de Pedra"),"Alvenaria",Tabela1[[#This Row],[CON - Material]])</f>
        <v>Betão Armado</v>
      </c>
      <c r="AF2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2" spans="1:32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1" t="str" cm="1">
        <f t="array" ref="O21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2" s="2" t="s">
        <v>32</v>
      </c>
      <c r="Q2102" s="2" t="str" cm="1">
        <f t="array" ref="Q2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2" s="2" t="str">
        <f>IF(Tabela1[[#This Row],[TEC - Tipo de Estrutura 2]]="Pórtico","Vãos Multiplos",Tabela1[[#This Row],[TEC - Tipo de Estrutura 2]])</f>
        <v>Vãos Multiplos</v>
      </c>
      <c r="S2102" s="9"/>
      <c r="T2102" s="5"/>
      <c r="U2102" s="1">
        <v>61</v>
      </c>
      <c r="W2102" s="9"/>
      <c r="X2102" s="10"/>
      <c r="Y2102" s="1" t="s">
        <v>41</v>
      </c>
      <c r="Z2102" s="2" t="s">
        <v>24</v>
      </c>
      <c r="AA2102" s="2" t="str" cm="1">
        <f t="array" ref="AA2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2" s="2" t="str">
        <f>IF(OR(Tabela1[[#This Row],[CON - Material]]="Alvenaria de Tijolo",Tabela1[[#This Row],[CON - Material]]="Alvenaria de Pedra"),"Alvenaria",Tabela1[[#This Row],[CON - Material]])</f>
        <v>Betão Armado</v>
      </c>
      <c r="AF2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3" spans="1:32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1" t="str" cm="1">
        <f t="array" ref="O21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3" s="2" t="s">
        <v>133</v>
      </c>
      <c r="Q2103" s="2" t="str" cm="1">
        <f t="array" ref="Q2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03" s="2" t="str">
        <f>IF(Tabela1[[#This Row],[TEC - Tipo de Estrutura 2]]="Pórtico","Vãos Multiplos",Tabela1[[#This Row],[TEC - Tipo de Estrutura 2]])</f>
        <v>Vãos Multiplos</v>
      </c>
      <c r="S2103" s="1">
        <v>1</v>
      </c>
      <c r="T2103" s="1">
        <v>3.3</v>
      </c>
      <c r="U2103" s="1">
        <v>24</v>
      </c>
      <c r="V2103" s="1">
        <v>3.3</v>
      </c>
      <c r="W2103" s="9"/>
      <c r="X2103" s="10"/>
      <c r="Y2103" s="1" t="s">
        <v>41</v>
      </c>
      <c r="Z2103" s="2" t="s">
        <v>24</v>
      </c>
      <c r="AA2103" s="2" t="str" cm="1">
        <f t="array" ref="AA2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3" s="2" t="str">
        <f>IF(OR(Tabela1[[#This Row],[CON - Material]]="Alvenaria de Tijolo",Tabela1[[#This Row],[CON - Material]]="Alvenaria de Pedra"),"Alvenaria",Tabela1[[#This Row],[CON - Material]])</f>
        <v>Betão Armado</v>
      </c>
      <c r="AF2103" s="2" t="str">
        <f>Tabela1[[#This Row],[TEC - Tipo de Estrutura 2]] &amp; "|" &amp; Tabela1[[#This Row],[Intervalo de Anos]] &amp; "|" &amp; Tabela1[[#This Row],[CON - Material]]</f>
        <v>Pórtico|1983-2010|Betão Armado</v>
      </c>
    </row>
    <row r="2104" spans="1:32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1" t="str" cm="1">
        <f t="array" ref="O21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4" s="2" t="s">
        <v>32</v>
      </c>
      <c r="Q2104" s="2" t="str" cm="1">
        <f t="array" ref="Q2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4" s="2" t="str">
        <f>IF(Tabela1[[#This Row],[TEC - Tipo de Estrutura 2]]="Pórtico","Vãos Multiplos",Tabela1[[#This Row],[TEC - Tipo de Estrutura 2]])</f>
        <v>Vãos Multiplos</v>
      </c>
      <c r="S2104" s="1">
        <v>2</v>
      </c>
      <c r="T2104" s="1">
        <v>39</v>
      </c>
      <c r="U2104" s="1">
        <v>10.4</v>
      </c>
      <c r="V2104" s="1">
        <v>19.5</v>
      </c>
      <c r="W2104" s="1">
        <v>7.9</v>
      </c>
      <c r="X2104" s="10"/>
      <c r="Y2104" s="1" t="s">
        <v>30</v>
      </c>
      <c r="Z2104" s="2" t="s">
        <v>38</v>
      </c>
      <c r="AA2104" s="2" t="str" cm="1">
        <f t="array" ref="AA2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4" s="2" t="str">
        <f>IF(OR(Tabela1[[#This Row],[CON - Material]]="Alvenaria de Tijolo",Tabela1[[#This Row],[CON - Material]]="Alvenaria de Pedra"),"Alvenaria",Tabela1[[#This Row],[CON - Material]])</f>
        <v>Betão Armado</v>
      </c>
      <c r="AF21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5" spans="1:32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1" t="str" cm="1">
        <f t="array" ref="O21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5" s="2" t="s">
        <v>32</v>
      </c>
      <c r="Q2105" s="2" t="str" cm="1">
        <f t="array" ref="Q2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5" s="2" t="str">
        <f>IF(Tabela1[[#This Row],[TEC - Tipo de Estrutura 2]]="Pórtico","Vãos Multiplos",Tabela1[[#This Row],[TEC - Tipo de Estrutura 2]])</f>
        <v>Vãos Multiplos</v>
      </c>
      <c r="S2105" s="1">
        <v>20</v>
      </c>
      <c r="T2105" s="1">
        <v>780</v>
      </c>
      <c r="U2105" s="1">
        <v>12.64</v>
      </c>
      <c r="V2105" s="1">
        <v>40</v>
      </c>
      <c r="W2105" s="1">
        <v>31.45</v>
      </c>
      <c r="X2105" s="10"/>
      <c r="Y2105" s="1" t="s">
        <v>41</v>
      </c>
      <c r="Z2105" s="2" t="s">
        <v>38</v>
      </c>
      <c r="AA2105" s="2" t="str" cm="1">
        <f t="array" ref="AA2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5" s="2" t="str">
        <f>IF(OR(Tabela1[[#This Row],[CON - Material]]="Alvenaria de Tijolo",Tabela1[[#This Row],[CON - Material]]="Alvenaria de Pedra"),"Alvenaria",Tabela1[[#This Row],[CON - Material]])</f>
        <v>Betão Armado</v>
      </c>
      <c r="AF21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6" spans="1:32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1" t="str" cm="1">
        <f t="array" ref="O21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6" s="2" t="s">
        <v>32</v>
      </c>
      <c r="Q2106" s="2" t="str" cm="1">
        <f t="array" ref="Q2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6" s="2" t="str">
        <f>IF(Tabela1[[#This Row],[TEC - Tipo de Estrutura 2]]="Pórtico","Vãos Multiplos",Tabela1[[#This Row],[TEC - Tipo de Estrutura 2]])</f>
        <v>Vãos Multiplos</v>
      </c>
      <c r="S2106" s="9"/>
      <c r="T2106" s="5"/>
      <c r="U2106" s="1">
        <v>14.47</v>
      </c>
      <c r="W2106" s="9"/>
      <c r="X2106" s="10"/>
      <c r="Y2106" s="1" t="s">
        <v>41</v>
      </c>
      <c r="Z2106" s="2" t="s">
        <v>38</v>
      </c>
      <c r="AA2106" s="2" t="str" cm="1">
        <f t="array" ref="AA2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6" s="2" t="str">
        <f>IF(OR(Tabela1[[#This Row],[CON - Material]]="Alvenaria de Tijolo",Tabela1[[#This Row],[CON - Material]]="Alvenaria de Pedra"),"Alvenaria",Tabela1[[#This Row],[CON - Material]])</f>
        <v>Betão Armado</v>
      </c>
      <c r="AF21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7" spans="1:32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1" t="str" cm="1">
        <f t="array" ref="O21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7" s="2" t="s">
        <v>133</v>
      </c>
      <c r="Q2107" s="2" t="str" cm="1">
        <f t="array" ref="Q2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07" s="2" t="str">
        <f>IF(Tabela1[[#This Row],[TEC - Tipo de Estrutura 2]]="Pórtico","Vãos Multiplos",Tabela1[[#This Row],[TEC - Tipo de Estrutura 2]])</f>
        <v>Vãos Multiplos</v>
      </c>
      <c r="S2107" s="1">
        <v>1</v>
      </c>
      <c r="T2107" s="1">
        <v>9.0500000000000007</v>
      </c>
      <c r="U2107" s="1">
        <v>18</v>
      </c>
      <c r="V2107" s="1">
        <v>9.0500000000000007</v>
      </c>
      <c r="W2107" s="9"/>
      <c r="X2107" s="10"/>
      <c r="Y2107" s="1" t="s">
        <v>23</v>
      </c>
      <c r="Z2107" s="2" t="s">
        <v>24</v>
      </c>
      <c r="AA2107" s="2" t="str" cm="1">
        <f t="array" ref="AA2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7" s="2" t="str">
        <f>IF(OR(Tabela1[[#This Row],[CON - Material]]="Alvenaria de Tijolo",Tabela1[[#This Row],[CON - Material]]="Alvenaria de Pedra"),"Alvenaria",Tabela1[[#This Row],[CON - Material]])</f>
        <v>Betão Armado</v>
      </c>
      <c r="AF2107" s="2" t="str">
        <f>Tabela1[[#This Row],[TEC - Tipo de Estrutura 2]] &amp; "|" &amp; Tabela1[[#This Row],[Intervalo de Anos]] &amp; "|" &amp; Tabela1[[#This Row],[CON - Material]]</f>
        <v>Pórtico|1983-2010|Betão Armado</v>
      </c>
    </row>
    <row r="2108" spans="1:32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1" t="str" cm="1">
        <f t="array" ref="O21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8" s="2" t="s">
        <v>32</v>
      </c>
      <c r="Q2108" s="2" t="str" cm="1">
        <f t="array" ref="Q2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08" s="2" t="str">
        <f>IF(Tabela1[[#This Row],[TEC - Tipo de Estrutura 2]]="Pórtico","Vãos Multiplos",Tabela1[[#This Row],[TEC - Tipo de Estrutura 2]])</f>
        <v>Vãos Multiplos</v>
      </c>
      <c r="S2108" s="1">
        <v>3</v>
      </c>
      <c r="T2108" s="1">
        <v>64</v>
      </c>
      <c r="U2108" s="1">
        <v>19.399999999999999</v>
      </c>
      <c r="V2108" s="1">
        <v>24</v>
      </c>
      <c r="W2108" s="1">
        <v>3</v>
      </c>
      <c r="X2108" s="10"/>
      <c r="Y2108" s="1" t="s">
        <v>46</v>
      </c>
      <c r="Z2108" s="2" t="s">
        <v>38</v>
      </c>
      <c r="AA2108" s="2" t="str" cm="1">
        <f t="array" ref="AA2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8" s="2" t="str">
        <f>IF(OR(Tabela1[[#This Row],[CON - Material]]="Alvenaria de Tijolo",Tabela1[[#This Row],[CON - Material]]="Alvenaria de Pedra"),"Alvenaria",Tabela1[[#This Row],[CON - Material]])</f>
        <v>Betão Armado</v>
      </c>
      <c r="AF21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9" spans="1:32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1" t="str" cm="1">
        <f t="array" ref="O21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09" s="2" t="s">
        <v>22</v>
      </c>
      <c r="Q2109" s="2" t="str" cm="1">
        <f t="array" ref="Q2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109" s="2" t="str">
        <f>IF(Tabela1[[#This Row],[TEC - Tipo de Estrutura 2]]="Pórtico","Vãos Multiplos",Tabela1[[#This Row],[TEC - Tipo de Estrutura 2]])</f>
        <v>Tabuleiro simples/apoiado</v>
      </c>
      <c r="S2109" s="1">
        <v>1</v>
      </c>
      <c r="T2109" s="1">
        <v>9.06</v>
      </c>
      <c r="U2109" s="1">
        <v>11.7</v>
      </c>
      <c r="V2109" s="1">
        <v>9.06</v>
      </c>
      <c r="W2109" s="9"/>
      <c r="X2109" s="10"/>
      <c r="Y2109" s="1" t="s">
        <v>30</v>
      </c>
      <c r="Z2109" s="2" t="s">
        <v>38</v>
      </c>
      <c r="AA2109" s="2" t="str" cm="1">
        <f t="array" ref="AA2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09" s="2" t="str">
        <f>IF(OR(Tabela1[[#This Row],[CON - Material]]="Alvenaria de Tijolo",Tabela1[[#This Row],[CON - Material]]="Alvenaria de Pedra"),"Alvenaria",Tabela1[[#This Row],[CON - Material]])</f>
        <v>Betão Armado</v>
      </c>
      <c r="AF210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0" spans="1:32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1" t="str" cm="1">
        <f t="array" ref="O21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0" s="2" t="s">
        <v>32</v>
      </c>
      <c r="Q2110" s="2" t="str" cm="1">
        <f t="array" ref="Q2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0" s="2" t="str">
        <f>IF(Tabela1[[#This Row],[TEC - Tipo de Estrutura 2]]="Pórtico","Vãos Multiplos",Tabela1[[#This Row],[TEC - Tipo de Estrutura 2]])</f>
        <v>Vãos Multiplos</v>
      </c>
      <c r="S2110" s="1">
        <v>3</v>
      </c>
      <c r="T2110" s="1">
        <v>57</v>
      </c>
      <c r="U2110" s="1">
        <v>13.5</v>
      </c>
      <c r="V2110" s="1">
        <v>25</v>
      </c>
      <c r="W2110" s="1">
        <v>24</v>
      </c>
      <c r="X2110" s="10"/>
      <c r="Y2110" s="1" t="s">
        <v>23</v>
      </c>
      <c r="Z2110" s="2" t="s">
        <v>38</v>
      </c>
      <c r="AA2110" s="2" t="str" cm="1">
        <f t="array" ref="AA2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0" s="2" t="str">
        <f>IF(OR(Tabela1[[#This Row],[CON - Material]]="Alvenaria de Tijolo",Tabela1[[#This Row],[CON - Material]]="Alvenaria de Pedra"),"Alvenaria",Tabela1[[#This Row],[CON - Material]])</f>
        <v>Betão Armado</v>
      </c>
      <c r="AF2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1" spans="1:32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1" t="str" cm="1">
        <f t="array" ref="O21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11" s="2" t="s">
        <v>32</v>
      </c>
      <c r="Q2111" s="2" t="str" cm="1">
        <f t="array" ref="Q2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1" s="2" t="str">
        <f>IF(Tabela1[[#This Row],[TEC - Tipo de Estrutura 2]]="Pórtico","Vãos Multiplos",Tabela1[[#This Row],[TEC - Tipo de Estrutura 2]])</f>
        <v>Vãos Multiplos</v>
      </c>
      <c r="S2111" s="1">
        <v>3</v>
      </c>
      <c r="T2111" s="1">
        <v>4.5</v>
      </c>
      <c r="U2111" s="1">
        <v>11.65</v>
      </c>
      <c r="V2111" s="1">
        <v>1.5</v>
      </c>
      <c r="W2111" s="1">
        <v>1</v>
      </c>
      <c r="X2111" s="10"/>
      <c r="Y2111" s="1" t="s">
        <v>23</v>
      </c>
      <c r="Z2111" s="2" t="s">
        <v>24</v>
      </c>
      <c r="AA2111" s="2" t="str" cm="1">
        <f t="array" ref="AA2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1" s="2" t="str">
        <f>IF(OR(Tabela1[[#This Row],[CON - Material]]="Alvenaria de Tijolo",Tabela1[[#This Row],[CON - Material]]="Alvenaria de Pedra"),"Alvenaria",Tabela1[[#This Row],[CON - Material]])</f>
        <v>Betão Armado</v>
      </c>
      <c r="AC2111" s="2" t="s">
        <v>181</v>
      </c>
      <c r="AF21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12" spans="1:32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1" t="str" cm="1">
        <f t="array" ref="O21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2" s="2" t="s">
        <v>32</v>
      </c>
      <c r="Q2112" s="2" t="str" cm="1">
        <f t="array" ref="Q2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2" s="2" t="str">
        <f>IF(Tabela1[[#This Row],[TEC - Tipo de Estrutura 2]]="Pórtico","Vãos Multiplos",Tabela1[[#This Row],[TEC - Tipo de Estrutura 2]])</f>
        <v>Vãos Multiplos</v>
      </c>
      <c r="S2112" s="1">
        <v>3</v>
      </c>
      <c r="T2112" s="1">
        <v>49.4</v>
      </c>
      <c r="U2112" s="1">
        <v>11.1</v>
      </c>
      <c r="V2112" s="1">
        <v>27.4</v>
      </c>
      <c r="W2112" s="1">
        <v>8.86</v>
      </c>
      <c r="X2112" s="10"/>
      <c r="Y2112" s="1" t="s">
        <v>30</v>
      </c>
      <c r="Z2112" s="2" t="s">
        <v>38</v>
      </c>
      <c r="AA2112" s="2" t="str" cm="1">
        <f t="array" ref="AA2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2" s="2" t="str">
        <f>IF(OR(Tabela1[[#This Row],[CON - Material]]="Alvenaria de Tijolo",Tabela1[[#This Row],[CON - Material]]="Alvenaria de Pedra"),"Alvenaria",Tabela1[[#This Row],[CON - Material]])</f>
        <v>Betão Armado</v>
      </c>
      <c r="AF21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3" spans="1:32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1" t="str" cm="1">
        <f t="array" ref="O21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3" s="2" t="s">
        <v>32</v>
      </c>
      <c r="Q2113" s="2" t="str" cm="1">
        <f t="array" ref="Q2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3" s="2" t="str">
        <f>IF(Tabela1[[#This Row],[TEC - Tipo de Estrutura 2]]="Pórtico","Vãos Multiplos",Tabela1[[#This Row],[TEC - Tipo de Estrutura 2]])</f>
        <v>Vãos Multiplos</v>
      </c>
      <c r="S2113" s="1">
        <v>3</v>
      </c>
      <c r="T2113" s="1">
        <v>49.4</v>
      </c>
      <c r="U2113" s="1">
        <v>11.1</v>
      </c>
      <c r="V2113" s="1">
        <v>27.4</v>
      </c>
      <c r="W2113" s="1">
        <v>7.92</v>
      </c>
      <c r="X2113" s="10"/>
      <c r="Y2113" s="1" t="s">
        <v>30</v>
      </c>
      <c r="Z2113" s="2" t="s">
        <v>38</v>
      </c>
      <c r="AA2113" s="2" t="str" cm="1">
        <f t="array" ref="AA2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3" s="2" t="str">
        <f>IF(OR(Tabela1[[#This Row],[CON - Material]]="Alvenaria de Tijolo",Tabela1[[#This Row],[CON - Material]]="Alvenaria de Pedra"),"Alvenaria",Tabela1[[#This Row],[CON - Material]])</f>
        <v>Betão Armado</v>
      </c>
      <c r="AF21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4" spans="1:32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1" t="str" cm="1">
        <f t="array" ref="O21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4" s="2" t="s">
        <v>22</v>
      </c>
      <c r="Q2114" s="2" t="str" cm="1">
        <f t="array" ref="Q2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114" s="2" t="str">
        <f>IF(Tabela1[[#This Row],[TEC - Tipo de Estrutura 2]]="Pórtico","Vãos Multiplos",Tabela1[[#This Row],[TEC - Tipo de Estrutura 2]])</f>
        <v>Tabuleiro simples/apoiado</v>
      </c>
      <c r="S2114" s="1">
        <v>1</v>
      </c>
      <c r="T2114" s="1">
        <v>35</v>
      </c>
      <c r="U2114" s="1">
        <v>14.5</v>
      </c>
      <c r="V2114" s="1">
        <v>35</v>
      </c>
      <c r="W2114" s="9"/>
      <c r="X2114" s="10"/>
      <c r="Y2114" s="1" t="s">
        <v>30</v>
      </c>
      <c r="Z2114" s="2" t="s">
        <v>24</v>
      </c>
      <c r="AA2114" s="2" t="str" cm="1">
        <f t="array" ref="AA2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4" s="2" t="str">
        <f>IF(OR(Tabela1[[#This Row],[CON - Material]]="Alvenaria de Tijolo",Tabela1[[#This Row],[CON - Material]]="Alvenaria de Pedra"),"Alvenaria",Tabela1[[#This Row],[CON - Material]])</f>
        <v>Betão Armado</v>
      </c>
      <c r="AF211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5" spans="1:32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1" t="str" cm="1">
        <f t="array" ref="O21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15" s="2" t="s">
        <v>29</v>
      </c>
      <c r="Q2115" s="2" t="str" cm="1">
        <f t="array" ref="Q2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115" s="2" t="str">
        <f>IF(Tabela1[[#This Row],[TEC - Tipo de Estrutura 2]]="Pórtico","Vãos Multiplos",Tabela1[[#This Row],[TEC - Tipo de Estrutura 2]])</f>
        <v>Arco</v>
      </c>
      <c r="S2115" s="9"/>
      <c r="T2115" s="5"/>
      <c r="U2115" s="1">
        <v>8</v>
      </c>
      <c r="W2115" s="9"/>
      <c r="X2115" s="10"/>
      <c r="Y2115" s="1" t="s">
        <v>30</v>
      </c>
      <c r="Z2115" s="2" t="s">
        <v>31</v>
      </c>
      <c r="AA2115" s="2" t="str" cm="1">
        <f t="array" ref="AA2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115" s="2" t="str">
        <f>IF(OR(Tabela1[[#This Row],[CON - Material]]="Alvenaria de Tijolo",Tabela1[[#This Row],[CON - Material]]="Alvenaria de Pedra"),"Alvenaria",Tabela1[[#This Row],[CON - Material]])</f>
        <v>Alvenaria</v>
      </c>
      <c r="AF21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16" spans="1:32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1" t="str" cm="1">
        <f t="array" ref="O21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6" s="2" t="s">
        <v>32</v>
      </c>
      <c r="Q2116" s="2" t="str" cm="1">
        <f t="array" ref="Q2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6" s="2" t="str">
        <f>IF(Tabela1[[#This Row],[TEC - Tipo de Estrutura 2]]="Pórtico","Vãos Multiplos",Tabela1[[#This Row],[TEC - Tipo de Estrutura 2]])</f>
        <v>Vãos Multiplos</v>
      </c>
      <c r="S2116" s="1">
        <v>3</v>
      </c>
      <c r="T2116" s="1">
        <v>28.3</v>
      </c>
      <c r="U2116" s="1">
        <v>10.85</v>
      </c>
      <c r="V2116" s="1">
        <v>14</v>
      </c>
      <c r="W2116" s="1">
        <v>4.1900000000000004</v>
      </c>
      <c r="X2116" s="10"/>
      <c r="Y2116" s="1" t="s">
        <v>30</v>
      </c>
      <c r="Z2116" s="2" t="s">
        <v>38</v>
      </c>
      <c r="AA2116" s="2" t="str" cm="1">
        <f t="array" ref="AA2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6" s="2" t="str">
        <f>IF(OR(Tabela1[[#This Row],[CON - Material]]="Alvenaria de Tijolo",Tabela1[[#This Row],[CON - Material]]="Alvenaria de Pedra"),"Alvenaria",Tabela1[[#This Row],[CON - Material]])</f>
        <v>Betão Armado</v>
      </c>
      <c r="AF2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7" spans="1:32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1" t="str" cm="1">
        <f t="array" ref="O21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7" s="2" t="s">
        <v>32</v>
      </c>
      <c r="Q2117" s="2" t="str" cm="1">
        <f t="array" ref="Q2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7" s="2" t="str">
        <f>IF(Tabela1[[#This Row],[TEC - Tipo de Estrutura 2]]="Pórtico","Vãos Multiplos",Tabela1[[#This Row],[TEC - Tipo de Estrutura 2]])</f>
        <v>Vãos Multiplos</v>
      </c>
      <c r="S2117" s="1">
        <v>3</v>
      </c>
      <c r="T2117" s="1">
        <v>27.65</v>
      </c>
      <c r="U2117" s="1">
        <v>11</v>
      </c>
      <c r="V2117" s="1">
        <v>14</v>
      </c>
      <c r="W2117" s="1">
        <v>3.4</v>
      </c>
      <c r="X2117" s="10"/>
      <c r="Y2117" s="1" t="s">
        <v>30</v>
      </c>
      <c r="Z2117" s="2" t="s">
        <v>38</v>
      </c>
      <c r="AA2117" s="2" t="str" cm="1">
        <f t="array" ref="AA2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7" s="2" t="str">
        <f>IF(OR(Tabela1[[#This Row],[CON - Material]]="Alvenaria de Tijolo",Tabela1[[#This Row],[CON - Material]]="Alvenaria de Pedra"),"Alvenaria",Tabela1[[#This Row],[CON - Material]])</f>
        <v>Betão Armado</v>
      </c>
      <c r="AF2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8" spans="1:32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1" t="str" cm="1">
        <f t="array" ref="O21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8" s="2" t="s">
        <v>32</v>
      </c>
      <c r="Q2118" s="2" t="str" cm="1">
        <f t="array" ref="Q2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8" s="2" t="str">
        <f>IF(Tabela1[[#This Row],[TEC - Tipo de Estrutura 2]]="Pórtico","Vãos Multiplos",Tabela1[[#This Row],[TEC - Tipo de Estrutura 2]])</f>
        <v>Vãos Multiplos</v>
      </c>
      <c r="S2118" s="1">
        <v>5</v>
      </c>
      <c r="T2118" s="1">
        <v>163</v>
      </c>
      <c r="U2118" s="1">
        <v>11.4</v>
      </c>
      <c r="V2118" s="1">
        <v>35</v>
      </c>
      <c r="W2118" s="1">
        <v>33.700000000000003</v>
      </c>
      <c r="X2118" s="10"/>
      <c r="Y2118" s="1" t="s">
        <v>46</v>
      </c>
      <c r="Z2118" s="2" t="s">
        <v>38</v>
      </c>
      <c r="AA2118" s="2" t="str" cm="1">
        <f t="array" ref="AA2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8" s="2" t="str">
        <f>IF(OR(Tabela1[[#This Row],[CON - Material]]="Alvenaria de Tijolo",Tabela1[[#This Row],[CON - Material]]="Alvenaria de Pedra"),"Alvenaria",Tabela1[[#This Row],[CON - Material]])</f>
        <v>Betão Armado</v>
      </c>
      <c r="AF2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9" spans="1:32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1" t="str" cm="1">
        <f t="array" ref="O21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19" s="2" t="s">
        <v>32</v>
      </c>
      <c r="Q2119" s="2" t="str" cm="1">
        <f t="array" ref="Q2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19" s="2" t="str">
        <f>IF(Tabela1[[#This Row],[TEC - Tipo de Estrutura 2]]="Pórtico","Vãos Multiplos",Tabela1[[#This Row],[TEC - Tipo de Estrutura 2]])</f>
        <v>Vãos Multiplos</v>
      </c>
      <c r="S2119" s="1">
        <v>5</v>
      </c>
      <c r="T2119" s="1">
        <v>151</v>
      </c>
      <c r="U2119" s="1">
        <v>11.4</v>
      </c>
      <c r="V2119" s="1">
        <v>33</v>
      </c>
      <c r="W2119" s="1">
        <v>29.39</v>
      </c>
      <c r="X2119" s="10"/>
      <c r="Y2119" s="1" t="s">
        <v>46</v>
      </c>
      <c r="Z2119" s="2" t="s">
        <v>38</v>
      </c>
      <c r="AA2119" s="2" t="str" cm="1">
        <f t="array" ref="AA2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19" s="2" t="str">
        <f>IF(OR(Tabela1[[#This Row],[CON - Material]]="Alvenaria de Tijolo",Tabela1[[#This Row],[CON - Material]]="Alvenaria de Pedra"),"Alvenaria",Tabela1[[#This Row],[CON - Material]])</f>
        <v>Betão Armado</v>
      </c>
      <c r="AF2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0" spans="1:32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1" t="str" cm="1">
        <f t="array" ref="O21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0" s="2" t="s">
        <v>32</v>
      </c>
      <c r="Q2120" s="2" t="str" cm="1">
        <f t="array" ref="Q2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0" s="2" t="str">
        <f>IF(Tabela1[[#This Row],[TEC - Tipo de Estrutura 2]]="Pórtico","Vãos Multiplos",Tabela1[[#This Row],[TEC - Tipo de Estrutura 2]])</f>
        <v>Vãos Multiplos</v>
      </c>
      <c r="S2120" s="1">
        <v>3</v>
      </c>
      <c r="T2120" s="1">
        <v>91</v>
      </c>
      <c r="U2120" s="1">
        <v>11.4</v>
      </c>
      <c r="V2120" s="1">
        <v>35</v>
      </c>
      <c r="W2120" s="1">
        <v>15.56</v>
      </c>
      <c r="X2120" s="10"/>
      <c r="Y2120" s="1" t="s">
        <v>46</v>
      </c>
      <c r="Z2120" s="2" t="s">
        <v>38</v>
      </c>
      <c r="AA2120" s="2" t="str" cm="1">
        <f t="array" ref="AA2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0" s="2" t="str">
        <f>IF(OR(Tabela1[[#This Row],[CON - Material]]="Alvenaria de Tijolo",Tabela1[[#This Row],[CON - Material]]="Alvenaria de Pedra"),"Alvenaria",Tabela1[[#This Row],[CON - Material]])</f>
        <v>Betão Armado</v>
      </c>
      <c r="AF2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1" spans="1:32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1" t="str" cm="1">
        <f t="array" ref="O21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1" s="2" t="s">
        <v>32</v>
      </c>
      <c r="Q2121" s="2" t="str" cm="1">
        <f t="array" ref="Q2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1" s="2" t="str">
        <f>IF(Tabela1[[#This Row],[TEC - Tipo de Estrutura 2]]="Pórtico","Vãos Multiplos",Tabela1[[#This Row],[TEC - Tipo de Estrutura 2]])</f>
        <v>Vãos Multiplos</v>
      </c>
      <c r="S2121" s="1">
        <v>3</v>
      </c>
      <c r="T2121" s="1">
        <v>90</v>
      </c>
      <c r="U2121" s="1">
        <v>11.72</v>
      </c>
      <c r="V2121" s="1">
        <v>35</v>
      </c>
      <c r="W2121" s="1">
        <v>18.079999999999998</v>
      </c>
      <c r="X2121" s="10"/>
      <c r="Y2121" s="1" t="s">
        <v>46</v>
      </c>
      <c r="Z2121" s="2" t="s">
        <v>38</v>
      </c>
      <c r="AA2121" s="2" t="str" cm="1">
        <f t="array" ref="AA2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1" s="2" t="str">
        <f>IF(OR(Tabela1[[#This Row],[CON - Material]]="Alvenaria de Tijolo",Tabela1[[#This Row],[CON - Material]]="Alvenaria de Pedra"),"Alvenaria",Tabela1[[#This Row],[CON - Material]])</f>
        <v>Betão Armado</v>
      </c>
      <c r="AF2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2" spans="1:32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1" t="str" cm="1">
        <f t="array" ref="O21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2" s="2" t="s">
        <v>32</v>
      </c>
      <c r="Q2122" s="2" t="str" cm="1">
        <f t="array" ref="Q2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2" s="2" t="str">
        <f>IF(Tabela1[[#This Row],[TEC - Tipo de Estrutura 2]]="Pórtico","Vãos Multiplos",Tabela1[[#This Row],[TEC - Tipo de Estrutura 2]])</f>
        <v>Vãos Multiplos</v>
      </c>
      <c r="S2122" s="1">
        <v>4</v>
      </c>
      <c r="T2122" s="1">
        <v>98</v>
      </c>
      <c r="U2122" s="1">
        <v>11.4</v>
      </c>
      <c r="V2122" s="1">
        <v>34</v>
      </c>
      <c r="W2122" s="1">
        <v>26.51</v>
      </c>
      <c r="X2122" s="10"/>
      <c r="Y2122" s="1" t="s">
        <v>46</v>
      </c>
      <c r="Z2122" s="2" t="s">
        <v>38</v>
      </c>
      <c r="AA2122" s="2" t="str" cm="1">
        <f t="array" ref="AA2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2" s="2" t="str">
        <f>IF(OR(Tabela1[[#This Row],[CON - Material]]="Alvenaria de Tijolo",Tabela1[[#This Row],[CON - Material]]="Alvenaria de Pedra"),"Alvenaria",Tabela1[[#This Row],[CON - Material]])</f>
        <v>Betão Armado</v>
      </c>
      <c r="AF21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3" spans="1:32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1" t="str" cm="1">
        <f t="array" ref="O21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3" s="2" t="s">
        <v>32</v>
      </c>
      <c r="Q2123" s="2" t="str" cm="1">
        <f t="array" ref="Q2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3" s="2" t="str">
        <f>IF(Tabela1[[#This Row],[TEC - Tipo de Estrutura 2]]="Pórtico","Vãos Multiplos",Tabela1[[#This Row],[TEC - Tipo de Estrutura 2]])</f>
        <v>Vãos Multiplos</v>
      </c>
      <c r="S2123" s="1">
        <v>4</v>
      </c>
      <c r="T2123" s="1">
        <v>114</v>
      </c>
      <c r="U2123" s="1">
        <v>11.4</v>
      </c>
      <c r="V2123" s="1">
        <v>31</v>
      </c>
      <c r="W2123" s="1">
        <v>27.2</v>
      </c>
      <c r="X2123" s="10"/>
      <c r="Y2123" s="1" t="s">
        <v>46</v>
      </c>
      <c r="Z2123" s="2" t="s">
        <v>38</v>
      </c>
      <c r="AA2123" s="2" t="str" cm="1">
        <f t="array" ref="AA2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3" s="2" t="str">
        <f>IF(OR(Tabela1[[#This Row],[CON - Material]]="Alvenaria de Tijolo",Tabela1[[#This Row],[CON - Material]]="Alvenaria de Pedra"),"Alvenaria",Tabela1[[#This Row],[CON - Material]])</f>
        <v>Betão Armado</v>
      </c>
      <c r="AF2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4" spans="1:32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1" t="str" cm="1">
        <f t="array" ref="O21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4" s="2" t="s">
        <v>32</v>
      </c>
      <c r="Q2124" s="2" t="str" cm="1">
        <f t="array" ref="Q2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4" s="2" t="str">
        <f>IF(Tabela1[[#This Row],[TEC - Tipo de Estrutura 2]]="Pórtico","Vãos Multiplos",Tabela1[[#This Row],[TEC - Tipo de Estrutura 2]])</f>
        <v>Vãos Multiplos</v>
      </c>
      <c r="S2124" s="1">
        <v>4</v>
      </c>
      <c r="T2124" s="1">
        <v>119.5</v>
      </c>
      <c r="U2124" s="1">
        <v>11.4</v>
      </c>
      <c r="V2124" s="1">
        <v>33</v>
      </c>
      <c r="W2124" s="1">
        <v>22.44</v>
      </c>
      <c r="X2124" s="10"/>
      <c r="Y2124" s="1" t="s">
        <v>46</v>
      </c>
      <c r="Z2124" s="2" t="s">
        <v>38</v>
      </c>
      <c r="AA2124" s="2" t="str" cm="1">
        <f t="array" ref="AA2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4" s="2" t="str">
        <f>IF(OR(Tabela1[[#This Row],[CON - Material]]="Alvenaria de Tijolo",Tabela1[[#This Row],[CON - Material]]="Alvenaria de Pedra"),"Alvenaria",Tabela1[[#This Row],[CON - Material]])</f>
        <v>Betão Armado</v>
      </c>
      <c r="AF2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5" spans="1:32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1" t="str" cm="1">
        <f t="array" ref="O21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5" s="2" t="s">
        <v>32</v>
      </c>
      <c r="Q2125" s="2" t="str" cm="1">
        <f t="array" ref="Q2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5" s="2" t="str">
        <f>IF(Tabela1[[#This Row],[TEC - Tipo de Estrutura 2]]="Pórtico","Vãos Multiplos",Tabela1[[#This Row],[TEC - Tipo de Estrutura 2]])</f>
        <v>Vãos Multiplos</v>
      </c>
      <c r="S2125" s="1">
        <v>7</v>
      </c>
      <c r="T2125" s="1">
        <v>200</v>
      </c>
      <c r="U2125" s="1">
        <v>17.75</v>
      </c>
      <c r="V2125" s="1">
        <v>30</v>
      </c>
      <c r="W2125" s="1">
        <v>21.65</v>
      </c>
      <c r="X2125" s="10"/>
      <c r="Y2125" s="1" t="s">
        <v>46</v>
      </c>
      <c r="Z2125" s="2" t="s">
        <v>24</v>
      </c>
      <c r="AA2125" s="2" t="str" cm="1">
        <f t="array" ref="AA2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5" s="2" t="str">
        <f>IF(OR(Tabela1[[#This Row],[CON - Material]]="Alvenaria de Tijolo",Tabela1[[#This Row],[CON - Material]]="Alvenaria de Pedra"),"Alvenaria",Tabela1[[#This Row],[CON - Material]])</f>
        <v>Betão Armado</v>
      </c>
      <c r="AC2125" s="2" t="s">
        <v>38</v>
      </c>
      <c r="AF21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6" spans="1:32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1" t="str" cm="1">
        <f t="array" ref="O21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6" s="2" t="s">
        <v>32</v>
      </c>
      <c r="Q2126" s="2" t="str" cm="1">
        <f t="array" ref="Q2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6" s="2" t="str">
        <f>IF(Tabela1[[#This Row],[TEC - Tipo de Estrutura 2]]="Pórtico","Vãos Multiplos",Tabela1[[#This Row],[TEC - Tipo de Estrutura 2]])</f>
        <v>Vãos Multiplos</v>
      </c>
      <c r="S2126" s="1">
        <v>3</v>
      </c>
      <c r="T2126" s="1">
        <v>34.32</v>
      </c>
      <c r="U2126" s="1">
        <v>8.8000000000000007</v>
      </c>
      <c r="V2126" s="1">
        <v>15.6</v>
      </c>
      <c r="W2126" s="1">
        <v>7.3</v>
      </c>
      <c r="X2126" s="10"/>
      <c r="Y2126" s="1" t="s">
        <v>41</v>
      </c>
      <c r="Z2126" s="2" t="s">
        <v>24</v>
      </c>
      <c r="AA2126" s="2" t="str" cm="1">
        <f t="array" ref="AA2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6" s="2" t="str">
        <f>IF(OR(Tabela1[[#This Row],[CON - Material]]="Alvenaria de Tijolo",Tabela1[[#This Row],[CON - Material]]="Alvenaria de Pedra"),"Alvenaria",Tabela1[[#This Row],[CON - Material]])</f>
        <v>Betão Armado</v>
      </c>
      <c r="AF2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7" spans="1:32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1" t="str" cm="1">
        <f t="array" ref="O21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7" s="2" t="s">
        <v>32</v>
      </c>
      <c r="Q2127" s="2" t="str" cm="1">
        <f t="array" ref="Q2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7" s="2" t="str">
        <f>IF(Tabela1[[#This Row],[TEC - Tipo de Estrutura 2]]="Pórtico","Vãos Multiplos",Tabela1[[#This Row],[TEC - Tipo de Estrutura 2]])</f>
        <v>Vãos Multiplos</v>
      </c>
      <c r="S2127" s="1">
        <v>3</v>
      </c>
      <c r="T2127" s="1">
        <v>36.6</v>
      </c>
      <c r="U2127" s="1">
        <v>10.8</v>
      </c>
      <c r="V2127" s="1">
        <v>18</v>
      </c>
      <c r="W2127" s="1">
        <v>8.1999999999999993</v>
      </c>
      <c r="X2127" s="10"/>
      <c r="Y2127" s="1" t="s">
        <v>41</v>
      </c>
      <c r="Z2127" s="2" t="s">
        <v>24</v>
      </c>
      <c r="AA2127" s="2" t="str" cm="1">
        <f t="array" ref="AA2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7" s="2" t="str">
        <f>IF(OR(Tabela1[[#This Row],[CON - Material]]="Alvenaria de Tijolo",Tabela1[[#This Row],[CON - Material]]="Alvenaria de Pedra"),"Alvenaria",Tabela1[[#This Row],[CON - Material]])</f>
        <v>Betão Armado</v>
      </c>
      <c r="AF2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8" spans="1:32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1" t="str" cm="1">
        <f t="array" ref="O21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8" s="2" t="s">
        <v>32</v>
      </c>
      <c r="Q2128" s="2" t="str" cm="1">
        <f t="array" ref="Q2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8" s="2" t="str">
        <f>IF(Tabela1[[#This Row],[TEC - Tipo de Estrutura 2]]="Pórtico","Vãos Multiplos",Tabela1[[#This Row],[TEC - Tipo de Estrutura 2]])</f>
        <v>Vãos Multiplos</v>
      </c>
      <c r="S2128" s="1">
        <v>3</v>
      </c>
      <c r="T2128" s="1">
        <v>33</v>
      </c>
      <c r="U2128" s="1">
        <v>8.8000000000000007</v>
      </c>
      <c r="V2128" s="1">
        <v>15</v>
      </c>
      <c r="W2128" s="1">
        <v>7.7</v>
      </c>
      <c r="X2128" s="10"/>
      <c r="Y2128" s="1" t="s">
        <v>41</v>
      </c>
      <c r="Z2128" s="2" t="s">
        <v>24</v>
      </c>
      <c r="AA2128" s="2" t="str" cm="1">
        <f t="array" ref="AA2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8" s="2" t="str">
        <f>IF(OR(Tabela1[[#This Row],[CON - Material]]="Alvenaria de Tijolo",Tabela1[[#This Row],[CON - Material]]="Alvenaria de Pedra"),"Alvenaria",Tabela1[[#This Row],[CON - Material]])</f>
        <v>Betão Armado</v>
      </c>
      <c r="AF21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9" spans="1:32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1" t="str" cm="1">
        <f t="array" ref="O21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29" s="2" t="s">
        <v>32</v>
      </c>
      <c r="Q2129" s="2" t="str" cm="1">
        <f t="array" ref="Q2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29" s="2" t="str">
        <f>IF(Tabela1[[#This Row],[TEC - Tipo de Estrutura 2]]="Pórtico","Vãos Multiplos",Tabela1[[#This Row],[TEC - Tipo de Estrutura 2]])</f>
        <v>Vãos Multiplos</v>
      </c>
      <c r="S2129" s="1">
        <v>3</v>
      </c>
      <c r="T2129" s="1">
        <v>35.5</v>
      </c>
      <c r="U2129" s="1">
        <v>8.8000000000000007</v>
      </c>
      <c r="V2129" s="1">
        <v>17.5</v>
      </c>
      <c r="W2129" s="1">
        <v>7.86</v>
      </c>
      <c r="X2129" s="10"/>
      <c r="Y2129" s="1" t="s">
        <v>41</v>
      </c>
      <c r="Z2129" s="2" t="s">
        <v>24</v>
      </c>
      <c r="AA2129" s="2" t="str" cm="1">
        <f t="array" ref="AA2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29" s="2" t="str">
        <f>IF(OR(Tabela1[[#This Row],[CON - Material]]="Alvenaria de Tijolo",Tabela1[[#This Row],[CON - Material]]="Alvenaria de Pedra"),"Alvenaria",Tabela1[[#This Row],[CON - Material]])</f>
        <v>Betão Armado</v>
      </c>
      <c r="AF2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0" spans="1:32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1" t="str" cm="1">
        <f t="array" ref="O21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0" s="2" t="s">
        <v>32</v>
      </c>
      <c r="Q2130" s="2" t="str" cm="1">
        <f t="array" ref="Q2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0" s="2" t="str">
        <f>IF(Tabela1[[#This Row],[TEC - Tipo de Estrutura 2]]="Pórtico","Vãos Multiplos",Tabela1[[#This Row],[TEC - Tipo de Estrutura 2]])</f>
        <v>Vãos Multiplos</v>
      </c>
      <c r="S2130" s="1">
        <v>3</v>
      </c>
      <c r="T2130" s="1">
        <v>33.700000000000003</v>
      </c>
      <c r="U2130" s="1">
        <v>8.8000000000000007</v>
      </c>
      <c r="V2130" s="1">
        <v>15.3</v>
      </c>
      <c r="W2130" s="1">
        <v>7.6</v>
      </c>
      <c r="X2130" s="10"/>
      <c r="Y2130" s="1" t="s">
        <v>41</v>
      </c>
      <c r="Z2130" s="2" t="s">
        <v>24</v>
      </c>
      <c r="AA2130" s="2" t="str" cm="1">
        <f t="array" ref="AA2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0" s="2" t="str">
        <f>IF(OR(Tabela1[[#This Row],[CON - Material]]="Alvenaria de Tijolo",Tabela1[[#This Row],[CON - Material]]="Alvenaria de Pedra"),"Alvenaria",Tabela1[[#This Row],[CON - Material]])</f>
        <v>Betão Armado</v>
      </c>
      <c r="AF2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1" spans="1:32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1" t="str" cm="1">
        <f t="array" ref="O21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1" s="2" t="s">
        <v>32</v>
      </c>
      <c r="Q2131" s="2" t="str" cm="1">
        <f t="array" ref="Q2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1" s="2" t="str">
        <f>IF(Tabela1[[#This Row],[TEC - Tipo de Estrutura 2]]="Pórtico","Vãos Multiplos",Tabela1[[#This Row],[TEC - Tipo de Estrutura 2]])</f>
        <v>Vãos Multiplos</v>
      </c>
      <c r="S2131" s="1">
        <v>9</v>
      </c>
      <c r="T2131" s="1">
        <v>365</v>
      </c>
      <c r="U2131" s="1">
        <v>14</v>
      </c>
      <c r="V2131" s="1">
        <v>50</v>
      </c>
      <c r="W2131" s="1">
        <v>40.17</v>
      </c>
      <c r="X2131" s="10"/>
      <c r="Y2131" s="1" t="s">
        <v>46</v>
      </c>
      <c r="Z2131" s="2" t="s">
        <v>38</v>
      </c>
      <c r="AA2131" s="2" t="str" cm="1">
        <f t="array" ref="AA2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1" s="2" t="str">
        <f>IF(OR(Tabela1[[#This Row],[CON - Material]]="Alvenaria de Tijolo",Tabela1[[#This Row],[CON - Material]]="Alvenaria de Pedra"),"Alvenaria",Tabela1[[#This Row],[CON - Material]])</f>
        <v>Betão Armado</v>
      </c>
      <c r="AF2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2" spans="1:32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1" t="str" cm="1">
        <f t="array" ref="O21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2" s="2" t="s">
        <v>32</v>
      </c>
      <c r="Q2132" s="2" t="str" cm="1">
        <f t="array" ref="Q2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2" s="2" t="str">
        <f>IF(Tabela1[[#This Row],[TEC - Tipo de Estrutura 2]]="Pórtico","Vãos Multiplos",Tabela1[[#This Row],[TEC - Tipo de Estrutura 2]])</f>
        <v>Vãos Multiplos</v>
      </c>
      <c r="S2132" s="1">
        <v>3</v>
      </c>
      <c r="T2132" s="1">
        <v>68.16</v>
      </c>
      <c r="U2132" s="1">
        <v>10.8</v>
      </c>
      <c r="V2132" s="1">
        <v>34.08</v>
      </c>
      <c r="W2132" s="1">
        <v>7.67</v>
      </c>
      <c r="X2132" s="10"/>
      <c r="Y2132" s="1" t="s">
        <v>46</v>
      </c>
      <c r="Z2132" s="2" t="s">
        <v>38</v>
      </c>
      <c r="AA2132" s="2" t="str" cm="1">
        <f t="array" ref="AA2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2" s="2" t="str">
        <f>IF(OR(Tabela1[[#This Row],[CON - Material]]="Alvenaria de Tijolo",Tabela1[[#This Row],[CON - Material]]="Alvenaria de Pedra"),"Alvenaria",Tabela1[[#This Row],[CON - Material]])</f>
        <v>Betão Armado</v>
      </c>
      <c r="AF2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3" spans="1:32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1" t="str" cm="1">
        <f t="array" ref="O21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3" s="2" t="s">
        <v>32</v>
      </c>
      <c r="Q2133" s="2" t="str" cm="1">
        <f t="array" ref="Q2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3" s="2" t="str">
        <f>IF(Tabela1[[#This Row],[TEC - Tipo de Estrutura 2]]="Pórtico","Vãos Multiplos",Tabela1[[#This Row],[TEC - Tipo de Estrutura 2]])</f>
        <v>Vãos Multiplos</v>
      </c>
      <c r="S2133" s="1">
        <v>3</v>
      </c>
      <c r="T2133" s="1">
        <v>55.5</v>
      </c>
      <c r="U2133" s="1">
        <v>10.1</v>
      </c>
      <c r="V2133" s="1">
        <v>25.5</v>
      </c>
      <c r="W2133" s="1">
        <v>8.17</v>
      </c>
      <c r="X2133" s="10"/>
      <c r="Y2133" s="1" t="s">
        <v>46</v>
      </c>
      <c r="Z2133" s="2" t="s">
        <v>38</v>
      </c>
      <c r="AA2133" s="2" t="str" cm="1">
        <f t="array" ref="AA2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3" s="2" t="str">
        <f>IF(OR(Tabela1[[#This Row],[CON - Material]]="Alvenaria de Tijolo",Tabela1[[#This Row],[CON - Material]]="Alvenaria de Pedra"),"Alvenaria",Tabela1[[#This Row],[CON - Material]])</f>
        <v>Betão Armado</v>
      </c>
      <c r="AF2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4" spans="1:32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1" t="str" cm="1">
        <f t="array" ref="O21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4" s="2" t="s">
        <v>65</v>
      </c>
      <c r="Q2134" s="2" t="str" cm="1">
        <f t="array" ref="Q2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34" s="2" t="str">
        <f>IF(Tabela1[[#This Row],[TEC - Tipo de Estrutura 2]]="Pórtico","Vãos Multiplos",Tabela1[[#This Row],[TEC - Tipo de Estrutura 2]])</f>
        <v>Vãos Multiplos</v>
      </c>
      <c r="S2134" s="1">
        <v>1</v>
      </c>
      <c r="T2134" s="1">
        <v>16</v>
      </c>
      <c r="U2134" s="1">
        <v>13.8</v>
      </c>
      <c r="V2134" s="1">
        <v>16</v>
      </c>
      <c r="W2134" s="9"/>
      <c r="X2134" s="10"/>
      <c r="Y2134" s="1" t="s">
        <v>46</v>
      </c>
      <c r="Z2134" s="2" t="s">
        <v>24</v>
      </c>
      <c r="AA2134" s="2" t="str" cm="1">
        <f t="array" ref="AA2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4" s="2" t="str">
        <f>IF(OR(Tabela1[[#This Row],[CON - Material]]="Alvenaria de Tijolo",Tabela1[[#This Row],[CON - Material]]="Alvenaria de Pedra"),"Alvenaria",Tabela1[[#This Row],[CON - Material]])</f>
        <v>Betão Armado</v>
      </c>
      <c r="AF2134" s="2" t="str">
        <f>Tabela1[[#This Row],[TEC - Tipo de Estrutura 2]] &amp; "|" &amp; Tabela1[[#This Row],[Intervalo de Anos]] &amp; "|" &amp; Tabela1[[#This Row],[CON - Material]]</f>
        <v>Pórtico|1983-2010|Betão Armado</v>
      </c>
    </row>
    <row r="2135" spans="1:32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1" t="str" cm="1">
        <f t="array" ref="O21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5" s="2" t="s">
        <v>65</v>
      </c>
      <c r="Q2135" s="2" t="str" cm="1">
        <f t="array" ref="Q2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35" s="2" t="str">
        <f>IF(Tabela1[[#This Row],[TEC - Tipo de Estrutura 2]]="Pórtico","Vãos Multiplos",Tabela1[[#This Row],[TEC - Tipo de Estrutura 2]])</f>
        <v>Vãos Multiplos</v>
      </c>
      <c r="S2135" s="1">
        <v>1</v>
      </c>
      <c r="T2135" s="1">
        <v>12</v>
      </c>
      <c r="U2135" s="1">
        <v>13.8</v>
      </c>
      <c r="V2135" s="1">
        <v>12</v>
      </c>
      <c r="W2135" s="9"/>
      <c r="X2135" s="10"/>
      <c r="Y2135" s="1" t="s">
        <v>46</v>
      </c>
      <c r="Z2135" s="2" t="s">
        <v>24</v>
      </c>
      <c r="AA2135" s="2" t="str" cm="1">
        <f t="array" ref="AA2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5" s="2" t="str">
        <f>IF(OR(Tabela1[[#This Row],[CON - Material]]="Alvenaria de Tijolo",Tabela1[[#This Row],[CON - Material]]="Alvenaria de Pedra"),"Alvenaria",Tabela1[[#This Row],[CON - Material]])</f>
        <v>Betão Armado</v>
      </c>
      <c r="AF2135" s="2" t="str">
        <f>Tabela1[[#This Row],[TEC - Tipo de Estrutura 2]] &amp; "|" &amp; Tabela1[[#This Row],[Intervalo de Anos]] &amp; "|" &amp; Tabela1[[#This Row],[CON - Material]]</f>
        <v>Pórtico|1983-2010|Betão Armado</v>
      </c>
    </row>
    <row r="2136" spans="1:32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1" t="str" cm="1">
        <f t="array" ref="O21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6" s="2" t="s">
        <v>22</v>
      </c>
      <c r="Q2136" s="2" t="str" cm="1">
        <f t="array" ref="Q2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136" s="2" t="str">
        <f>IF(Tabela1[[#This Row],[TEC - Tipo de Estrutura 2]]="Pórtico","Vãos Multiplos",Tabela1[[#This Row],[TEC - Tipo de Estrutura 2]])</f>
        <v>Tabuleiro simples/apoiado</v>
      </c>
      <c r="S2136" s="1">
        <v>1</v>
      </c>
      <c r="T2136" s="1">
        <v>23.3</v>
      </c>
      <c r="U2136" s="1">
        <v>9.1999999999999993</v>
      </c>
      <c r="V2136" s="1">
        <v>23.3</v>
      </c>
      <c r="W2136" s="9"/>
      <c r="X2136" s="10"/>
      <c r="Y2136" s="1" t="s">
        <v>30</v>
      </c>
      <c r="Z2136" s="2" t="s">
        <v>24</v>
      </c>
      <c r="AA2136" s="2" t="str" cm="1">
        <f t="array" ref="AA2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6" s="2" t="str">
        <f>IF(OR(Tabela1[[#This Row],[CON - Material]]="Alvenaria de Tijolo",Tabela1[[#This Row],[CON - Material]]="Alvenaria de Pedra"),"Alvenaria",Tabela1[[#This Row],[CON - Material]])</f>
        <v>Betão Armado</v>
      </c>
      <c r="AF213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37" spans="1:32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1" t="str" cm="1">
        <f t="array" ref="O21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7" s="2" t="s">
        <v>228</v>
      </c>
      <c r="Q2137" s="2" t="str" cm="1">
        <f t="array" ref="Q2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137" s="2" t="str">
        <f>IF(Tabela1[[#This Row],[TEC - Tipo de Estrutura 2]]="Pórtico","Vãos Multiplos",Tabela1[[#This Row],[TEC - Tipo de Estrutura 2]])</f>
        <v>Arco</v>
      </c>
      <c r="S2137" s="1">
        <v>1</v>
      </c>
      <c r="T2137" s="1">
        <v>8.5</v>
      </c>
      <c r="U2137" s="1">
        <v>26</v>
      </c>
      <c r="V2137" s="1">
        <v>8.5</v>
      </c>
      <c r="W2137" s="9"/>
      <c r="X2137" s="10"/>
      <c r="Y2137" s="1" t="s">
        <v>30</v>
      </c>
      <c r="Z2137" s="2" t="s">
        <v>24</v>
      </c>
      <c r="AA2137" s="2" t="str" cm="1">
        <f t="array" ref="AA2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7" s="2" t="str">
        <f>IF(OR(Tabela1[[#This Row],[CON - Material]]="Alvenaria de Tijolo",Tabela1[[#This Row],[CON - Material]]="Alvenaria de Pedra"),"Alvenaria",Tabela1[[#This Row],[CON - Material]])</f>
        <v>Betão Armado</v>
      </c>
      <c r="AF2137" s="2" t="str">
        <f>Tabela1[[#This Row],[TEC - Tipo de Estrutura 2]] &amp; "|" &amp; Tabela1[[#This Row],[Intervalo de Anos]] &amp; "|" &amp; Tabela1[[#This Row],[CON - Material]]</f>
        <v>Arco|1983-2010|Betão Armado</v>
      </c>
    </row>
    <row r="2138" spans="1:32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1" t="str" cm="1">
        <f t="array" ref="O21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8" s="2" t="s">
        <v>32</v>
      </c>
      <c r="Q2138" s="2" t="str" cm="1">
        <f t="array" ref="Q2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8" s="2" t="str">
        <f>IF(Tabela1[[#This Row],[TEC - Tipo de Estrutura 2]]="Pórtico","Vãos Multiplos",Tabela1[[#This Row],[TEC - Tipo de Estrutura 2]])</f>
        <v>Vãos Multiplos</v>
      </c>
      <c r="S2138" s="1">
        <v>5</v>
      </c>
      <c r="T2138" s="1">
        <v>130</v>
      </c>
      <c r="U2138" s="1">
        <v>12.5</v>
      </c>
      <c r="V2138" s="1">
        <v>30</v>
      </c>
      <c r="W2138" s="1">
        <v>16</v>
      </c>
      <c r="X2138" s="10"/>
      <c r="Y2138" s="1" t="s">
        <v>41</v>
      </c>
      <c r="Z2138" s="2" t="s">
        <v>24</v>
      </c>
      <c r="AA2138" s="2" t="str" cm="1">
        <f t="array" ref="AA2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8" s="2" t="str">
        <f>IF(OR(Tabela1[[#This Row],[CON - Material]]="Alvenaria de Tijolo",Tabela1[[#This Row],[CON - Material]]="Alvenaria de Pedra"),"Alvenaria",Tabela1[[#This Row],[CON - Material]])</f>
        <v>Betão Armado</v>
      </c>
      <c r="AF2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9" spans="1:32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1" t="str" cm="1">
        <f t="array" ref="O21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39" s="2" t="s">
        <v>32</v>
      </c>
      <c r="Q2139" s="2" t="str" cm="1">
        <f t="array" ref="Q2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39" s="2" t="str">
        <f>IF(Tabela1[[#This Row],[TEC - Tipo de Estrutura 2]]="Pórtico","Vãos Multiplos",Tabela1[[#This Row],[TEC - Tipo de Estrutura 2]])</f>
        <v>Vãos Multiplos</v>
      </c>
      <c r="S2139" s="1">
        <v>5</v>
      </c>
      <c r="T2139" s="1">
        <v>130</v>
      </c>
      <c r="U2139" s="1">
        <v>12.5</v>
      </c>
      <c r="V2139" s="1">
        <v>30</v>
      </c>
      <c r="W2139" s="1">
        <v>22.8</v>
      </c>
      <c r="X2139" s="10"/>
      <c r="Y2139" s="1" t="s">
        <v>41</v>
      </c>
      <c r="Z2139" s="2" t="s">
        <v>38</v>
      </c>
      <c r="AA2139" s="2" t="str" cm="1">
        <f t="array" ref="AA2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39" s="2" t="str">
        <f>IF(OR(Tabela1[[#This Row],[CON - Material]]="Alvenaria de Tijolo",Tabela1[[#This Row],[CON - Material]]="Alvenaria de Pedra"),"Alvenaria",Tabela1[[#This Row],[CON - Material]])</f>
        <v>Betão Armado</v>
      </c>
      <c r="AF21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0" spans="1:32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1" t="str" cm="1">
        <f t="array" ref="O21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0" s="2" t="s">
        <v>32</v>
      </c>
      <c r="Q2140" s="2" t="str" cm="1">
        <f t="array" ref="Q2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40" s="2" t="str">
        <f>IF(Tabela1[[#This Row],[TEC - Tipo de Estrutura 2]]="Pórtico","Vãos Multiplos",Tabela1[[#This Row],[TEC - Tipo de Estrutura 2]])</f>
        <v>Vãos Multiplos</v>
      </c>
      <c r="S2140" s="1">
        <v>6</v>
      </c>
      <c r="T2140" s="1">
        <v>160</v>
      </c>
      <c r="U2140" s="1">
        <v>12.5</v>
      </c>
      <c r="V2140" s="1">
        <v>30</v>
      </c>
      <c r="W2140" s="1">
        <v>24.6</v>
      </c>
      <c r="X2140" s="10"/>
      <c r="Y2140" s="1" t="s">
        <v>41</v>
      </c>
      <c r="Z2140" s="2" t="s">
        <v>38</v>
      </c>
      <c r="AA2140" s="2" t="str" cm="1">
        <f t="array" ref="AA2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0" s="2" t="str">
        <f>IF(OR(Tabela1[[#This Row],[CON - Material]]="Alvenaria de Tijolo",Tabela1[[#This Row],[CON - Material]]="Alvenaria de Pedra"),"Alvenaria",Tabela1[[#This Row],[CON - Material]])</f>
        <v>Betão Armado</v>
      </c>
      <c r="AF2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1" spans="1:32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1" t="str" cm="1">
        <f t="array" ref="O21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1" s="2" t="s">
        <v>32</v>
      </c>
      <c r="Q2141" s="2" t="str" cm="1">
        <f t="array" ref="Q2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41" s="2" t="str">
        <f>IF(Tabela1[[#This Row],[TEC - Tipo de Estrutura 2]]="Pórtico","Vãos Multiplos",Tabela1[[#This Row],[TEC - Tipo de Estrutura 2]])</f>
        <v>Vãos Multiplos</v>
      </c>
      <c r="S2141" s="1">
        <v>3</v>
      </c>
      <c r="T2141" s="1">
        <v>59.7</v>
      </c>
      <c r="U2141" s="1">
        <v>15.3</v>
      </c>
      <c r="V2141" s="1">
        <v>25.9</v>
      </c>
      <c r="W2141" s="1">
        <v>13.5</v>
      </c>
      <c r="X2141" s="10"/>
      <c r="Y2141" s="1" t="s">
        <v>41</v>
      </c>
      <c r="Z2141" s="2" t="s">
        <v>38</v>
      </c>
      <c r="AA2141" s="2" t="str" cm="1">
        <f t="array" ref="AA2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1" s="2" t="str">
        <f>IF(OR(Tabela1[[#This Row],[CON - Material]]="Alvenaria de Tijolo",Tabela1[[#This Row],[CON - Material]]="Alvenaria de Pedra"),"Alvenaria",Tabela1[[#This Row],[CON - Material]])</f>
        <v>Betão Armado</v>
      </c>
      <c r="AF21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2" spans="1:32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1" t="str" cm="1">
        <f t="array" ref="O21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2" s="2" t="s">
        <v>32</v>
      </c>
      <c r="Q2142" s="2" t="str" cm="1">
        <f t="array" ref="Q2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42" s="2" t="str">
        <f>IF(Tabela1[[#This Row],[TEC - Tipo de Estrutura 2]]="Pórtico","Vãos Multiplos",Tabela1[[#This Row],[TEC - Tipo de Estrutura 2]])</f>
        <v>Vãos Multiplos</v>
      </c>
      <c r="S2142" s="1">
        <v>3</v>
      </c>
      <c r="T2142" s="1">
        <v>72</v>
      </c>
      <c r="U2142" s="1">
        <v>11.5</v>
      </c>
      <c r="V2142" s="1">
        <v>28</v>
      </c>
      <c r="W2142" s="1">
        <v>16.11</v>
      </c>
      <c r="X2142" s="10"/>
      <c r="Y2142" s="1" t="s">
        <v>23</v>
      </c>
      <c r="Z2142" s="2" t="s">
        <v>24</v>
      </c>
      <c r="AA2142" s="2" t="str" cm="1">
        <f t="array" ref="AA2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2" s="2" t="str">
        <f>IF(OR(Tabela1[[#This Row],[CON - Material]]="Alvenaria de Tijolo",Tabela1[[#This Row],[CON - Material]]="Alvenaria de Pedra"),"Alvenaria",Tabela1[[#This Row],[CON - Material]])</f>
        <v>Betão Armado</v>
      </c>
      <c r="AC2142" s="2" t="s">
        <v>38</v>
      </c>
      <c r="AF2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3" spans="1:32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1" t="str" cm="1">
        <f t="array" ref="O21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3" s="2" t="s">
        <v>32</v>
      </c>
      <c r="Q2143" s="2" t="str" cm="1">
        <f t="array" ref="Q2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43" s="2" t="str">
        <f>IF(Tabela1[[#This Row],[TEC - Tipo de Estrutura 2]]="Pórtico","Vãos Multiplos",Tabela1[[#This Row],[TEC - Tipo de Estrutura 2]])</f>
        <v>Vãos Multiplos</v>
      </c>
      <c r="S2143" s="1">
        <v>2</v>
      </c>
      <c r="T2143" s="1">
        <v>45.5</v>
      </c>
      <c r="U2143" s="1">
        <v>29.75</v>
      </c>
      <c r="V2143" s="1">
        <v>22.75</v>
      </c>
      <c r="W2143" s="1">
        <v>8.8000000000000007</v>
      </c>
      <c r="X2143" s="10"/>
      <c r="Y2143" s="1" t="s">
        <v>41</v>
      </c>
      <c r="Z2143" s="2" t="s">
        <v>38</v>
      </c>
      <c r="AA2143" s="2" t="str" cm="1">
        <f t="array" ref="AA2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3" s="2" t="str">
        <f>IF(OR(Tabela1[[#This Row],[CON - Material]]="Alvenaria de Tijolo",Tabela1[[#This Row],[CON - Material]]="Alvenaria de Pedra"),"Alvenaria",Tabela1[[#This Row],[CON - Material]])</f>
        <v>Betão Armado</v>
      </c>
      <c r="AF2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4" spans="1:32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1" t="str" cm="1">
        <f t="array" ref="O21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4" s="2" t="s">
        <v>65</v>
      </c>
      <c r="Q2144" s="2" t="str" cm="1">
        <f t="array" ref="Q2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44" s="2" t="str">
        <f>IF(Tabela1[[#This Row],[TEC - Tipo de Estrutura 2]]="Pórtico","Vãos Multiplos",Tabela1[[#This Row],[TEC - Tipo de Estrutura 2]])</f>
        <v>Vãos Multiplos</v>
      </c>
      <c r="S2144" s="1">
        <v>1</v>
      </c>
      <c r="T2144" s="1">
        <v>11.25</v>
      </c>
      <c r="U2144" s="1">
        <v>21.75</v>
      </c>
      <c r="V2144" s="1">
        <v>11.25</v>
      </c>
      <c r="W2144" s="9"/>
      <c r="X2144" s="10"/>
      <c r="Y2144" s="1" t="s">
        <v>41</v>
      </c>
      <c r="Z2144" s="2" t="s">
        <v>24</v>
      </c>
      <c r="AA2144" s="2" t="str" cm="1">
        <f t="array" ref="AA2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4" s="2" t="str">
        <f>IF(OR(Tabela1[[#This Row],[CON - Material]]="Alvenaria de Tijolo",Tabela1[[#This Row],[CON - Material]]="Alvenaria de Pedra"),"Alvenaria",Tabela1[[#This Row],[CON - Material]])</f>
        <v>Betão Armado</v>
      </c>
      <c r="AF2144" s="2" t="str">
        <f>Tabela1[[#This Row],[TEC - Tipo de Estrutura 2]] &amp; "|" &amp; Tabela1[[#This Row],[Intervalo de Anos]] &amp; "|" &amp; Tabela1[[#This Row],[CON - Material]]</f>
        <v>Pórtico|1983-2010|Betão Armado</v>
      </c>
    </row>
    <row r="2145" spans="1:32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1" t="str" cm="1">
        <f t="array" ref="O21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5" s="2" t="s">
        <v>32</v>
      </c>
      <c r="Q2145" s="2" t="str" cm="1">
        <f t="array" ref="Q2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45" s="2" t="str">
        <f>IF(Tabela1[[#This Row],[TEC - Tipo de Estrutura 2]]="Pórtico","Vãos Multiplos",Tabela1[[#This Row],[TEC - Tipo de Estrutura 2]])</f>
        <v>Vãos Multiplos</v>
      </c>
      <c r="S2145" s="1">
        <v>3</v>
      </c>
      <c r="T2145" s="1">
        <v>176</v>
      </c>
      <c r="U2145" s="1">
        <v>11.5</v>
      </c>
      <c r="V2145" s="1">
        <v>80</v>
      </c>
      <c r="W2145" s="1">
        <v>20.22</v>
      </c>
      <c r="X2145" s="10"/>
      <c r="Y2145" s="1" t="s">
        <v>46</v>
      </c>
      <c r="Z2145" s="2" t="s">
        <v>38</v>
      </c>
      <c r="AA2145" s="2" t="str" cm="1">
        <f t="array" ref="AA2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5" s="2" t="str">
        <f>IF(OR(Tabela1[[#This Row],[CON - Material]]="Alvenaria de Tijolo",Tabela1[[#This Row],[CON - Material]]="Alvenaria de Pedra"),"Alvenaria",Tabela1[[#This Row],[CON - Material]])</f>
        <v>Betão Armado</v>
      </c>
      <c r="AF2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6" spans="1:32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1" t="str" cm="1">
        <f t="array" ref="O21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6" s="2" t="s">
        <v>32</v>
      </c>
      <c r="Q2146" s="2" t="str" cm="1">
        <f t="array" ref="Q2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46" s="2" t="str">
        <f>IF(Tabela1[[#This Row],[TEC - Tipo de Estrutura 2]]="Pórtico","Vãos Multiplos",Tabela1[[#This Row],[TEC - Tipo de Estrutura 2]])</f>
        <v>Vãos Multiplos</v>
      </c>
      <c r="S2146" s="1">
        <v>6</v>
      </c>
      <c r="T2146" s="1">
        <v>220</v>
      </c>
      <c r="U2146" s="1">
        <v>15.04</v>
      </c>
      <c r="V2146" s="1">
        <v>40</v>
      </c>
      <c r="W2146" s="1">
        <v>24.07</v>
      </c>
      <c r="X2146" s="10"/>
      <c r="Y2146" s="1" t="s">
        <v>23</v>
      </c>
      <c r="Z2146" s="2" t="s">
        <v>38</v>
      </c>
      <c r="AA2146" s="2" t="str" cm="1">
        <f t="array" ref="AA2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6" s="2" t="str">
        <f>IF(OR(Tabela1[[#This Row],[CON - Material]]="Alvenaria de Tijolo",Tabela1[[#This Row],[CON - Material]]="Alvenaria de Pedra"),"Alvenaria",Tabela1[[#This Row],[CON - Material]])</f>
        <v>Betão Armado</v>
      </c>
      <c r="AF2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7" spans="1:32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1" t="str" cm="1">
        <f t="array" ref="O21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7" s="2" t="s">
        <v>65</v>
      </c>
      <c r="Q2147" s="2" t="str" cm="1">
        <f t="array" ref="Q2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47" s="2" t="str">
        <f>IF(Tabela1[[#This Row],[TEC - Tipo de Estrutura 2]]="Pórtico","Vãos Multiplos",Tabela1[[#This Row],[TEC - Tipo de Estrutura 2]])</f>
        <v>Vãos Multiplos</v>
      </c>
      <c r="S2147" s="1">
        <v>1</v>
      </c>
      <c r="T2147" s="1">
        <v>12.6</v>
      </c>
      <c r="U2147" s="1">
        <v>11.4</v>
      </c>
      <c r="V2147" s="1">
        <v>12.6</v>
      </c>
      <c r="W2147" s="9"/>
      <c r="X2147" s="10"/>
      <c r="Y2147" s="1" t="s">
        <v>30</v>
      </c>
      <c r="Z2147" s="2" t="s">
        <v>24</v>
      </c>
      <c r="AA2147" s="2" t="str" cm="1">
        <f t="array" ref="AA2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7" s="2" t="str">
        <f>IF(OR(Tabela1[[#This Row],[CON - Material]]="Alvenaria de Tijolo",Tabela1[[#This Row],[CON - Material]]="Alvenaria de Pedra"),"Alvenaria",Tabela1[[#This Row],[CON - Material]])</f>
        <v>Betão Armado</v>
      </c>
      <c r="AF2147" s="2" t="str">
        <f>Tabela1[[#This Row],[TEC - Tipo de Estrutura 2]] &amp; "|" &amp; Tabela1[[#This Row],[Intervalo de Anos]] &amp; "|" &amp; Tabela1[[#This Row],[CON - Material]]</f>
        <v>Pórtico|1983-2010|Betão Armado</v>
      </c>
    </row>
    <row r="2148" spans="1:32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1" t="str" cm="1">
        <f t="array" ref="O21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8" s="2" t="s">
        <v>133</v>
      </c>
      <c r="Q2148" s="2" t="str" cm="1">
        <f t="array" ref="Q2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48" s="2" t="str">
        <f>IF(Tabela1[[#This Row],[TEC - Tipo de Estrutura 2]]="Pórtico","Vãos Multiplos",Tabela1[[#This Row],[TEC - Tipo de Estrutura 2]])</f>
        <v>Vãos Multiplos</v>
      </c>
      <c r="S2148" s="1">
        <v>1</v>
      </c>
      <c r="T2148" s="1">
        <v>5.3</v>
      </c>
      <c r="U2148" s="1">
        <v>13.68</v>
      </c>
      <c r="V2148" s="1">
        <v>5.3</v>
      </c>
      <c r="W2148" s="9"/>
      <c r="X2148" s="10"/>
      <c r="Y2148" s="1" t="s">
        <v>41</v>
      </c>
      <c r="Z2148" s="2" t="s">
        <v>24</v>
      </c>
      <c r="AA2148" s="2" t="str" cm="1">
        <f t="array" ref="AA2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8" s="2" t="str">
        <f>IF(OR(Tabela1[[#This Row],[CON - Material]]="Alvenaria de Tijolo",Tabela1[[#This Row],[CON - Material]]="Alvenaria de Pedra"),"Alvenaria",Tabela1[[#This Row],[CON - Material]])</f>
        <v>Betão Armado</v>
      </c>
      <c r="AF2148" s="2" t="str">
        <f>Tabela1[[#This Row],[TEC - Tipo de Estrutura 2]] &amp; "|" &amp; Tabela1[[#This Row],[Intervalo de Anos]] &amp; "|" &amp; Tabela1[[#This Row],[CON - Material]]</f>
        <v>Pórtico|1983-2010|Betão Armado</v>
      </c>
    </row>
    <row r="2149" spans="1:32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1" t="str" cm="1">
        <f t="array" ref="O21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49" s="2" t="s">
        <v>133</v>
      </c>
      <c r="Q2149" s="2" t="str" cm="1">
        <f t="array" ref="Q2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49" s="2" t="str">
        <f>IF(Tabela1[[#This Row],[TEC - Tipo de Estrutura 2]]="Pórtico","Vãos Multiplos",Tabela1[[#This Row],[TEC - Tipo de Estrutura 2]])</f>
        <v>Vãos Multiplos</v>
      </c>
      <c r="S2149" s="1">
        <v>1</v>
      </c>
      <c r="T2149" s="1">
        <v>5.3</v>
      </c>
      <c r="U2149" s="1">
        <v>16.62</v>
      </c>
      <c r="V2149" s="1">
        <v>5.3</v>
      </c>
      <c r="W2149" s="9"/>
      <c r="X2149" s="10"/>
      <c r="Y2149" s="1" t="s">
        <v>41</v>
      </c>
      <c r="Z2149" s="2" t="s">
        <v>24</v>
      </c>
      <c r="AA2149" s="2" t="str" cm="1">
        <f t="array" ref="AA2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49" s="2" t="str">
        <f>IF(OR(Tabela1[[#This Row],[CON - Material]]="Alvenaria de Tijolo",Tabela1[[#This Row],[CON - Material]]="Alvenaria de Pedra"),"Alvenaria",Tabela1[[#This Row],[CON - Material]])</f>
        <v>Betão Armado</v>
      </c>
      <c r="AF2149" s="2" t="str">
        <f>Tabela1[[#This Row],[TEC - Tipo de Estrutura 2]] &amp; "|" &amp; Tabela1[[#This Row],[Intervalo de Anos]] &amp; "|" &amp; Tabela1[[#This Row],[CON - Material]]</f>
        <v>Pórtico|1983-2010|Betão Armado</v>
      </c>
    </row>
    <row r="2150" spans="1:32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1" t="str" cm="1">
        <f t="array" ref="O21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50" s="2" t="s">
        <v>32</v>
      </c>
      <c r="Q2150" s="2" t="str" cm="1">
        <f t="array" ref="Q2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0" s="2" t="str">
        <f>IF(Tabela1[[#This Row],[TEC - Tipo de Estrutura 2]]="Pórtico","Vãos Multiplos",Tabela1[[#This Row],[TEC - Tipo de Estrutura 2]])</f>
        <v>Vãos Multiplos</v>
      </c>
      <c r="S2150" s="1">
        <v>4</v>
      </c>
      <c r="T2150" s="1">
        <v>104.77</v>
      </c>
      <c r="U2150" s="1">
        <v>12.76</v>
      </c>
      <c r="V2150" s="1">
        <v>32.770000000000003</v>
      </c>
      <c r="W2150" s="1">
        <v>6.03</v>
      </c>
      <c r="X2150" s="10"/>
      <c r="Y2150" s="1" t="s">
        <v>30</v>
      </c>
      <c r="Z2150" s="2" t="s">
        <v>24</v>
      </c>
      <c r="AA2150" s="2" t="str" cm="1">
        <f t="array" ref="AA2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0" s="2" t="str">
        <f>IF(OR(Tabela1[[#This Row],[CON - Material]]="Alvenaria de Tijolo",Tabela1[[#This Row],[CON - Material]]="Alvenaria de Pedra"),"Alvenaria",Tabela1[[#This Row],[CON - Material]])</f>
        <v>Betão Armado</v>
      </c>
      <c r="AF2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1" spans="1:32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1" t="str" cm="1">
        <f t="array" ref="O21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51" s="2" t="s">
        <v>32</v>
      </c>
      <c r="Q2151" s="2" t="str" cm="1">
        <f t="array" ref="Q2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1" s="2" t="str">
        <f>IF(Tabela1[[#This Row],[TEC - Tipo de Estrutura 2]]="Pórtico","Vãos Multiplos",Tabela1[[#This Row],[TEC - Tipo de Estrutura 2]])</f>
        <v>Vãos Multiplos</v>
      </c>
      <c r="S2151" s="1">
        <v>3</v>
      </c>
      <c r="T2151" s="1">
        <v>46.8</v>
      </c>
      <c r="U2151" s="1">
        <v>9.4</v>
      </c>
      <c r="V2151" s="1">
        <v>25.2</v>
      </c>
      <c r="W2151" s="1">
        <v>7.4</v>
      </c>
      <c r="X2151" s="10"/>
      <c r="Y2151" s="1" t="s">
        <v>46</v>
      </c>
      <c r="Z2151" s="2" t="s">
        <v>24</v>
      </c>
      <c r="AA2151" s="2" t="str" cm="1">
        <f t="array" ref="AA2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1" s="2" t="str">
        <f>IF(OR(Tabela1[[#This Row],[CON - Material]]="Alvenaria de Tijolo",Tabela1[[#This Row],[CON - Material]]="Alvenaria de Pedra"),"Alvenaria",Tabela1[[#This Row],[CON - Material]])</f>
        <v>Betão Armado</v>
      </c>
      <c r="AF2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2" spans="1:32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1" t="str" cm="1">
        <f t="array" ref="O21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2" s="2" t="s">
        <v>32</v>
      </c>
      <c r="Q2152" s="2" t="str" cm="1">
        <f t="array" ref="Q2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2" s="2" t="str">
        <f>IF(Tabela1[[#This Row],[TEC - Tipo de Estrutura 2]]="Pórtico","Vãos Multiplos",Tabela1[[#This Row],[TEC - Tipo de Estrutura 2]])</f>
        <v>Vãos Multiplos</v>
      </c>
      <c r="S2152" s="1">
        <v>3</v>
      </c>
      <c r="T2152" s="1">
        <v>32.299999999999997</v>
      </c>
      <c r="U2152" s="1">
        <v>8.4</v>
      </c>
      <c r="V2152" s="1">
        <v>15.9</v>
      </c>
      <c r="W2152" s="1">
        <v>6</v>
      </c>
      <c r="X2152" s="10"/>
      <c r="Y2152" s="1" t="s">
        <v>46</v>
      </c>
      <c r="Z2152" s="2" t="s">
        <v>24</v>
      </c>
      <c r="AA2152" s="2" t="str" cm="1">
        <f t="array" ref="AA2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2" s="2" t="str">
        <f>IF(OR(Tabela1[[#This Row],[CON - Material]]="Alvenaria de Tijolo",Tabela1[[#This Row],[CON - Material]]="Alvenaria de Pedra"),"Alvenaria",Tabela1[[#This Row],[CON - Material]])</f>
        <v>Betão Armado</v>
      </c>
      <c r="AF21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3" spans="1:32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1" t="str" cm="1">
        <f t="array" ref="O21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53" s="2" t="s">
        <v>32</v>
      </c>
      <c r="Q2153" s="2" t="str" cm="1">
        <f t="array" ref="Q2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3" s="2" t="str">
        <f>IF(Tabela1[[#This Row],[TEC - Tipo de Estrutura 2]]="Pórtico","Vãos Multiplos",Tabela1[[#This Row],[TEC - Tipo de Estrutura 2]])</f>
        <v>Vãos Multiplos</v>
      </c>
      <c r="S2153" s="1">
        <v>3</v>
      </c>
      <c r="T2153" s="1">
        <v>40</v>
      </c>
      <c r="U2153" s="1">
        <v>12.72</v>
      </c>
      <c r="V2153" s="1">
        <v>20</v>
      </c>
      <c r="W2153" s="1">
        <v>8.6999999999999993</v>
      </c>
      <c r="X2153" s="10"/>
      <c r="Y2153" s="1" t="s">
        <v>41</v>
      </c>
      <c r="Z2153" s="2" t="s">
        <v>38</v>
      </c>
      <c r="AA2153" s="2" t="str" cm="1">
        <f t="array" ref="AA2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3" s="2" t="str">
        <f>IF(OR(Tabela1[[#This Row],[CON - Material]]="Alvenaria de Tijolo",Tabela1[[#This Row],[CON - Material]]="Alvenaria de Pedra"),"Alvenaria",Tabela1[[#This Row],[CON - Material]])</f>
        <v>Betão Armado</v>
      </c>
      <c r="AF2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4" spans="1:32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1" t="str" cm="1">
        <f t="array" ref="O21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54" s="2" t="s">
        <v>32</v>
      </c>
      <c r="Q2154" s="2" t="str" cm="1">
        <f t="array" ref="Q2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4" s="2" t="str">
        <f>IF(Tabela1[[#This Row],[TEC - Tipo de Estrutura 2]]="Pórtico","Vãos Multiplos",Tabela1[[#This Row],[TEC - Tipo de Estrutura 2]])</f>
        <v>Vãos Multiplos</v>
      </c>
      <c r="S2154" s="1">
        <v>3</v>
      </c>
      <c r="T2154" s="1">
        <v>40</v>
      </c>
      <c r="U2154" s="1">
        <v>11.29</v>
      </c>
      <c r="V2154" s="1">
        <v>20</v>
      </c>
      <c r="W2154" s="1">
        <v>8.3000000000000007</v>
      </c>
      <c r="X2154" s="10"/>
      <c r="Y2154" s="1" t="s">
        <v>41</v>
      </c>
      <c r="Z2154" s="2" t="s">
        <v>38</v>
      </c>
      <c r="AA2154" s="2" t="str" cm="1">
        <f t="array" ref="AA2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4" s="2" t="str">
        <f>IF(OR(Tabela1[[#This Row],[CON - Material]]="Alvenaria de Tijolo",Tabela1[[#This Row],[CON - Material]]="Alvenaria de Pedra"),"Alvenaria",Tabela1[[#This Row],[CON - Material]])</f>
        <v>Betão Armado</v>
      </c>
      <c r="AF2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5" spans="1:32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1" t="str" cm="1">
        <f t="array" ref="O21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5" s="2" t="s">
        <v>65</v>
      </c>
      <c r="Q2155" s="2" t="str" cm="1">
        <f t="array" ref="Q2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55" s="2" t="str">
        <f>IF(Tabela1[[#This Row],[TEC - Tipo de Estrutura 2]]="Pórtico","Vãos Multiplos",Tabela1[[#This Row],[TEC - Tipo de Estrutura 2]])</f>
        <v>Vãos Multiplos</v>
      </c>
      <c r="S2155" s="1">
        <v>1</v>
      </c>
      <c r="T2155" s="1">
        <v>10.3</v>
      </c>
      <c r="U2155" s="1">
        <v>15.9</v>
      </c>
      <c r="V2155" s="1">
        <v>10.3</v>
      </c>
      <c r="W2155" s="9"/>
      <c r="X2155" s="10"/>
      <c r="Y2155" s="1" t="s">
        <v>46</v>
      </c>
      <c r="Z2155" s="2" t="s">
        <v>24</v>
      </c>
      <c r="AA2155" s="2" t="str" cm="1">
        <f t="array" ref="AA2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5" s="2" t="str">
        <f>IF(OR(Tabela1[[#This Row],[CON - Material]]="Alvenaria de Tijolo",Tabela1[[#This Row],[CON - Material]]="Alvenaria de Pedra"),"Alvenaria",Tabela1[[#This Row],[CON - Material]])</f>
        <v>Betão Armado</v>
      </c>
      <c r="AF2155" s="2" t="str">
        <f>Tabela1[[#This Row],[TEC - Tipo de Estrutura 2]] &amp; "|" &amp; Tabela1[[#This Row],[Intervalo de Anos]] &amp; "|" &amp; Tabela1[[#This Row],[CON - Material]]</f>
        <v>Pórtico|1960-1983|Betão Armado</v>
      </c>
    </row>
    <row r="2156" spans="1:32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1" t="str" cm="1">
        <f t="array" ref="O21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6" s="2" t="s">
        <v>32</v>
      </c>
      <c r="Q2156" s="2" t="str" cm="1">
        <f t="array" ref="Q2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6" s="2" t="str">
        <f>IF(Tabela1[[#This Row],[TEC - Tipo de Estrutura 2]]="Pórtico","Vãos Multiplos",Tabela1[[#This Row],[TEC - Tipo de Estrutura 2]])</f>
        <v>Vãos Multiplos</v>
      </c>
      <c r="S2156" s="1">
        <v>3</v>
      </c>
      <c r="T2156" s="1">
        <v>35.4</v>
      </c>
      <c r="U2156" s="1">
        <v>8.1999999999999993</v>
      </c>
      <c r="V2156" s="1">
        <v>17.399999999999999</v>
      </c>
      <c r="W2156" s="1">
        <v>5.7</v>
      </c>
      <c r="X2156" s="10"/>
      <c r="Y2156" s="1" t="s">
        <v>46</v>
      </c>
      <c r="Z2156" s="2" t="s">
        <v>24</v>
      </c>
      <c r="AA2156" s="2" t="str" cm="1">
        <f t="array" ref="AA2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6" s="2" t="str">
        <f>IF(OR(Tabela1[[#This Row],[CON - Material]]="Alvenaria de Tijolo",Tabela1[[#This Row],[CON - Material]]="Alvenaria de Pedra"),"Alvenaria",Tabela1[[#This Row],[CON - Material]])</f>
        <v>Betão Armado</v>
      </c>
      <c r="AF21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7" spans="1:32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1" t="str" cm="1">
        <f t="array" ref="O21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7" s="2" t="s">
        <v>65</v>
      </c>
      <c r="Q2157" s="2" t="str" cm="1">
        <f t="array" ref="Q2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57" s="2" t="str">
        <f>IF(Tabela1[[#This Row],[TEC - Tipo de Estrutura 2]]="Pórtico","Vãos Multiplos",Tabela1[[#This Row],[TEC - Tipo de Estrutura 2]])</f>
        <v>Vãos Multiplos</v>
      </c>
      <c r="S2157" s="1">
        <v>1</v>
      </c>
      <c r="T2157" s="1">
        <v>7.25</v>
      </c>
      <c r="U2157" s="1">
        <v>24.1</v>
      </c>
      <c r="V2157" s="1">
        <v>7.25</v>
      </c>
      <c r="W2157" s="9"/>
      <c r="X2157" s="10"/>
      <c r="Y2157" s="1" t="s">
        <v>46</v>
      </c>
      <c r="Z2157" s="2" t="s">
        <v>24</v>
      </c>
      <c r="AA2157" s="2" t="str" cm="1">
        <f t="array" ref="AA2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7" s="2" t="str">
        <f>IF(OR(Tabela1[[#This Row],[CON - Material]]="Alvenaria de Tijolo",Tabela1[[#This Row],[CON - Material]]="Alvenaria de Pedra"),"Alvenaria",Tabela1[[#This Row],[CON - Material]])</f>
        <v>Betão Armado</v>
      </c>
      <c r="AF2157" s="2" t="str">
        <f>Tabela1[[#This Row],[TEC - Tipo de Estrutura 2]] &amp; "|" &amp; Tabela1[[#This Row],[Intervalo de Anos]] &amp; "|" &amp; Tabela1[[#This Row],[CON - Material]]</f>
        <v>Pórtico|1960-1983|Betão Armado</v>
      </c>
    </row>
    <row r="2158" spans="1:32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1" t="str" cm="1">
        <f t="array" ref="O21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8" s="2" t="s">
        <v>32</v>
      </c>
      <c r="Q2158" s="2" t="str" cm="1">
        <f t="array" ref="Q2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8" s="2" t="str">
        <f>IF(Tabela1[[#This Row],[TEC - Tipo de Estrutura 2]]="Pórtico","Vãos Multiplos",Tabela1[[#This Row],[TEC - Tipo de Estrutura 2]])</f>
        <v>Vãos Multiplos</v>
      </c>
      <c r="S2158" s="1">
        <v>3</v>
      </c>
      <c r="T2158" s="1">
        <v>31.4</v>
      </c>
      <c r="U2158" s="1">
        <v>22.6</v>
      </c>
      <c r="V2158" s="1">
        <v>14.6</v>
      </c>
      <c r="W2158" s="1">
        <v>7.88</v>
      </c>
      <c r="X2158" s="10"/>
      <c r="Y2158" s="1" t="s">
        <v>46</v>
      </c>
      <c r="Z2158" s="2" t="s">
        <v>24</v>
      </c>
      <c r="AA2158" s="2" t="str" cm="1">
        <f t="array" ref="AA2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8" s="2" t="str">
        <f>IF(OR(Tabela1[[#This Row],[CON - Material]]="Alvenaria de Tijolo",Tabela1[[#This Row],[CON - Material]]="Alvenaria de Pedra"),"Alvenaria",Tabela1[[#This Row],[CON - Material]])</f>
        <v>Betão Armado</v>
      </c>
      <c r="AF21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9" spans="1:32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1" t="str" cm="1">
        <f t="array" ref="O21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59" s="2" t="s">
        <v>32</v>
      </c>
      <c r="Q2159" s="2" t="str" cm="1">
        <f t="array" ref="Q2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59" s="2" t="str">
        <f>IF(Tabela1[[#This Row],[TEC - Tipo de Estrutura 2]]="Pórtico","Vãos Multiplos",Tabela1[[#This Row],[TEC - Tipo de Estrutura 2]])</f>
        <v>Vãos Multiplos</v>
      </c>
      <c r="S2159" s="1">
        <v>3</v>
      </c>
      <c r="T2159" s="1">
        <v>28.8</v>
      </c>
      <c r="U2159" s="1">
        <v>8.1999999999999993</v>
      </c>
      <c r="V2159" s="1">
        <v>14.4</v>
      </c>
      <c r="W2159" s="1">
        <v>5.3</v>
      </c>
      <c r="X2159" s="10"/>
      <c r="Y2159" s="1" t="s">
        <v>46</v>
      </c>
      <c r="Z2159" s="2" t="s">
        <v>24</v>
      </c>
      <c r="AA2159" s="2" t="str" cm="1">
        <f t="array" ref="AA2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59" s="2" t="str">
        <f>IF(OR(Tabela1[[#This Row],[CON - Material]]="Alvenaria de Tijolo",Tabela1[[#This Row],[CON - Material]]="Alvenaria de Pedra"),"Alvenaria",Tabela1[[#This Row],[CON - Material]])</f>
        <v>Betão Armado</v>
      </c>
      <c r="AF21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0" spans="1:32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1" t="str" cm="1">
        <f t="array" ref="O21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0" s="2" t="s">
        <v>65</v>
      </c>
      <c r="Q2160" s="2" t="str" cm="1">
        <f t="array" ref="Q2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60" s="2" t="str">
        <f>IF(Tabela1[[#This Row],[TEC - Tipo de Estrutura 2]]="Pórtico","Vãos Multiplos",Tabela1[[#This Row],[TEC - Tipo de Estrutura 2]])</f>
        <v>Vãos Multiplos</v>
      </c>
      <c r="S2160" s="1">
        <v>1</v>
      </c>
      <c r="T2160" s="1">
        <v>10.4</v>
      </c>
      <c r="U2160" s="1">
        <v>14.35</v>
      </c>
      <c r="V2160" s="1">
        <v>10.4</v>
      </c>
      <c r="W2160" s="9"/>
      <c r="X2160" s="10"/>
      <c r="Y2160" s="1" t="s">
        <v>46</v>
      </c>
      <c r="Z2160" s="2" t="s">
        <v>24</v>
      </c>
      <c r="AA2160" s="2" t="str" cm="1">
        <f t="array" ref="AA2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0" s="2" t="str">
        <f>IF(OR(Tabela1[[#This Row],[CON - Material]]="Alvenaria de Tijolo",Tabela1[[#This Row],[CON - Material]]="Alvenaria de Pedra"),"Alvenaria",Tabela1[[#This Row],[CON - Material]])</f>
        <v>Betão Armado</v>
      </c>
      <c r="AF2160" s="2" t="str">
        <f>Tabela1[[#This Row],[TEC - Tipo de Estrutura 2]] &amp; "|" &amp; Tabela1[[#This Row],[Intervalo de Anos]] &amp; "|" &amp; Tabela1[[#This Row],[CON - Material]]</f>
        <v>Pórtico|1960-1983|Betão Armado</v>
      </c>
    </row>
    <row r="2161" spans="1:32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1" t="str" cm="1">
        <f t="array" ref="O21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61" s="2" t="s">
        <v>65</v>
      </c>
      <c r="Q2161" s="2" t="str" cm="1">
        <f t="array" ref="Q2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61" s="2" t="str">
        <f>IF(Tabela1[[#This Row],[TEC - Tipo de Estrutura 2]]="Pórtico","Vãos Multiplos",Tabela1[[#This Row],[TEC - Tipo de Estrutura 2]])</f>
        <v>Vãos Multiplos</v>
      </c>
      <c r="S2161" s="1">
        <v>1</v>
      </c>
      <c r="T2161" s="1">
        <v>10</v>
      </c>
      <c r="U2161" s="1">
        <v>10.5</v>
      </c>
      <c r="V2161" s="1">
        <v>10</v>
      </c>
      <c r="W2161" s="9"/>
      <c r="X2161" s="10"/>
      <c r="Y2161" s="1" t="s">
        <v>23</v>
      </c>
      <c r="Z2161" s="2" t="s">
        <v>24</v>
      </c>
      <c r="AA2161" s="2" t="str" cm="1">
        <f t="array" ref="AA2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1" s="2" t="str">
        <f>IF(OR(Tabela1[[#This Row],[CON - Material]]="Alvenaria de Tijolo",Tabela1[[#This Row],[CON - Material]]="Alvenaria de Pedra"),"Alvenaria",Tabela1[[#This Row],[CON - Material]])</f>
        <v>Betão Armado</v>
      </c>
      <c r="AF2161" s="2" t="str">
        <f>Tabela1[[#This Row],[TEC - Tipo de Estrutura 2]] &amp; "|" &amp; Tabela1[[#This Row],[Intervalo de Anos]] &amp; "|" &amp; Tabela1[[#This Row],[CON - Material]]</f>
        <v>Pórtico|1983-2010|Betão Armado</v>
      </c>
    </row>
    <row r="2162" spans="1:32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1" t="str" cm="1">
        <f t="array" ref="O21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2" s="2" t="s">
        <v>32</v>
      </c>
      <c r="Q2162" s="2" t="str" cm="1">
        <f t="array" ref="Q2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62" s="2" t="str">
        <f>IF(Tabela1[[#This Row],[TEC - Tipo de Estrutura 2]]="Pórtico","Vãos Multiplos",Tabela1[[#This Row],[TEC - Tipo de Estrutura 2]])</f>
        <v>Vãos Multiplos</v>
      </c>
      <c r="S2162" s="1">
        <v>3</v>
      </c>
      <c r="T2162" s="1">
        <v>29.6</v>
      </c>
      <c r="U2162" s="1">
        <v>8.1999999999999993</v>
      </c>
      <c r="V2162" s="1">
        <v>14.4</v>
      </c>
      <c r="W2162" s="1">
        <v>5.7</v>
      </c>
      <c r="X2162" s="10"/>
      <c r="Y2162" s="1" t="s">
        <v>46</v>
      </c>
      <c r="Z2162" s="2" t="s">
        <v>24</v>
      </c>
      <c r="AA2162" s="2" t="str" cm="1">
        <f t="array" ref="AA2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2" s="2" t="str">
        <f>IF(OR(Tabela1[[#This Row],[CON - Material]]="Alvenaria de Tijolo",Tabela1[[#This Row],[CON - Material]]="Alvenaria de Pedra"),"Alvenaria",Tabela1[[#This Row],[CON - Material]])</f>
        <v>Betão Armado</v>
      </c>
      <c r="AF216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3" spans="1:32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1" t="str" cm="1">
        <f t="array" ref="O21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3" s="2" t="s">
        <v>32</v>
      </c>
      <c r="Q2163" s="2" t="str" cm="1">
        <f t="array" ref="Q2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63" s="2" t="str">
        <f>IF(Tabela1[[#This Row],[TEC - Tipo de Estrutura 2]]="Pórtico","Vãos Multiplos",Tabela1[[#This Row],[TEC - Tipo de Estrutura 2]])</f>
        <v>Vãos Multiplos</v>
      </c>
      <c r="S2163" s="1">
        <v>3</v>
      </c>
      <c r="T2163" s="1">
        <v>32.299999999999997</v>
      </c>
      <c r="U2163" s="1">
        <v>8.1999999999999993</v>
      </c>
      <c r="V2163" s="1">
        <v>15.9</v>
      </c>
      <c r="W2163" s="1">
        <v>6.15</v>
      </c>
      <c r="X2163" s="10"/>
      <c r="Y2163" s="1" t="s">
        <v>46</v>
      </c>
      <c r="Z2163" s="2" t="s">
        <v>24</v>
      </c>
      <c r="AA2163" s="2" t="str" cm="1">
        <f t="array" ref="AA2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3" s="2" t="str">
        <f>IF(OR(Tabela1[[#This Row],[CON - Material]]="Alvenaria de Tijolo",Tabela1[[#This Row],[CON - Material]]="Alvenaria de Pedra"),"Alvenaria",Tabela1[[#This Row],[CON - Material]])</f>
        <v>Betão Armado</v>
      </c>
      <c r="AF21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4" spans="1:32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1" t="str" cm="1">
        <f t="array" ref="O21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4" s="2" t="s">
        <v>65</v>
      </c>
      <c r="Q2164" s="2" t="str" cm="1">
        <f t="array" ref="Q2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64" s="2" t="str">
        <f>IF(Tabela1[[#This Row],[TEC - Tipo de Estrutura 2]]="Pórtico","Vãos Multiplos",Tabela1[[#This Row],[TEC - Tipo de Estrutura 2]])</f>
        <v>Vãos Multiplos</v>
      </c>
      <c r="S2164" s="1">
        <v>1</v>
      </c>
      <c r="T2164" s="1">
        <v>6.9</v>
      </c>
      <c r="U2164" s="1">
        <v>17.899999999999999</v>
      </c>
      <c r="V2164" s="1">
        <v>6.9</v>
      </c>
      <c r="W2164" s="9"/>
      <c r="X2164" s="10"/>
      <c r="Y2164" s="1" t="s">
        <v>46</v>
      </c>
      <c r="Z2164" s="2" t="s">
        <v>24</v>
      </c>
      <c r="AA2164" s="2" t="str" cm="1">
        <f t="array" ref="AA2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4" s="2" t="str">
        <f>IF(OR(Tabela1[[#This Row],[CON - Material]]="Alvenaria de Tijolo",Tabela1[[#This Row],[CON - Material]]="Alvenaria de Pedra"),"Alvenaria",Tabela1[[#This Row],[CON - Material]])</f>
        <v>Betão Armado</v>
      </c>
      <c r="AF2164" s="2" t="str">
        <f>Tabela1[[#This Row],[TEC - Tipo de Estrutura 2]] &amp; "|" &amp; Tabela1[[#This Row],[Intervalo de Anos]] &amp; "|" &amp; Tabela1[[#This Row],[CON - Material]]</f>
        <v>Pórtico|1960-1983|Betão Armado</v>
      </c>
    </row>
    <row r="2165" spans="1:32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1" t="str" cm="1">
        <f t="array" ref="O21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5" s="2" t="s">
        <v>65</v>
      </c>
      <c r="Q2165" s="2" t="str" cm="1">
        <f t="array" ref="Q2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65" s="2" t="str">
        <f>IF(Tabela1[[#This Row],[TEC - Tipo de Estrutura 2]]="Pórtico","Vãos Multiplos",Tabela1[[#This Row],[TEC - Tipo de Estrutura 2]])</f>
        <v>Vãos Multiplos</v>
      </c>
      <c r="S2165" s="1">
        <v>1</v>
      </c>
      <c r="T2165" s="1">
        <v>8.4</v>
      </c>
      <c r="U2165" s="1">
        <v>22</v>
      </c>
      <c r="V2165" s="1">
        <v>8.4</v>
      </c>
      <c r="W2165" s="9"/>
      <c r="X2165" s="10"/>
      <c r="Y2165" s="1" t="s">
        <v>46</v>
      </c>
      <c r="Z2165" s="2" t="s">
        <v>24</v>
      </c>
      <c r="AA2165" s="2" t="str" cm="1">
        <f t="array" ref="AA2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5" s="2" t="str">
        <f>IF(OR(Tabela1[[#This Row],[CON - Material]]="Alvenaria de Tijolo",Tabela1[[#This Row],[CON - Material]]="Alvenaria de Pedra"),"Alvenaria",Tabela1[[#This Row],[CON - Material]])</f>
        <v>Betão Armado</v>
      </c>
      <c r="AF2165" s="2" t="str">
        <f>Tabela1[[#This Row],[TEC - Tipo de Estrutura 2]] &amp; "|" &amp; Tabela1[[#This Row],[Intervalo de Anos]] &amp; "|" &amp; Tabela1[[#This Row],[CON - Material]]</f>
        <v>Pórtico|1960-1983|Betão Armado</v>
      </c>
    </row>
    <row r="2166" spans="1:32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1" t="str" cm="1">
        <f t="array" ref="O21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6" s="2" t="s">
        <v>32</v>
      </c>
      <c r="Q2166" s="2" t="str" cm="1">
        <f t="array" ref="Q2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66" s="2" t="str">
        <f>IF(Tabela1[[#This Row],[TEC - Tipo de Estrutura 2]]="Pórtico","Vãos Multiplos",Tabela1[[#This Row],[TEC - Tipo de Estrutura 2]])</f>
        <v>Vãos Multiplos</v>
      </c>
      <c r="S2166" s="1">
        <v>3</v>
      </c>
      <c r="T2166" s="1">
        <v>38.950000000000003</v>
      </c>
      <c r="U2166" s="1">
        <v>20.399999999999999</v>
      </c>
      <c r="V2166" s="1">
        <v>15.7</v>
      </c>
      <c r="W2166" s="1">
        <v>10</v>
      </c>
      <c r="X2166" s="10"/>
      <c r="Y2166" s="1" t="s">
        <v>46</v>
      </c>
      <c r="Z2166" s="2" t="s">
        <v>24</v>
      </c>
      <c r="AA2166" s="2" t="str" cm="1">
        <f t="array" ref="AA2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6" s="2" t="str">
        <f>IF(OR(Tabela1[[#This Row],[CON - Material]]="Alvenaria de Tijolo",Tabela1[[#This Row],[CON - Material]]="Alvenaria de Pedra"),"Alvenaria",Tabela1[[#This Row],[CON - Material]])</f>
        <v>Betão Armado</v>
      </c>
      <c r="AF21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7" spans="1:32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1" t="str" cm="1">
        <f t="array" ref="O21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7" s="2" t="s">
        <v>32</v>
      </c>
      <c r="Q2167" s="2" t="str" cm="1">
        <f t="array" ref="Q2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67" s="2" t="str">
        <f>IF(Tabela1[[#This Row],[TEC - Tipo de Estrutura 2]]="Pórtico","Vãos Multiplos",Tabela1[[#This Row],[TEC - Tipo de Estrutura 2]])</f>
        <v>Vãos Multiplos</v>
      </c>
      <c r="S2167" s="1">
        <v>3</v>
      </c>
      <c r="T2167" s="1">
        <v>34</v>
      </c>
      <c r="U2167" s="1">
        <v>7.4</v>
      </c>
      <c r="V2167" s="1">
        <v>16.8</v>
      </c>
      <c r="W2167" s="1">
        <v>5.75</v>
      </c>
      <c r="X2167" s="10"/>
      <c r="Y2167" s="1" t="s">
        <v>46</v>
      </c>
      <c r="Z2167" s="2" t="s">
        <v>24</v>
      </c>
      <c r="AA2167" s="2" t="str" cm="1">
        <f t="array" ref="AA2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7" s="2" t="str">
        <f>IF(OR(Tabela1[[#This Row],[CON - Material]]="Alvenaria de Tijolo",Tabela1[[#This Row],[CON - Material]]="Alvenaria de Pedra"),"Alvenaria",Tabela1[[#This Row],[CON - Material]])</f>
        <v>Betão Armado</v>
      </c>
      <c r="AF21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8" spans="1:32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1" t="str" cm="1">
        <f t="array" ref="O21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8" s="2" t="s">
        <v>32</v>
      </c>
      <c r="Q2168" s="2" t="str" cm="1">
        <f t="array" ref="Q2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68" s="2" t="str">
        <f>IF(Tabela1[[#This Row],[TEC - Tipo de Estrutura 2]]="Pórtico","Vãos Multiplos",Tabela1[[#This Row],[TEC - Tipo de Estrutura 2]])</f>
        <v>Vãos Multiplos</v>
      </c>
      <c r="S2168" s="1">
        <v>3</v>
      </c>
      <c r="T2168" s="1">
        <v>51.5</v>
      </c>
      <c r="U2168" s="1">
        <v>20.6</v>
      </c>
      <c r="V2168" s="1">
        <v>22.2</v>
      </c>
      <c r="W2168" s="1">
        <v>6.35</v>
      </c>
      <c r="X2168" s="10"/>
      <c r="Y2168" s="1" t="s">
        <v>46</v>
      </c>
      <c r="Z2168" s="2" t="s">
        <v>24</v>
      </c>
      <c r="AA2168" s="2" t="str" cm="1">
        <f t="array" ref="AA2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8" s="2" t="str">
        <f>IF(OR(Tabela1[[#This Row],[CON - Material]]="Alvenaria de Tijolo",Tabela1[[#This Row],[CON - Material]]="Alvenaria de Pedra"),"Alvenaria",Tabela1[[#This Row],[CON - Material]])</f>
        <v>Betão Armado</v>
      </c>
      <c r="AF21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9" spans="1:32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1" t="str" cm="1">
        <f t="array" ref="O21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69" s="2" t="s">
        <v>65</v>
      </c>
      <c r="Q2169" s="2" t="str" cm="1">
        <f t="array" ref="Q2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69" s="2" t="str">
        <f>IF(Tabela1[[#This Row],[TEC - Tipo de Estrutura 2]]="Pórtico","Vãos Multiplos",Tabela1[[#This Row],[TEC - Tipo de Estrutura 2]])</f>
        <v>Vãos Multiplos</v>
      </c>
      <c r="S2169" s="1">
        <v>1</v>
      </c>
      <c r="T2169" s="1">
        <v>6.4</v>
      </c>
      <c r="U2169" s="1">
        <v>28.2</v>
      </c>
      <c r="V2169" s="1">
        <v>6.4</v>
      </c>
      <c r="W2169" s="9"/>
      <c r="X2169" s="10"/>
      <c r="Y2169" s="1" t="s">
        <v>46</v>
      </c>
      <c r="Z2169" s="2" t="s">
        <v>24</v>
      </c>
      <c r="AA2169" s="2" t="str" cm="1">
        <f t="array" ref="AA2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69" s="2" t="str">
        <f>IF(OR(Tabela1[[#This Row],[CON - Material]]="Alvenaria de Tijolo",Tabela1[[#This Row],[CON - Material]]="Alvenaria de Pedra"),"Alvenaria",Tabela1[[#This Row],[CON - Material]])</f>
        <v>Betão Armado</v>
      </c>
      <c r="AF2169" s="2" t="str">
        <f>Tabela1[[#This Row],[TEC - Tipo de Estrutura 2]] &amp; "|" &amp; Tabela1[[#This Row],[Intervalo de Anos]] &amp; "|" &amp; Tabela1[[#This Row],[CON - Material]]</f>
        <v>Pórtico|1960-1983|Betão Armado</v>
      </c>
    </row>
    <row r="2170" spans="1:32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1" t="str" cm="1">
        <f t="array" ref="O21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0" s="2" t="s">
        <v>65</v>
      </c>
      <c r="Q2170" s="2" t="str" cm="1">
        <f t="array" ref="Q2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0" s="2" t="str">
        <f>IF(Tabela1[[#This Row],[TEC - Tipo de Estrutura 2]]="Pórtico","Vãos Multiplos",Tabela1[[#This Row],[TEC - Tipo de Estrutura 2]])</f>
        <v>Vãos Multiplos</v>
      </c>
      <c r="S2170" s="1">
        <v>1</v>
      </c>
      <c r="T2170" s="1">
        <v>9</v>
      </c>
      <c r="U2170" s="1">
        <v>14.35</v>
      </c>
      <c r="V2170" s="1">
        <v>9</v>
      </c>
      <c r="W2170" s="9"/>
      <c r="X2170" s="10"/>
      <c r="Y2170" s="1" t="s">
        <v>46</v>
      </c>
      <c r="Z2170" s="2" t="s">
        <v>24</v>
      </c>
      <c r="AA2170" s="2" t="str" cm="1">
        <f t="array" ref="AA2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0" s="2" t="str">
        <f>IF(OR(Tabela1[[#This Row],[CON - Material]]="Alvenaria de Tijolo",Tabela1[[#This Row],[CON - Material]]="Alvenaria de Pedra"),"Alvenaria",Tabela1[[#This Row],[CON - Material]])</f>
        <v>Betão Armado</v>
      </c>
      <c r="AF2170" s="2" t="str">
        <f>Tabela1[[#This Row],[TEC - Tipo de Estrutura 2]] &amp; "|" &amp; Tabela1[[#This Row],[Intervalo de Anos]] &amp; "|" &amp; Tabela1[[#This Row],[CON - Material]]</f>
        <v>Pórtico|1960-1983|Betão Armado</v>
      </c>
    </row>
    <row r="2171" spans="1:32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1" t="str" cm="1">
        <f t="array" ref="O21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1" s="2" t="s">
        <v>65</v>
      </c>
      <c r="Q2171" s="2" t="str" cm="1">
        <f t="array" ref="Q2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1" s="2" t="str">
        <f>IF(Tabela1[[#This Row],[TEC - Tipo de Estrutura 2]]="Pórtico","Vãos Multiplos",Tabela1[[#This Row],[TEC - Tipo de Estrutura 2]])</f>
        <v>Vãos Multiplos</v>
      </c>
      <c r="S2171" s="1">
        <v>1</v>
      </c>
      <c r="T2171" s="1">
        <v>11.4</v>
      </c>
      <c r="U2171" s="1">
        <v>17.2</v>
      </c>
      <c r="V2171" s="1">
        <v>11.4</v>
      </c>
      <c r="W2171" s="9"/>
      <c r="X2171" s="10"/>
      <c r="Y2171" s="1" t="s">
        <v>46</v>
      </c>
      <c r="Z2171" s="2" t="s">
        <v>24</v>
      </c>
      <c r="AA2171" s="2" t="str" cm="1">
        <f t="array" ref="AA2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1" s="2" t="str">
        <f>IF(OR(Tabela1[[#This Row],[CON - Material]]="Alvenaria de Tijolo",Tabela1[[#This Row],[CON - Material]]="Alvenaria de Pedra"),"Alvenaria",Tabela1[[#This Row],[CON - Material]])</f>
        <v>Betão Armado</v>
      </c>
      <c r="AF2171" s="2" t="str">
        <f>Tabela1[[#This Row],[TEC - Tipo de Estrutura 2]] &amp; "|" &amp; Tabela1[[#This Row],[Intervalo de Anos]] &amp; "|" &amp; Tabela1[[#This Row],[CON - Material]]</f>
        <v>Pórtico|1960-1983|Betão Armado</v>
      </c>
    </row>
    <row r="2172" spans="1:32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1" t="str" cm="1">
        <f t="array" ref="O21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2" s="2" t="s">
        <v>32</v>
      </c>
      <c r="Q2172" s="2" t="str" cm="1">
        <f t="array" ref="Q2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72" s="2" t="str">
        <f>IF(Tabela1[[#This Row],[TEC - Tipo de Estrutura 2]]="Pórtico","Vãos Multiplos",Tabela1[[#This Row],[TEC - Tipo de Estrutura 2]])</f>
        <v>Vãos Multiplos</v>
      </c>
      <c r="S2172" s="1">
        <v>3</v>
      </c>
      <c r="T2172" s="1">
        <v>54</v>
      </c>
      <c r="U2172" s="1">
        <v>22.5</v>
      </c>
      <c r="V2172" s="1">
        <v>27.1</v>
      </c>
      <c r="W2172" s="1">
        <v>6</v>
      </c>
      <c r="X2172" s="10"/>
      <c r="Y2172" s="1" t="s">
        <v>46</v>
      </c>
      <c r="Z2172" s="2" t="s">
        <v>38</v>
      </c>
      <c r="AA2172" s="2" t="str" cm="1">
        <f t="array" ref="AA2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2" s="2" t="str">
        <f>IF(OR(Tabela1[[#This Row],[CON - Material]]="Alvenaria de Tijolo",Tabela1[[#This Row],[CON - Material]]="Alvenaria de Pedra"),"Alvenaria",Tabela1[[#This Row],[CON - Material]])</f>
        <v>Betão Armado</v>
      </c>
      <c r="AF217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3" spans="1:32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1" t="str" cm="1">
        <f t="array" ref="O21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3" s="2" t="s">
        <v>65</v>
      </c>
      <c r="Q2173" s="2" t="str" cm="1">
        <f t="array" ref="Q2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3" s="2" t="str">
        <f>IF(Tabela1[[#This Row],[TEC - Tipo de Estrutura 2]]="Pórtico","Vãos Multiplos",Tabela1[[#This Row],[TEC - Tipo de Estrutura 2]])</f>
        <v>Vãos Multiplos</v>
      </c>
      <c r="S2173" s="1">
        <v>1</v>
      </c>
      <c r="T2173" s="1">
        <v>7.5</v>
      </c>
      <c r="U2173" s="1">
        <v>14.4</v>
      </c>
      <c r="V2173" s="1">
        <v>7.5</v>
      </c>
      <c r="W2173" s="9"/>
      <c r="X2173" s="10"/>
      <c r="Y2173" s="1" t="s">
        <v>46</v>
      </c>
      <c r="Z2173" s="2" t="s">
        <v>24</v>
      </c>
      <c r="AA2173" s="2" t="str" cm="1">
        <f t="array" ref="AA2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3" s="2" t="str">
        <f>IF(OR(Tabela1[[#This Row],[CON - Material]]="Alvenaria de Tijolo",Tabela1[[#This Row],[CON - Material]]="Alvenaria de Pedra"),"Alvenaria",Tabela1[[#This Row],[CON - Material]])</f>
        <v>Betão Armado</v>
      </c>
      <c r="AF2173" s="2" t="str">
        <f>Tabela1[[#This Row],[TEC - Tipo de Estrutura 2]] &amp; "|" &amp; Tabela1[[#This Row],[Intervalo de Anos]] &amp; "|" &amp; Tabela1[[#This Row],[CON - Material]]</f>
        <v>Pórtico|1960-1983|Betão Armado</v>
      </c>
    </row>
    <row r="2174" spans="1:32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1" t="str" cm="1">
        <f t="array" ref="O21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4" s="2" t="s">
        <v>65</v>
      </c>
      <c r="Q2174" s="2" t="str" cm="1">
        <f t="array" ref="Q2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4" s="2" t="str">
        <f>IF(Tabela1[[#This Row],[TEC - Tipo de Estrutura 2]]="Pórtico","Vãos Multiplos",Tabela1[[#This Row],[TEC - Tipo de Estrutura 2]])</f>
        <v>Vãos Multiplos</v>
      </c>
      <c r="S2174" s="1">
        <v>1</v>
      </c>
      <c r="T2174" s="1">
        <v>13.6</v>
      </c>
      <c r="U2174" s="1">
        <v>15.9</v>
      </c>
      <c r="V2174" s="1">
        <v>13.6</v>
      </c>
      <c r="W2174" s="9"/>
      <c r="X2174" s="10"/>
      <c r="Y2174" s="1" t="s">
        <v>46</v>
      </c>
      <c r="Z2174" s="2" t="s">
        <v>24</v>
      </c>
      <c r="AA2174" s="2" t="str" cm="1">
        <f t="array" ref="AA2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4" s="2" t="str">
        <f>IF(OR(Tabela1[[#This Row],[CON - Material]]="Alvenaria de Tijolo",Tabela1[[#This Row],[CON - Material]]="Alvenaria de Pedra"),"Alvenaria",Tabela1[[#This Row],[CON - Material]])</f>
        <v>Betão Armado</v>
      </c>
      <c r="AF2174" s="2" t="str">
        <f>Tabela1[[#This Row],[TEC - Tipo de Estrutura 2]] &amp; "|" &amp; Tabela1[[#This Row],[Intervalo de Anos]] &amp; "|" &amp; Tabela1[[#This Row],[CON - Material]]</f>
        <v>Pórtico|1960-1983|Betão Armado</v>
      </c>
    </row>
    <row r="2175" spans="1:32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1" t="str" cm="1">
        <f t="array" ref="O21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5" s="2" t="s">
        <v>65</v>
      </c>
      <c r="Q2175" s="2" t="str" cm="1">
        <f t="array" ref="Q2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5" s="2" t="str">
        <f>IF(Tabela1[[#This Row],[TEC - Tipo de Estrutura 2]]="Pórtico","Vãos Multiplos",Tabela1[[#This Row],[TEC - Tipo de Estrutura 2]])</f>
        <v>Vãos Multiplos</v>
      </c>
      <c r="S2175" s="1">
        <v>1</v>
      </c>
      <c r="T2175" s="1">
        <v>7.5</v>
      </c>
      <c r="U2175" s="1">
        <v>15.9</v>
      </c>
      <c r="V2175" s="1">
        <v>7.5</v>
      </c>
      <c r="W2175" s="9"/>
      <c r="X2175" s="10"/>
      <c r="Y2175" s="1" t="s">
        <v>46</v>
      </c>
      <c r="Z2175" s="2" t="s">
        <v>24</v>
      </c>
      <c r="AA2175" s="2" t="str" cm="1">
        <f t="array" ref="AA2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5" s="2" t="str">
        <f>IF(OR(Tabela1[[#This Row],[CON - Material]]="Alvenaria de Tijolo",Tabela1[[#This Row],[CON - Material]]="Alvenaria de Pedra"),"Alvenaria",Tabela1[[#This Row],[CON - Material]])</f>
        <v>Betão Armado</v>
      </c>
      <c r="AF2175" s="2" t="str">
        <f>Tabela1[[#This Row],[TEC - Tipo de Estrutura 2]] &amp; "|" &amp; Tabela1[[#This Row],[Intervalo de Anos]] &amp; "|" &amp; Tabela1[[#This Row],[CON - Material]]</f>
        <v>Pórtico|1960-1983|Betão Armado</v>
      </c>
    </row>
    <row r="2176" spans="1:32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1" t="str" cm="1">
        <f t="array" ref="O21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6" s="2" t="s">
        <v>65</v>
      </c>
      <c r="Q2176" s="2" t="str" cm="1">
        <f t="array" ref="Q2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6" s="2" t="str">
        <f>IF(Tabela1[[#This Row],[TEC - Tipo de Estrutura 2]]="Pórtico","Vãos Multiplos",Tabela1[[#This Row],[TEC - Tipo de Estrutura 2]])</f>
        <v>Vãos Multiplos</v>
      </c>
      <c r="S2176" s="1">
        <v>1</v>
      </c>
      <c r="T2176" s="1">
        <v>5.45</v>
      </c>
      <c r="U2176" s="1">
        <v>18.899999999999999</v>
      </c>
      <c r="V2176" s="1">
        <v>5.45</v>
      </c>
      <c r="W2176" s="9"/>
      <c r="X2176" s="10"/>
      <c r="Y2176" s="1" t="s">
        <v>46</v>
      </c>
      <c r="Z2176" s="2" t="s">
        <v>24</v>
      </c>
      <c r="AA2176" s="2" t="str" cm="1">
        <f t="array" ref="AA2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6" s="2" t="str">
        <f>IF(OR(Tabela1[[#This Row],[CON - Material]]="Alvenaria de Tijolo",Tabela1[[#This Row],[CON - Material]]="Alvenaria de Pedra"),"Alvenaria",Tabela1[[#This Row],[CON - Material]])</f>
        <v>Betão Armado</v>
      </c>
      <c r="AF2176" s="2" t="str">
        <f>Tabela1[[#This Row],[TEC - Tipo de Estrutura 2]] &amp; "|" &amp; Tabela1[[#This Row],[Intervalo de Anos]] &amp; "|" &amp; Tabela1[[#This Row],[CON - Material]]</f>
        <v>Pórtico|1960-1983|Betão Armado</v>
      </c>
    </row>
    <row r="2177" spans="1:32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1" t="str" cm="1">
        <f t="array" ref="O21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7" s="2" t="s">
        <v>32</v>
      </c>
      <c r="Q2177" s="2" t="str" cm="1">
        <f t="array" ref="Q2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77" s="2" t="str">
        <f>IF(Tabela1[[#This Row],[TEC - Tipo de Estrutura 2]]="Pórtico","Vãos Multiplos",Tabela1[[#This Row],[TEC - Tipo de Estrutura 2]])</f>
        <v>Vãos Multiplos</v>
      </c>
      <c r="S2177" s="1">
        <v>3</v>
      </c>
      <c r="T2177" s="1">
        <v>37.200000000000003</v>
      </c>
      <c r="U2177" s="1">
        <v>7.4</v>
      </c>
      <c r="V2177" s="1">
        <v>18.7</v>
      </c>
      <c r="W2177" s="1">
        <v>6.25</v>
      </c>
      <c r="X2177" s="10"/>
      <c r="Y2177" s="1" t="s">
        <v>46</v>
      </c>
      <c r="Z2177" s="2" t="s">
        <v>24</v>
      </c>
      <c r="AA2177" s="2" t="str" cm="1">
        <f t="array" ref="AA2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7" s="2" t="str">
        <f>IF(OR(Tabela1[[#This Row],[CON - Material]]="Alvenaria de Tijolo",Tabela1[[#This Row],[CON - Material]]="Alvenaria de Pedra"),"Alvenaria",Tabela1[[#This Row],[CON - Material]])</f>
        <v>Betão Armado</v>
      </c>
      <c r="AF217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8" spans="1:32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1" t="str" cm="1">
        <f t="array" ref="O21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178" s="2" t="s">
        <v>65</v>
      </c>
      <c r="Q2178" s="2" t="str" cm="1">
        <f t="array" ref="Q2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78" s="2" t="str">
        <f>IF(Tabela1[[#This Row],[TEC - Tipo de Estrutura 2]]="Pórtico","Vãos Multiplos",Tabela1[[#This Row],[TEC - Tipo de Estrutura 2]])</f>
        <v>Vãos Multiplos</v>
      </c>
      <c r="S2178" s="1">
        <v>1</v>
      </c>
      <c r="T2178" s="1">
        <v>5.4</v>
      </c>
      <c r="U2178" s="1">
        <v>14.4</v>
      </c>
      <c r="V2178" s="1">
        <v>5.4</v>
      </c>
      <c r="W2178" s="9"/>
      <c r="X2178" s="10"/>
      <c r="Y2178" s="1" t="s">
        <v>46</v>
      </c>
      <c r="Z2178" s="2" t="s">
        <v>24</v>
      </c>
      <c r="AA2178" s="2" t="str" cm="1">
        <f t="array" ref="AA2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8" s="2" t="str">
        <f>IF(OR(Tabela1[[#This Row],[CON - Material]]="Alvenaria de Tijolo",Tabela1[[#This Row],[CON - Material]]="Alvenaria de Pedra"),"Alvenaria",Tabela1[[#This Row],[CON - Material]])</f>
        <v>Betão Armado</v>
      </c>
      <c r="AF2178" s="2" t="str">
        <f>Tabela1[[#This Row],[TEC - Tipo de Estrutura 2]] &amp; "|" &amp; Tabela1[[#This Row],[Intervalo de Anos]] &amp; "|" &amp; Tabela1[[#This Row],[CON - Material]]</f>
        <v>Pórtico|1960-1983|Betão Armado</v>
      </c>
    </row>
    <row r="2179" spans="1:32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1" t="str" cm="1">
        <f t="array" ref="O21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79" s="2" t="s">
        <v>22</v>
      </c>
      <c r="Q2179" s="2" t="str" cm="1">
        <f t="array" ref="Q2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179" s="2" t="str">
        <f>IF(Tabela1[[#This Row],[TEC - Tipo de Estrutura 2]]="Pórtico","Vãos Multiplos",Tabela1[[#This Row],[TEC - Tipo de Estrutura 2]])</f>
        <v>Tabuleiro simples/apoiado</v>
      </c>
      <c r="S2179" s="1">
        <v>1</v>
      </c>
      <c r="T2179" s="1">
        <v>11.8</v>
      </c>
      <c r="U2179" s="1">
        <v>28.7</v>
      </c>
      <c r="V2179" s="1">
        <v>11.8</v>
      </c>
      <c r="W2179" s="9"/>
      <c r="X2179" s="10"/>
      <c r="Y2179" s="1" t="s">
        <v>46</v>
      </c>
      <c r="Z2179" s="2" t="s">
        <v>38</v>
      </c>
      <c r="AA2179" s="2" t="str" cm="1">
        <f t="array" ref="AA2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79" s="2" t="str">
        <f>IF(OR(Tabela1[[#This Row],[CON - Material]]="Alvenaria de Tijolo",Tabela1[[#This Row],[CON - Material]]="Alvenaria de Pedra"),"Alvenaria",Tabela1[[#This Row],[CON - Material]])</f>
        <v>Betão Armado</v>
      </c>
      <c r="AF21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0" spans="1:32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1" t="str" cm="1">
        <f t="array" ref="O21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0" s="2" t="s">
        <v>65</v>
      </c>
      <c r="Q2180" s="2" t="str" cm="1">
        <f t="array" ref="Q2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0" s="2" t="str">
        <f>IF(Tabela1[[#This Row],[TEC - Tipo de Estrutura 2]]="Pórtico","Vãos Multiplos",Tabela1[[#This Row],[TEC - Tipo de Estrutura 2]])</f>
        <v>Vãos Multiplos</v>
      </c>
      <c r="S2180" s="1">
        <v>1</v>
      </c>
      <c r="T2180" s="1">
        <v>4.25</v>
      </c>
      <c r="U2180" s="1">
        <v>37.5</v>
      </c>
      <c r="V2180" s="1">
        <v>4.25</v>
      </c>
      <c r="W2180" s="9"/>
      <c r="X2180" s="10"/>
      <c r="Y2180" s="1" t="s">
        <v>46</v>
      </c>
      <c r="Z2180" s="2" t="s">
        <v>24</v>
      </c>
      <c r="AA2180" s="2" t="str" cm="1">
        <f t="array" ref="AA2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0" s="2" t="str">
        <f>IF(OR(Tabela1[[#This Row],[CON - Material]]="Alvenaria de Tijolo",Tabela1[[#This Row],[CON - Material]]="Alvenaria de Pedra"),"Alvenaria",Tabela1[[#This Row],[CON - Material]])</f>
        <v>Betão Armado</v>
      </c>
      <c r="AF2180" s="2" t="str">
        <f>Tabela1[[#This Row],[TEC - Tipo de Estrutura 2]] &amp; "|" &amp; Tabela1[[#This Row],[Intervalo de Anos]] &amp; "|" &amp; Tabela1[[#This Row],[CON - Material]]</f>
        <v>Pórtico|1983-2010|Betão Armado</v>
      </c>
    </row>
    <row r="2181" spans="1:32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1" t="str" cm="1">
        <f t="array" ref="O21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1" s="2" t="s">
        <v>22</v>
      </c>
      <c r="Q2181" s="2" t="str" cm="1">
        <f t="array" ref="Q2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181" s="2" t="str">
        <f>IF(Tabela1[[#This Row],[TEC - Tipo de Estrutura 2]]="Pórtico","Vãos Multiplos",Tabela1[[#This Row],[TEC - Tipo de Estrutura 2]])</f>
        <v>Tabuleiro simples/apoiado</v>
      </c>
      <c r="S2181" s="1">
        <v>1</v>
      </c>
      <c r="T2181" s="1">
        <v>19.7</v>
      </c>
      <c r="U2181" s="1">
        <v>32</v>
      </c>
      <c r="V2181" s="1">
        <v>19.7</v>
      </c>
      <c r="W2181" s="9"/>
      <c r="X2181" s="10"/>
      <c r="Y2181" s="1" t="s">
        <v>46</v>
      </c>
      <c r="Z2181" s="2" t="s">
        <v>38</v>
      </c>
      <c r="AA2181" s="2" t="str" cm="1">
        <f t="array" ref="AA2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1" s="2" t="str">
        <f>IF(OR(Tabela1[[#This Row],[CON - Material]]="Alvenaria de Tijolo",Tabela1[[#This Row],[CON - Material]]="Alvenaria de Pedra"),"Alvenaria",Tabela1[[#This Row],[CON - Material]])</f>
        <v>Betão Armado</v>
      </c>
      <c r="AF218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2" spans="1:32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1" t="str" cm="1">
        <f t="array" ref="O21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2" s="2" t="s">
        <v>32</v>
      </c>
      <c r="Q2182" s="2" t="str" cm="1">
        <f t="array" ref="Q2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82" s="2" t="str">
        <f>IF(Tabela1[[#This Row],[TEC - Tipo de Estrutura 2]]="Pórtico","Vãos Multiplos",Tabela1[[#This Row],[TEC - Tipo de Estrutura 2]])</f>
        <v>Vãos Multiplos</v>
      </c>
      <c r="S2182" s="1">
        <v>3</v>
      </c>
      <c r="T2182" s="1">
        <v>48.4</v>
      </c>
      <c r="U2182" s="1">
        <v>2.4500000000000002</v>
      </c>
      <c r="V2182" s="1">
        <v>29.2</v>
      </c>
      <c r="W2182" s="1">
        <v>8.6999999999999993</v>
      </c>
      <c r="X2182" s="10"/>
      <c r="Y2182" s="1" t="s">
        <v>46</v>
      </c>
      <c r="Z2182" s="2" t="s">
        <v>24</v>
      </c>
      <c r="AA2182" s="2" t="str" cm="1">
        <f t="array" ref="AA2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2" s="2" t="str">
        <f>IF(OR(Tabela1[[#This Row],[CON - Material]]="Alvenaria de Tijolo",Tabela1[[#This Row],[CON - Material]]="Alvenaria de Pedra"),"Alvenaria",Tabela1[[#This Row],[CON - Material]])</f>
        <v>Betão Armado</v>
      </c>
      <c r="AF2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3" spans="1:32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1" t="str" cm="1">
        <f t="array" ref="O21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3" s="2" t="s">
        <v>32</v>
      </c>
      <c r="Q2183" s="2" t="str" cm="1">
        <f t="array" ref="Q2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83" s="2" t="str">
        <f>IF(Tabela1[[#This Row],[TEC - Tipo de Estrutura 2]]="Pórtico","Vãos Multiplos",Tabela1[[#This Row],[TEC - Tipo de Estrutura 2]])</f>
        <v>Vãos Multiplos</v>
      </c>
      <c r="S2183" s="1">
        <v>3</v>
      </c>
      <c r="T2183" s="1">
        <v>54.4</v>
      </c>
      <c r="U2183" s="1">
        <v>22.6</v>
      </c>
      <c r="V2183" s="1">
        <v>28.6</v>
      </c>
      <c r="W2183" s="1">
        <v>6.3</v>
      </c>
      <c r="X2183" s="10"/>
      <c r="Y2183" s="1" t="s">
        <v>46</v>
      </c>
      <c r="Z2183" s="2" t="s">
        <v>38</v>
      </c>
      <c r="AA2183" s="2" t="str" cm="1">
        <f t="array" ref="AA2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3" s="2" t="str">
        <f>IF(OR(Tabela1[[#This Row],[CON - Material]]="Alvenaria de Tijolo",Tabela1[[#This Row],[CON - Material]]="Alvenaria de Pedra"),"Alvenaria",Tabela1[[#This Row],[CON - Material]])</f>
        <v>Betão Armado</v>
      </c>
      <c r="AF21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4" spans="1:32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1" t="str" cm="1">
        <f t="array" ref="O21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4" s="2" t="s">
        <v>65</v>
      </c>
      <c r="Q2184" s="2" t="str" cm="1">
        <f t="array" ref="Q2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4" s="2" t="str">
        <f>IF(Tabela1[[#This Row],[TEC - Tipo de Estrutura 2]]="Pórtico","Vãos Multiplos",Tabela1[[#This Row],[TEC - Tipo de Estrutura 2]])</f>
        <v>Vãos Multiplos</v>
      </c>
      <c r="S2184" s="1">
        <v>1</v>
      </c>
      <c r="T2184" s="1">
        <v>14.65</v>
      </c>
      <c r="U2184" s="1">
        <v>29.82</v>
      </c>
      <c r="V2184" s="1">
        <v>14.65</v>
      </c>
      <c r="W2184" s="9"/>
      <c r="X2184" s="10"/>
      <c r="Y2184" s="1" t="s">
        <v>30</v>
      </c>
      <c r="Z2184" s="2" t="s">
        <v>24</v>
      </c>
      <c r="AA2184" s="2" t="str" cm="1">
        <f t="array" ref="AA2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4" s="2" t="str">
        <f>IF(OR(Tabela1[[#This Row],[CON - Material]]="Alvenaria de Tijolo",Tabela1[[#This Row],[CON - Material]]="Alvenaria de Pedra"),"Alvenaria",Tabela1[[#This Row],[CON - Material]])</f>
        <v>Betão Armado</v>
      </c>
      <c r="AF2184" s="2" t="str">
        <f>Tabela1[[#This Row],[TEC - Tipo de Estrutura 2]] &amp; "|" &amp; Tabela1[[#This Row],[Intervalo de Anos]] &amp; "|" &amp; Tabela1[[#This Row],[CON - Material]]</f>
        <v>Pórtico|1983-2010|Betão Armado</v>
      </c>
    </row>
    <row r="2185" spans="1:32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1" t="str" cm="1">
        <f t="array" ref="O21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5" s="2" t="s">
        <v>65</v>
      </c>
      <c r="Q2185" s="2" t="str" cm="1">
        <f t="array" ref="Q2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5" s="2" t="str">
        <f>IF(Tabela1[[#This Row],[TEC - Tipo de Estrutura 2]]="Pórtico","Vãos Multiplos",Tabela1[[#This Row],[TEC - Tipo de Estrutura 2]])</f>
        <v>Vãos Multiplos</v>
      </c>
      <c r="S2185" s="1">
        <v>1</v>
      </c>
      <c r="T2185" s="1">
        <v>13.75</v>
      </c>
      <c r="U2185" s="1">
        <v>18.54</v>
      </c>
      <c r="V2185" s="1">
        <v>13.75</v>
      </c>
      <c r="W2185" s="9"/>
      <c r="X2185" s="10"/>
      <c r="Y2185" s="1" t="s">
        <v>30</v>
      </c>
      <c r="Z2185" s="2" t="s">
        <v>24</v>
      </c>
      <c r="AA2185" s="2" t="str" cm="1">
        <f t="array" ref="AA2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5" s="2" t="str">
        <f>IF(OR(Tabela1[[#This Row],[CON - Material]]="Alvenaria de Tijolo",Tabela1[[#This Row],[CON - Material]]="Alvenaria de Pedra"),"Alvenaria",Tabela1[[#This Row],[CON - Material]])</f>
        <v>Betão Armado</v>
      </c>
      <c r="AF2185" s="2" t="str">
        <f>Tabela1[[#This Row],[TEC - Tipo de Estrutura 2]] &amp; "|" &amp; Tabela1[[#This Row],[Intervalo de Anos]] &amp; "|" &amp; Tabela1[[#This Row],[CON - Material]]</f>
        <v>Pórtico|1983-2010|Betão Armado</v>
      </c>
    </row>
    <row r="2186" spans="1:32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1" t="str" cm="1">
        <f t="array" ref="O21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6" s="2" t="s">
        <v>65</v>
      </c>
      <c r="Q2186" s="2" t="str" cm="1">
        <f t="array" ref="Q2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6" s="2" t="str">
        <f>IF(Tabela1[[#This Row],[TEC - Tipo de Estrutura 2]]="Pórtico","Vãos Multiplos",Tabela1[[#This Row],[TEC - Tipo de Estrutura 2]])</f>
        <v>Vãos Multiplos</v>
      </c>
      <c r="S2186" s="1">
        <v>1</v>
      </c>
      <c r="T2186" s="1">
        <v>9.4499999999999993</v>
      </c>
      <c r="U2186" s="1">
        <v>34.700000000000003</v>
      </c>
      <c r="V2186" s="1">
        <v>9.4499999999999993</v>
      </c>
      <c r="W2186" s="9"/>
      <c r="X2186" s="10"/>
      <c r="Y2186" s="1" t="s">
        <v>30</v>
      </c>
      <c r="Z2186" s="2" t="s">
        <v>24</v>
      </c>
      <c r="AA2186" s="2" t="str" cm="1">
        <f t="array" ref="AA2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6" s="2" t="str">
        <f>IF(OR(Tabela1[[#This Row],[CON - Material]]="Alvenaria de Tijolo",Tabela1[[#This Row],[CON - Material]]="Alvenaria de Pedra"),"Alvenaria",Tabela1[[#This Row],[CON - Material]])</f>
        <v>Betão Armado</v>
      </c>
      <c r="AF2186" s="2" t="str">
        <f>Tabela1[[#This Row],[TEC - Tipo de Estrutura 2]] &amp; "|" &amp; Tabela1[[#This Row],[Intervalo de Anos]] &amp; "|" &amp; Tabela1[[#This Row],[CON - Material]]</f>
        <v>Pórtico|1983-2010|Betão Armado</v>
      </c>
    </row>
    <row r="2187" spans="1:32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1" t="str" cm="1">
        <f t="array" ref="O21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7" s="2" t="s">
        <v>65</v>
      </c>
      <c r="Q2187" s="2" t="str" cm="1">
        <f t="array" ref="Q2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7" s="2" t="str">
        <f>IF(Tabela1[[#This Row],[TEC - Tipo de Estrutura 2]]="Pórtico","Vãos Multiplos",Tabela1[[#This Row],[TEC - Tipo de Estrutura 2]])</f>
        <v>Vãos Multiplos</v>
      </c>
      <c r="S2187" s="1">
        <v>1</v>
      </c>
      <c r="T2187" s="1">
        <v>12.05</v>
      </c>
      <c r="U2187" s="1">
        <v>24.25</v>
      </c>
      <c r="V2187" s="1">
        <v>12.05</v>
      </c>
      <c r="W2187" s="9"/>
      <c r="X2187" s="10"/>
      <c r="Y2187" s="1" t="s">
        <v>30</v>
      </c>
      <c r="Z2187" s="2" t="s">
        <v>24</v>
      </c>
      <c r="AA2187" s="2" t="str" cm="1">
        <f t="array" ref="AA2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7" s="2" t="str">
        <f>IF(OR(Tabela1[[#This Row],[CON - Material]]="Alvenaria de Tijolo",Tabela1[[#This Row],[CON - Material]]="Alvenaria de Pedra"),"Alvenaria",Tabela1[[#This Row],[CON - Material]])</f>
        <v>Betão Armado</v>
      </c>
      <c r="AF2187" s="2" t="str">
        <f>Tabela1[[#This Row],[TEC - Tipo de Estrutura 2]] &amp; "|" &amp; Tabela1[[#This Row],[Intervalo de Anos]] &amp; "|" &amp; Tabela1[[#This Row],[CON - Material]]</f>
        <v>Pórtico|1983-2010|Betão Armado</v>
      </c>
    </row>
    <row r="2188" spans="1:32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1" t="str" cm="1">
        <f t="array" ref="O21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8" s="2" t="s">
        <v>65</v>
      </c>
      <c r="Q2188" s="2" t="str" cm="1">
        <f t="array" ref="Q2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88" s="2" t="str">
        <f>IF(Tabela1[[#This Row],[TEC - Tipo de Estrutura 2]]="Pórtico","Vãos Multiplos",Tabela1[[#This Row],[TEC - Tipo de Estrutura 2]])</f>
        <v>Vãos Multiplos</v>
      </c>
      <c r="S2188" s="1">
        <v>1</v>
      </c>
      <c r="T2188" s="1">
        <v>9.4499999999999993</v>
      </c>
      <c r="U2188" s="1">
        <v>18.05</v>
      </c>
      <c r="V2188" s="1">
        <v>9.4499999999999993</v>
      </c>
      <c r="W2188" s="9"/>
      <c r="X2188" s="10"/>
      <c r="Y2188" s="1" t="s">
        <v>30</v>
      </c>
      <c r="Z2188" s="2" t="s">
        <v>24</v>
      </c>
      <c r="AA2188" s="2" t="str" cm="1">
        <f t="array" ref="AA2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8" s="2" t="str">
        <f>IF(OR(Tabela1[[#This Row],[CON - Material]]="Alvenaria de Tijolo",Tabela1[[#This Row],[CON - Material]]="Alvenaria de Pedra"),"Alvenaria",Tabela1[[#This Row],[CON - Material]])</f>
        <v>Betão Armado</v>
      </c>
      <c r="AF2188" s="2" t="str">
        <f>Tabela1[[#This Row],[TEC - Tipo de Estrutura 2]] &amp; "|" &amp; Tabela1[[#This Row],[Intervalo de Anos]] &amp; "|" &amp; Tabela1[[#This Row],[CON - Material]]</f>
        <v>Pórtico|1983-2010|Betão Armado</v>
      </c>
    </row>
    <row r="2189" spans="1:32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1" t="str" cm="1">
        <f t="array" ref="O21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89" s="2" t="s">
        <v>32</v>
      </c>
      <c r="Q2189" s="2" t="str" cm="1">
        <f t="array" ref="Q2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89" s="2" t="str">
        <f>IF(Tabela1[[#This Row],[TEC - Tipo de Estrutura 2]]="Pórtico","Vãos Multiplos",Tabela1[[#This Row],[TEC - Tipo de Estrutura 2]])</f>
        <v>Vãos Multiplos</v>
      </c>
      <c r="S2189" s="1">
        <v>3</v>
      </c>
      <c r="T2189" s="1">
        <v>43</v>
      </c>
      <c r="U2189" s="1">
        <v>7.1</v>
      </c>
      <c r="V2189" s="1">
        <v>19</v>
      </c>
      <c r="W2189" s="1">
        <v>8.9499999999999993</v>
      </c>
      <c r="X2189" s="10"/>
      <c r="Y2189" s="1" t="s">
        <v>30</v>
      </c>
      <c r="Z2189" s="2" t="s">
        <v>24</v>
      </c>
      <c r="AA2189" s="2" t="str" cm="1">
        <f t="array" ref="AA2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89" s="2" t="str">
        <f>IF(OR(Tabela1[[#This Row],[CON - Material]]="Alvenaria de Tijolo",Tabela1[[#This Row],[CON - Material]]="Alvenaria de Pedra"),"Alvenaria",Tabela1[[#This Row],[CON - Material]])</f>
        <v>Betão Armado</v>
      </c>
      <c r="AF2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0" spans="1:32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1" t="str" cm="1">
        <f t="array" ref="O21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0" s="2" t="s">
        <v>32</v>
      </c>
      <c r="Q2190" s="2" t="str" cm="1">
        <f t="array" ref="Q2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0" s="2" t="str">
        <f>IF(Tabela1[[#This Row],[TEC - Tipo de Estrutura 2]]="Pórtico","Vãos Multiplos",Tabela1[[#This Row],[TEC - Tipo de Estrutura 2]])</f>
        <v>Vãos Multiplos</v>
      </c>
      <c r="S2190" s="1">
        <v>3</v>
      </c>
      <c r="T2190" s="1">
        <v>55.6</v>
      </c>
      <c r="U2190" s="1">
        <v>11.1</v>
      </c>
      <c r="V2190" s="1">
        <v>29.6</v>
      </c>
      <c r="W2190" s="1">
        <v>8.1</v>
      </c>
      <c r="X2190" s="10"/>
      <c r="Y2190" s="1" t="s">
        <v>30</v>
      </c>
      <c r="Z2190" s="2" t="s">
        <v>24</v>
      </c>
      <c r="AA2190" s="2" t="str" cm="1">
        <f t="array" ref="AA2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0" s="2" t="str">
        <f>IF(OR(Tabela1[[#This Row],[CON - Material]]="Alvenaria de Tijolo",Tabela1[[#This Row],[CON - Material]]="Alvenaria de Pedra"),"Alvenaria",Tabela1[[#This Row],[CON - Material]])</f>
        <v>Betão Armado</v>
      </c>
      <c r="AF2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1" spans="1:32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1" t="str" cm="1">
        <f t="array" ref="O21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1" s="2" t="s">
        <v>65</v>
      </c>
      <c r="Q2191" s="2" t="str" cm="1">
        <f t="array" ref="Q2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91" s="2" t="str">
        <f>IF(Tabela1[[#This Row],[TEC - Tipo de Estrutura 2]]="Pórtico","Vãos Multiplos",Tabela1[[#This Row],[TEC - Tipo de Estrutura 2]])</f>
        <v>Vãos Multiplos</v>
      </c>
      <c r="S2191" s="1">
        <v>1</v>
      </c>
      <c r="T2191" s="1">
        <v>10.050000000000001</v>
      </c>
      <c r="U2191" s="1">
        <v>14.58</v>
      </c>
      <c r="V2191" s="1">
        <v>10.050000000000001</v>
      </c>
      <c r="W2191" s="9"/>
      <c r="X2191" s="10"/>
      <c r="Y2191" s="1" t="s">
        <v>23</v>
      </c>
      <c r="Z2191" s="2" t="s">
        <v>24</v>
      </c>
      <c r="AA2191" s="2" t="str" cm="1">
        <f t="array" ref="AA2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1" s="2" t="str">
        <f>IF(OR(Tabela1[[#This Row],[CON - Material]]="Alvenaria de Tijolo",Tabela1[[#This Row],[CON - Material]]="Alvenaria de Pedra"),"Alvenaria",Tabela1[[#This Row],[CON - Material]])</f>
        <v>Betão Armado</v>
      </c>
      <c r="AF2191" s="2" t="str">
        <f>Tabela1[[#This Row],[TEC - Tipo de Estrutura 2]] &amp; "|" &amp; Tabela1[[#This Row],[Intervalo de Anos]] &amp; "|" &amp; Tabela1[[#This Row],[CON - Material]]</f>
        <v>Pórtico|1983-2010|Betão Armado</v>
      </c>
    </row>
    <row r="2192" spans="1:32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1" t="str" cm="1">
        <f t="array" ref="O21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2" s="2" t="s">
        <v>32</v>
      </c>
      <c r="Q2192" s="2" t="str" cm="1">
        <f t="array" ref="Q2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2" s="2" t="str">
        <f>IF(Tabela1[[#This Row],[TEC - Tipo de Estrutura 2]]="Pórtico","Vãos Multiplos",Tabela1[[#This Row],[TEC - Tipo de Estrutura 2]])</f>
        <v>Vãos Multiplos</v>
      </c>
      <c r="S2192" s="1">
        <v>3</v>
      </c>
      <c r="T2192" s="1">
        <v>77</v>
      </c>
      <c r="U2192" s="1">
        <v>12</v>
      </c>
      <c r="V2192" s="1">
        <v>36</v>
      </c>
      <c r="W2192" s="1">
        <v>8</v>
      </c>
      <c r="X2192" s="10"/>
      <c r="Y2192" s="1" t="s">
        <v>41</v>
      </c>
      <c r="Z2192" s="2" t="s">
        <v>38</v>
      </c>
      <c r="AA2192" s="2" t="str" cm="1">
        <f t="array" ref="AA2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2" s="2" t="str">
        <f>IF(OR(Tabela1[[#This Row],[CON - Material]]="Alvenaria de Tijolo",Tabela1[[#This Row],[CON - Material]]="Alvenaria de Pedra"),"Alvenaria",Tabela1[[#This Row],[CON - Material]])</f>
        <v>Betão Armado</v>
      </c>
      <c r="AF219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3" spans="1:32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1" t="str" cm="1">
        <f t="array" ref="O21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3" s="2" t="s">
        <v>32</v>
      </c>
      <c r="Q2193" s="2" t="str" cm="1">
        <f t="array" ref="Q2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3" s="2" t="str">
        <f>IF(Tabela1[[#This Row],[TEC - Tipo de Estrutura 2]]="Pórtico","Vãos Multiplos",Tabela1[[#This Row],[TEC - Tipo de Estrutura 2]])</f>
        <v>Vãos Multiplos</v>
      </c>
      <c r="S2193" s="1">
        <v>9</v>
      </c>
      <c r="T2193" s="1">
        <v>263.85000000000002</v>
      </c>
      <c r="U2193" s="1">
        <v>13.68</v>
      </c>
      <c r="V2193" s="1">
        <v>32.450000000000003</v>
      </c>
      <c r="W2193" s="1">
        <v>9.89</v>
      </c>
      <c r="X2193" s="10"/>
      <c r="Y2193" s="1" t="s">
        <v>46</v>
      </c>
      <c r="Z2193" s="2" t="s">
        <v>38</v>
      </c>
      <c r="AA2193" s="2" t="str" cm="1">
        <f t="array" ref="AA2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3" s="2" t="str">
        <f>IF(OR(Tabela1[[#This Row],[CON - Material]]="Alvenaria de Tijolo",Tabela1[[#This Row],[CON - Material]]="Alvenaria de Pedra"),"Alvenaria",Tabela1[[#This Row],[CON - Material]])</f>
        <v>Betão Armado</v>
      </c>
      <c r="AF2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4" spans="1:32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1" t="str" cm="1">
        <f t="array" ref="O21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4" s="2" t="s">
        <v>32</v>
      </c>
      <c r="Q2194" s="2" t="str" cm="1">
        <f t="array" ref="Q2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4" s="2" t="str">
        <f>IF(Tabela1[[#This Row],[TEC - Tipo de Estrutura 2]]="Pórtico","Vãos Multiplos",Tabela1[[#This Row],[TEC - Tipo de Estrutura 2]])</f>
        <v>Vãos Multiplos</v>
      </c>
      <c r="S2194" s="1">
        <v>9</v>
      </c>
      <c r="T2194" s="1">
        <v>260.92</v>
      </c>
      <c r="U2194" s="1">
        <v>15.21</v>
      </c>
      <c r="V2194" s="1">
        <v>33.56</v>
      </c>
      <c r="W2194" s="1">
        <v>11.2</v>
      </c>
      <c r="X2194" s="10"/>
      <c r="Y2194" s="1" t="s">
        <v>46</v>
      </c>
      <c r="Z2194" s="2" t="s">
        <v>38</v>
      </c>
      <c r="AA2194" s="2" t="str" cm="1">
        <f t="array" ref="AA2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4" s="2" t="str">
        <f>IF(OR(Tabela1[[#This Row],[CON - Material]]="Alvenaria de Tijolo",Tabela1[[#This Row],[CON - Material]]="Alvenaria de Pedra"),"Alvenaria",Tabela1[[#This Row],[CON - Material]])</f>
        <v>Betão Armado</v>
      </c>
      <c r="AF21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5" spans="1:32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1" t="str" cm="1">
        <f t="array" ref="O21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5" s="2" t="s">
        <v>32</v>
      </c>
      <c r="Q2195" s="2" t="str" cm="1">
        <f t="array" ref="Q2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5" s="2" t="str">
        <f>IF(Tabela1[[#This Row],[TEC - Tipo de Estrutura 2]]="Pórtico","Vãos Multiplos",Tabela1[[#This Row],[TEC - Tipo de Estrutura 2]])</f>
        <v>Vãos Multiplos</v>
      </c>
      <c r="S2195" s="1">
        <v>6</v>
      </c>
      <c r="T2195" s="1">
        <v>130.81</v>
      </c>
      <c r="U2195" s="1">
        <v>10.73</v>
      </c>
      <c r="V2195" s="1">
        <v>26.1</v>
      </c>
      <c r="W2195" s="1">
        <v>10.55</v>
      </c>
      <c r="X2195" s="10"/>
      <c r="Y2195" s="1" t="s">
        <v>46</v>
      </c>
      <c r="Z2195" s="2" t="s">
        <v>38</v>
      </c>
      <c r="AA2195" s="2" t="str" cm="1">
        <f t="array" ref="AA2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5" s="2" t="str">
        <f>IF(OR(Tabela1[[#This Row],[CON - Material]]="Alvenaria de Tijolo",Tabela1[[#This Row],[CON - Material]]="Alvenaria de Pedra"),"Alvenaria",Tabela1[[#This Row],[CON - Material]])</f>
        <v>Betão Armado</v>
      </c>
      <c r="AF21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6" spans="1:32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1" t="str" cm="1">
        <f t="array" ref="O21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6" s="2" t="s">
        <v>32</v>
      </c>
      <c r="Q2196" s="2" t="str" cm="1">
        <f t="array" ref="Q2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6" s="2" t="str">
        <f>IF(Tabela1[[#This Row],[TEC - Tipo de Estrutura 2]]="Pórtico","Vãos Multiplos",Tabela1[[#This Row],[TEC - Tipo de Estrutura 2]])</f>
        <v>Vãos Multiplos</v>
      </c>
      <c r="S2196" s="1">
        <v>4</v>
      </c>
      <c r="T2196" s="1">
        <v>81.94</v>
      </c>
      <c r="U2196" s="1">
        <v>11.34</v>
      </c>
      <c r="V2196" s="1">
        <v>28.39</v>
      </c>
      <c r="W2196" s="1">
        <v>11.29</v>
      </c>
      <c r="X2196" s="10"/>
      <c r="Y2196" s="1" t="s">
        <v>46</v>
      </c>
      <c r="Z2196" s="2" t="s">
        <v>38</v>
      </c>
      <c r="AA2196" s="2" t="str" cm="1">
        <f t="array" ref="AA2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6" s="2" t="str">
        <f>IF(OR(Tabela1[[#This Row],[CON - Material]]="Alvenaria de Tijolo",Tabela1[[#This Row],[CON - Material]]="Alvenaria de Pedra"),"Alvenaria",Tabela1[[#This Row],[CON - Material]])</f>
        <v>Betão Armado</v>
      </c>
      <c r="AF2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7" spans="1:32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1" t="str" cm="1">
        <f t="array" ref="O21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7" s="2" t="s">
        <v>65</v>
      </c>
      <c r="Q2197" s="2" t="str" cm="1">
        <f t="array" ref="Q2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197" s="2" t="str">
        <f>IF(Tabela1[[#This Row],[TEC - Tipo de Estrutura 2]]="Pórtico","Vãos Multiplos",Tabela1[[#This Row],[TEC - Tipo de Estrutura 2]])</f>
        <v>Vãos Multiplos</v>
      </c>
      <c r="S2197" s="1">
        <v>1</v>
      </c>
      <c r="T2197" s="1">
        <v>11</v>
      </c>
      <c r="U2197" s="1">
        <v>22</v>
      </c>
      <c r="V2197" s="1">
        <v>11</v>
      </c>
      <c r="W2197" s="9"/>
      <c r="X2197" s="10"/>
      <c r="Y2197" s="1" t="s">
        <v>41</v>
      </c>
      <c r="Z2197" s="2" t="s">
        <v>24</v>
      </c>
      <c r="AA2197" s="2" t="str" cm="1">
        <f t="array" ref="AA2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7" s="2" t="str">
        <f>IF(OR(Tabela1[[#This Row],[CON - Material]]="Alvenaria de Tijolo",Tabela1[[#This Row],[CON - Material]]="Alvenaria de Pedra"),"Alvenaria",Tabela1[[#This Row],[CON - Material]])</f>
        <v>Betão Armado</v>
      </c>
      <c r="AF219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198" spans="1:32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1" t="str" cm="1">
        <f t="array" ref="O21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8" s="2" t="s">
        <v>32</v>
      </c>
      <c r="Q2198" s="2" t="str" cm="1">
        <f t="array" ref="Q2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8" s="2" t="str">
        <f>IF(Tabela1[[#This Row],[TEC - Tipo de Estrutura 2]]="Pórtico","Vãos Multiplos",Tabela1[[#This Row],[TEC - Tipo de Estrutura 2]])</f>
        <v>Vãos Multiplos</v>
      </c>
      <c r="S2198" s="1">
        <v>3</v>
      </c>
      <c r="T2198" s="1">
        <v>48</v>
      </c>
      <c r="U2198" s="1">
        <v>10</v>
      </c>
      <c r="V2198" s="1">
        <v>24</v>
      </c>
      <c r="W2198" s="1">
        <v>6.05</v>
      </c>
      <c r="X2198" s="10"/>
      <c r="Y2198" s="1" t="s">
        <v>41</v>
      </c>
      <c r="Z2198" s="2" t="s">
        <v>24</v>
      </c>
      <c r="AA2198" s="2" t="str" cm="1">
        <f t="array" ref="AA2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8" s="2" t="str">
        <f>IF(OR(Tabela1[[#This Row],[CON - Material]]="Alvenaria de Tijolo",Tabela1[[#This Row],[CON - Material]]="Alvenaria de Pedra"),"Alvenaria",Tabela1[[#This Row],[CON - Material]])</f>
        <v>Betão Armado</v>
      </c>
      <c r="AF219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9" spans="1:32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1" t="str" cm="1">
        <f t="array" ref="O21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199" s="2" t="s">
        <v>32</v>
      </c>
      <c r="Q2199" s="2" t="str" cm="1">
        <f t="array" ref="Q2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199" s="2" t="str">
        <f>IF(Tabela1[[#This Row],[TEC - Tipo de Estrutura 2]]="Pórtico","Vãos Multiplos",Tabela1[[#This Row],[TEC - Tipo de Estrutura 2]])</f>
        <v>Vãos Multiplos</v>
      </c>
      <c r="S2199" s="1">
        <v>3</v>
      </c>
      <c r="T2199" s="1">
        <v>48</v>
      </c>
      <c r="U2199" s="1">
        <v>9.6999999999999993</v>
      </c>
      <c r="V2199" s="1">
        <v>28</v>
      </c>
      <c r="W2199" s="1">
        <v>7</v>
      </c>
      <c r="X2199" s="10"/>
      <c r="Y2199" s="1" t="s">
        <v>46</v>
      </c>
      <c r="Z2199" s="2" t="s">
        <v>38</v>
      </c>
      <c r="AA2199" s="2" t="str" cm="1">
        <f t="array" ref="AA2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199" s="2" t="str">
        <f>IF(OR(Tabela1[[#This Row],[CON - Material]]="Alvenaria de Tijolo",Tabela1[[#This Row],[CON - Material]]="Alvenaria de Pedra"),"Alvenaria",Tabela1[[#This Row],[CON - Material]])</f>
        <v>Betão Armado</v>
      </c>
      <c r="AF21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0" spans="1:32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1" t="str" cm="1">
        <f t="array" ref="O22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0" s="2" t="s">
        <v>65</v>
      </c>
      <c r="Q2200" s="2" t="str" cm="1">
        <f t="array" ref="Q2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00" s="2" t="str">
        <f>IF(Tabela1[[#This Row],[TEC - Tipo de Estrutura 2]]="Pórtico","Vãos Multiplos",Tabela1[[#This Row],[TEC - Tipo de Estrutura 2]])</f>
        <v>Vãos Multiplos</v>
      </c>
      <c r="S2200" s="1">
        <v>1</v>
      </c>
      <c r="T2200" s="1">
        <v>12</v>
      </c>
      <c r="U2200" s="1">
        <v>10</v>
      </c>
      <c r="V2200" s="1">
        <v>12</v>
      </c>
      <c r="W2200" s="9"/>
      <c r="X2200" s="10"/>
      <c r="Y2200" s="1" t="s">
        <v>23</v>
      </c>
      <c r="Z2200" s="2" t="s">
        <v>24</v>
      </c>
      <c r="AA2200" s="2" t="str" cm="1">
        <f t="array" ref="AA2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0" s="2" t="str">
        <f>IF(OR(Tabela1[[#This Row],[CON - Material]]="Alvenaria de Tijolo",Tabela1[[#This Row],[CON - Material]]="Alvenaria de Pedra"),"Alvenaria",Tabela1[[#This Row],[CON - Material]])</f>
        <v>Betão Armado</v>
      </c>
      <c r="AF220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01" spans="1:32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1" t="str" cm="1">
        <f t="array" ref="O22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1" s="2" t="s">
        <v>333</v>
      </c>
      <c r="Q2201" s="2" t="str" cm="1">
        <f t="array" ref="Q2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1" s="2" t="str">
        <f>IF(Tabela1[[#This Row],[TEC - Tipo de Estrutura 2]]="Pórtico","Vãos Multiplos",Tabela1[[#This Row],[TEC - Tipo de Estrutura 2]])</f>
        <v>Vãos Multiplos</v>
      </c>
      <c r="S2201" s="1">
        <v>3</v>
      </c>
      <c r="T2201" s="1">
        <v>40</v>
      </c>
      <c r="U2201" s="1">
        <v>11.5</v>
      </c>
      <c r="V2201" s="1">
        <v>20</v>
      </c>
      <c r="W2201" s="1">
        <v>7.36</v>
      </c>
      <c r="X2201" s="10"/>
      <c r="Y2201" s="1" t="s">
        <v>23</v>
      </c>
      <c r="Z2201" s="2" t="s">
        <v>24</v>
      </c>
      <c r="AA2201" s="2" t="str" cm="1">
        <f t="array" ref="AA2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1" s="2" t="str">
        <f>IF(OR(Tabela1[[#This Row],[CON - Material]]="Alvenaria de Tijolo",Tabela1[[#This Row],[CON - Material]]="Alvenaria de Pedra"),"Alvenaria",Tabela1[[#This Row],[CON - Material]])</f>
        <v>Betão Armado</v>
      </c>
      <c r="AF2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2" spans="1:32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1" t="str" cm="1">
        <f t="array" ref="O22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2" s="2" t="s">
        <v>32</v>
      </c>
      <c r="Q2202" s="2" t="str" cm="1">
        <f t="array" ref="Q2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2" s="2" t="str">
        <f>IF(Tabela1[[#This Row],[TEC - Tipo de Estrutura 2]]="Pórtico","Vãos Multiplos",Tabela1[[#This Row],[TEC - Tipo de Estrutura 2]])</f>
        <v>Vãos Multiplos</v>
      </c>
      <c r="S2202" s="1">
        <v>16</v>
      </c>
      <c r="T2202" s="1">
        <v>268.39999999999998</v>
      </c>
      <c r="U2202" s="1">
        <v>26.5</v>
      </c>
      <c r="V2202" s="1">
        <v>17.600000000000001</v>
      </c>
      <c r="W2202" s="1">
        <v>10</v>
      </c>
      <c r="X2202" s="10"/>
      <c r="Y2202" s="1" t="s">
        <v>41</v>
      </c>
      <c r="Z2202" s="2" t="s">
        <v>38</v>
      </c>
      <c r="AA2202" s="2" t="str" cm="1">
        <f t="array" ref="AA2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2" s="2" t="str">
        <f>IF(OR(Tabela1[[#This Row],[CON - Material]]="Alvenaria de Tijolo",Tabela1[[#This Row],[CON - Material]]="Alvenaria de Pedra"),"Alvenaria",Tabela1[[#This Row],[CON - Material]])</f>
        <v>Betão Armado</v>
      </c>
      <c r="AF2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3" spans="1:32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1" t="str" cm="1">
        <f t="array" ref="O22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3" s="2" t="s">
        <v>291</v>
      </c>
      <c r="Q2203" s="2" t="str" cm="1">
        <f t="array" ref="Q2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203" s="2" t="str">
        <f>IF(Tabela1[[#This Row],[TEC - Tipo de Estrutura 2]]="Pórtico","Vãos Multiplos",Tabela1[[#This Row],[TEC - Tipo de Estrutura 2]])</f>
        <v>Outro</v>
      </c>
      <c r="S2203" s="1">
        <v>1</v>
      </c>
      <c r="T2203" s="1">
        <v>6.4</v>
      </c>
      <c r="U2203" s="1">
        <v>30</v>
      </c>
      <c r="V2203" s="1">
        <v>6.4</v>
      </c>
      <c r="W2203" s="9"/>
      <c r="X2203" s="10"/>
      <c r="Y2203" s="1" t="s">
        <v>41</v>
      </c>
      <c r="Z2203" s="2" t="s">
        <v>292</v>
      </c>
      <c r="AA2203" s="2" t="str" cm="1">
        <f t="array" ref="AA2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203" s="2" t="str">
        <f>IF(OR(Tabela1[[#This Row],[CON - Material]]="Alvenaria de Tijolo",Tabela1[[#This Row],[CON - Material]]="Alvenaria de Pedra"),"Alvenaria",Tabela1[[#This Row],[CON - Material]])</f>
        <v>Aço</v>
      </c>
      <c r="AF2203" s="2" t="str">
        <f>Tabela1[[#This Row],[TEC - Tipo de Estrutura 2]] &amp; "|" &amp; Tabela1[[#This Row],[Intervalo de Anos]] &amp; "|" &amp; Tabela1[[#This Row],[CON - Material]]</f>
        <v>Outro|1983-2010|Aço</v>
      </c>
    </row>
    <row r="2204" spans="1:32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1" t="str" cm="1">
        <f t="array" ref="O22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4" s="2" t="s">
        <v>32</v>
      </c>
      <c r="Q2204" s="2" t="str" cm="1">
        <f t="array" ref="Q2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4" s="2" t="str">
        <f>IF(Tabela1[[#This Row],[TEC - Tipo de Estrutura 2]]="Pórtico","Vãos Multiplos",Tabela1[[#This Row],[TEC - Tipo de Estrutura 2]])</f>
        <v>Vãos Multiplos</v>
      </c>
      <c r="S2204" s="1">
        <v>2</v>
      </c>
      <c r="T2204" s="1">
        <v>60</v>
      </c>
      <c r="U2204" s="1">
        <v>15</v>
      </c>
      <c r="V2204" s="1">
        <v>30</v>
      </c>
      <c r="W2204" s="1">
        <v>3.9</v>
      </c>
      <c r="X2204" s="10"/>
      <c r="Y2204" s="1" t="s">
        <v>46</v>
      </c>
      <c r="Z2204" s="2" t="s">
        <v>38</v>
      </c>
      <c r="AA2204" s="2" t="str" cm="1">
        <f t="array" ref="AA2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4" s="2" t="str">
        <f>IF(OR(Tabela1[[#This Row],[CON - Material]]="Alvenaria de Tijolo",Tabela1[[#This Row],[CON - Material]]="Alvenaria de Pedra"),"Alvenaria",Tabela1[[#This Row],[CON - Material]])</f>
        <v>Betão Armado</v>
      </c>
      <c r="AF22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5" spans="1:32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1" t="str" cm="1">
        <f t="array" ref="O22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5" s="2" t="s">
        <v>32</v>
      </c>
      <c r="Q2205" s="2" t="str" cm="1">
        <f t="array" ref="Q2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5" s="2" t="str">
        <f>IF(Tabela1[[#This Row],[TEC - Tipo de Estrutura 2]]="Pórtico","Vãos Multiplos",Tabela1[[#This Row],[TEC - Tipo de Estrutura 2]])</f>
        <v>Vãos Multiplos</v>
      </c>
      <c r="S2205" s="1">
        <v>3</v>
      </c>
      <c r="T2205" s="1">
        <v>230</v>
      </c>
      <c r="U2205" s="1">
        <v>15</v>
      </c>
      <c r="V2205" s="1">
        <v>100</v>
      </c>
      <c r="W2205" s="1">
        <v>28.75</v>
      </c>
      <c r="X2205" s="10"/>
      <c r="Y2205" s="1" t="s">
        <v>46</v>
      </c>
      <c r="Z2205" s="2" t="s">
        <v>38</v>
      </c>
      <c r="AA2205" s="2" t="str" cm="1">
        <f t="array" ref="AA2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5" s="2" t="str">
        <f>IF(OR(Tabela1[[#This Row],[CON - Material]]="Alvenaria de Tijolo",Tabela1[[#This Row],[CON - Material]]="Alvenaria de Pedra"),"Alvenaria",Tabela1[[#This Row],[CON - Material]])</f>
        <v>Betão Armado</v>
      </c>
      <c r="AF22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6" spans="1:32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1" t="str" cm="1">
        <f t="array" ref="O22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6" s="2" t="s">
        <v>32</v>
      </c>
      <c r="Q2206" s="2" t="str" cm="1">
        <f t="array" ref="Q2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6" s="2" t="str">
        <f>IF(Tabela1[[#This Row],[TEC - Tipo de Estrutura 2]]="Pórtico","Vãos Multiplos",Tabela1[[#This Row],[TEC - Tipo de Estrutura 2]])</f>
        <v>Vãos Multiplos</v>
      </c>
      <c r="S2206" s="1">
        <v>5</v>
      </c>
      <c r="T2206" s="1">
        <v>340</v>
      </c>
      <c r="U2206" s="1">
        <v>15</v>
      </c>
      <c r="V2206" s="1">
        <v>80</v>
      </c>
      <c r="W2206" s="1">
        <v>45.84</v>
      </c>
      <c r="X2206" s="10"/>
      <c r="Y2206" s="1" t="s">
        <v>46</v>
      </c>
      <c r="Z2206" s="2" t="s">
        <v>38</v>
      </c>
      <c r="AA2206" s="2" t="str" cm="1">
        <f t="array" ref="AA2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6" s="2" t="str">
        <f>IF(OR(Tabela1[[#This Row],[CON - Material]]="Alvenaria de Tijolo",Tabela1[[#This Row],[CON - Material]]="Alvenaria de Pedra"),"Alvenaria",Tabela1[[#This Row],[CON - Material]])</f>
        <v>Betão Armado</v>
      </c>
      <c r="AF22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7" spans="1:32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1" t="str" cm="1">
        <f t="array" ref="O22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7" s="2" t="s">
        <v>32</v>
      </c>
      <c r="Q2207" s="2" t="str" cm="1">
        <f t="array" ref="Q2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7" s="2" t="str">
        <f>IF(Tabela1[[#This Row],[TEC - Tipo de Estrutura 2]]="Pórtico","Vãos Multiplos",Tabela1[[#This Row],[TEC - Tipo de Estrutura 2]])</f>
        <v>Vãos Multiplos</v>
      </c>
      <c r="S2207" s="1">
        <v>6</v>
      </c>
      <c r="T2207" s="1">
        <v>405</v>
      </c>
      <c r="U2207" s="1">
        <v>15</v>
      </c>
      <c r="V2207" s="1">
        <v>90</v>
      </c>
      <c r="W2207" s="1">
        <v>30.35</v>
      </c>
      <c r="X2207" s="10"/>
      <c r="Y2207" s="1" t="s">
        <v>46</v>
      </c>
      <c r="Z2207" s="2" t="s">
        <v>38</v>
      </c>
      <c r="AA2207" s="2" t="str" cm="1">
        <f t="array" ref="AA2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7" s="2" t="str">
        <f>IF(OR(Tabela1[[#This Row],[CON - Material]]="Alvenaria de Tijolo",Tabela1[[#This Row],[CON - Material]]="Alvenaria de Pedra"),"Alvenaria",Tabela1[[#This Row],[CON - Material]])</f>
        <v>Betão Armado</v>
      </c>
      <c r="AF22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8" spans="1:32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1" t="str" cm="1">
        <f t="array" ref="O22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8" s="2" t="s">
        <v>32</v>
      </c>
      <c r="Q2208" s="2" t="str" cm="1">
        <f t="array" ref="Q2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8" s="2" t="str">
        <f>IF(Tabela1[[#This Row],[TEC - Tipo de Estrutura 2]]="Pórtico","Vãos Multiplos",Tabela1[[#This Row],[TEC - Tipo de Estrutura 2]])</f>
        <v>Vãos Multiplos</v>
      </c>
      <c r="S2208" s="1">
        <v>6</v>
      </c>
      <c r="T2208" s="1">
        <v>365</v>
      </c>
      <c r="U2208" s="1">
        <v>17.5</v>
      </c>
      <c r="V2208" s="1">
        <v>90</v>
      </c>
      <c r="W2208" s="1">
        <v>25.44</v>
      </c>
      <c r="X2208" s="10"/>
      <c r="Y2208" s="1" t="s">
        <v>46</v>
      </c>
      <c r="Z2208" s="2" t="s">
        <v>38</v>
      </c>
      <c r="AA2208" s="2" t="str" cm="1">
        <f t="array" ref="AA2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8" s="2" t="str">
        <f>IF(OR(Tabela1[[#This Row],[CON - Material]]="Alvenaria de Tijolo",Tabela1[[#This Row],[CON - Material]]="Alvenaria de Pedra"),"Alvenaria",Tabela1[[#This Row],[CON - Material]])</f>
        <v>Betão Armado</v>
      </c>
      <c r="AF2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9" spans="1:32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1" t="str" cm="1">
        <f t="array" ref="O22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09" s="2" t="s">
        <v>32</v>
      </c>
      <c r="Q2209" s="2" t="str" cm="1">
        <f t="array" ref="Q2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09" s="2" t="str">
        <f>IF(Tabela1[[#This Row],[TEC - Tipo de Estrutura 2]]="Pórtico","Vãos Multiplos",Tabela1[[#This Row],[TEC - Tipo de Estrutura 2]])</f>
        <v>Vãos Multiplos</v>
      </c>
      <c r="S2209" s="1">
        <v>3</v>
      </c>
      <c r="T2209" s="1">
        <v>38</v>
      </c>
      <c r="U2209" s="1">
        <v>15.23</v>
      </c>
      <c r="V2209" s="1">
        <v>18</v>
      </c>
      <c r="W2209" s="1">
        <v>13.01</v>
      </c>
      <c r="X2209" s="10"/>
      <c r="Y2209" s="1" t="s">
        <v>46</v>
      </c>
      <c r="Z2209" s="2" t="s">
        <v>38</v>
      </c>
      <c r="AA2209" s="2" t="str" cm="1">
        <f t="array" ref="AA2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09" s="2" t="str">
        <f>IF(OR(Tabela1[[#This Row],[CON - Material]]="Alvenaria de Tijolo",Tabela1[[#This Row],[CON - Material]]="Alvenaria de Pedra"),"Alvenaria",Tabela1[[#This Row],[CON - Material]])</f>
        <v>Betão Armado</v>
      </c>
      <c r="AF2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0" spans="1:32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1" t="str" cm="1">
        <f t="array" ref="O22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0" s="2" t="s">
        <v>228</v>
      </c>
      <c r="Q2210" s="2" t="str" cm="1">
        <f t="array" ref="Q2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10" s="2" t="str">
        <f>IF(Tabela1[[#This Row],[TEC - Tipo de Estrutura 2]]="Pórtico","Vãos Multiplos",Tabela1[[#This Row],[TEC - Tipo de Estrutura 2]])</f>
        <v>Arco</v>
      </c>
      <c r="S2210" s="1">
        <v>1</v>
      </c>
      <c r="T2210" s="1">
        <v>10.199999999999999</v>
      </c>
      <c r="U2210" s="1">
        <v>37.5</v>
      </c>
      <c r="V2210" s="1">
        <v>10.199999999999999</v>
      </c>
      <c r="W2210" s="9"/>
      <c r="X2210" s="10"/>
      <c r="Y2210" s="1" t="s">
        <v>46</v>
      </c>
      <c r="Z2210" s="2" t="s">
        <v>24</v>
      </c>
      <c r="AA2210" s="2" t="str" cm="1">
        <f t="array" ref="AA2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0" s="2" t="str">
        <f>IF(OR(Tabela1[[#This Row],[CON - Material]]="Alvenaria de Tijolo",Tabela1[[#This Row],[CON - Material]]="Alvenaria de Pedra"),"Alvenaria",Tabela1[[#This Row],[CON - Material]])</f>
        <v>Betão Armado</v>
      </c>
      <c r="AF2210" s="2" t="str">
        <f>Tabela1[[#This Row],[TEC - Tipo de Estrutura 2]] &amp; "|" &amp; Tabela1[[#This Row],[Intervalo de Anos]] &amp; "|" &amp; Tabela1[[#This Row],[CON - Material]]</f>
        <v>Arco|1983-2010|Betão Armado</v>
      </c>
    </row>
    <row r="2211" spans="1:32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1" t="str" cm="1">
        <f t="array" ref="O22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1" s="2" t="s">
        <v>32</v>
      </c>
      <c r="Q2211" s="2" t="str" cm="1">
        <f t="array" ref="Q2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1" s="2" t="str">
        <f>IF(Tabela1[[#This Row],[TEC - Tipo de Estrutura 2]]="Pórtico","Vãos Multiplos",Tabela1[[#This Row],[TEC - Tipo de Estrutura 2]])</f>
        <v>Vãos Multiplos</v>
      </c>
      <c r="S2211" s="1">
        <v>3</v>
      </c>
      <c r="T2211" s="1">
        <v>66</v>
      </c>
      <c r="U2211" s="1">
        <v>26</v>
      </c>
      <c r="V2211" s="1">
        <v>44</v>
      </c>
      <c r="W2211" s="1">
        <v>8</v>
      </c>
      <c r="X2211" s="10"/>
      <c r="Y2211" s="1" t="s">
        <v>46</v>
      </c>
      <c r="Z2211" s="2" t="s">
        <v>38</v>
      </c>
      <c r="AA2211" s="2" t="str" cm="1">
        <f t="array" ref="AA2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1" s="2" t="str">
        <f>IF(OR(Tabela1[[#This Row],[CON - Material]]="Alvenaria de Tijolo",Tabela1[[#This Row],[CON - Material]]="Alvenaria de Pedra"),"Alvenaria",Tabela1[[#This Row],[CON - Material]])</f>
        <v>Betão Armado</v>
      </c>
      <c r="AF2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2" spans="1:32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1" t="str" cm="1">
        <f t="array" ref="O22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2" s="2" t="s">
        <v>65</v>
      </c>
      <c r="Q2212" s="2" t="str" cm="1">
        <f t="array" ref="Q2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12" s="2" t="str">
        <f>IF(Tabela1[[#This Row],[TEC - Tipo de Estrutura 2]]="Pórtico","Vãos Multiplos",Tabela1[[#This Row],[TEC - Tipo de Estrutura 2]])</f>
        <v>Vãos Multiplos</v>
      </c>
      <c r="S2212" s="1">
        <v>1</v>
      </c>
      <c r="T2212" s="1">
        <v>9.1</v>
      </c>
      <c r="U2212" s="1">
        <v>21.43</v>
      </c>
      <c r="V2212" s="1">
        <v>9.1</v>
      </c>
      <c r="W2212" s="9"/>
      <c r="X2212" s="10"/>
      <c r="Y2212" s="1" t="s">
        <v>46</v>
      </c>
      <c r="Z2212" s="2" t="s">
        <v>24</v>
      </c>
      <c r="AA2212" s="2" t="str" cm="1">
        <f t="array" ref="AA2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2" s="2" t="str">
        <f>IF(OR(Tabela1[[#This Row],[CON - Material]]="Alvenaria de Tijolo",Tabela1[[#This Row],[CON - Material]]="Alvenaria de Pedra"),"Alvenaria",Tabela1[[#This Row],[CON - Material]])</f>
        <v>Betão Armado</v>
      </c>
      <c r="AF2212" s="2" t="str">
        <f>Tabela1[[#This Row],[TEC - Tipo de Estrutura 2]] &amp; "|" &amp; Tabela1[[#This Row],[Intervalo de Anos]] &amp; "|" &amp; Tabela1[[#This Row],[CON - Material]]</f>
        <v>Pórtico|1983-2010|Betão Armado</v>
      </c>
    </row>
    <row r="2213" spans="1:32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1" t="str" cm="1">
        <f t="array" ref="O22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3" s="2" t="s">
        <v>32</v>
      </c>
      <c r="Q2213" s="2" t="str" cm="1">
        <f t="array" ref="Q2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3" s="2" t="str">
        <f>IF(Tabela1[[#This Row],[TEC - Tipo de Estrutura 2]]="Pórtico","Vãos Multiplos",Tabela1[[#This Row],[TEC - Tipo de Estrutura 2]])</f>
        <v>Vãos Multiplos</v>
      </c>
      <c r="S2213" s="1">
        <v>3</v>
      </c>
      <c r="T2213" s="1">
        <v>44</v>
      </c>
      <c r="U2213" s="1">
        <v>26</v>
      </c>
      <c r="V2213" s="1">
        <v>22</v>
      </c>
      <c r="W2213" s="1">
        <v>8.8699999999999992</v>
      </c>
      <c r="X2213" s="10"/>
      <c r="Y2213" s="1" t="s">
        <v>46</v>
      </c>
      <c r="Z2213" s="2" t="s">
        <v>38</v>
      </c>
      <c r="AA2213" s="2" t="str" cm="1">
        <f t="array" ref="AA2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3" s="2" t="str">
        <f>IF(OR(Tabela1[[#This Row],[CON - Material]]="Alvenaria de Tijolo",Tabela1[[#This Row],[CON - Material]]="Alvenaria de Pedra"),"Alvenaria",Tabela1[[#This Row],[CON - Material]])</f>
        <v>Betão Armado</v>
      </c>
      <c r="AF2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4" spans="1:32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1" t="str" cm="1">
        <f t="array" ref="O22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4" s="2" t="s">
        <v>32</v>
      </c>
      <c r="Q2214" s="2" t="str" cm="1">
        <f t="array" ref="Q2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4" s="2" t="str">
        <f>IF(Tabela1[[#This Row],[TEC - Tipo de Estrutura 2]]="Pórtico","Vãos Multiplos",Tabela1[[#This Row],[TEC - Tipo de Estrutura 2]])</f>
        <v>Vãos Multiplos</v>
      </c>
      <c r="S2214" s="1">
        <v>7</v>
      </c>
      <c r="T2214" s="1">
        <v>304</v>
      </c>
      <c r="U2214" s="1">
        <v>14.1</v>
      </c>
      <c r="V2214" s="1">
        <v>46</v>
      </c>
      <c r="W2214" s="1">
        <v>52.4</v>
      </c>
      <c r="X2214" s="10"/>
      <c r="Y2214" s="1" t="s">
        <v>41</v>
      </c>
      <c r="Z2214" s="2" t="s">
        <v>38</v>
      </c>
      <c r="AA2214" s="2" t="str" cm="1">
        <f t="array" ref="AA2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4" s="2" t="str">
        <f>IF(OR(Tabela1[[#This Row],[CON - Material]]="Alvenaria de Tijolo",Tabela1[[#This Row],[CON - Material]]="Alvenaria de Pedra"),"Alvenaria",Tabela1[[#This Row],[CON - Material]])</f>
        <v>Betão Armado</v>
      </c>
      <c r="AF2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5" spans="1:32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1" t="str" cm="1">
        <f t="array" ref="O22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5" s="2" t="s">
        <v>32</v>
      </c>
      <c r="Q2215" s="2" t="str" cm="1">
        <f t="array" ref="Q2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5" s="2" t="str">
        <f>IF(Tabela1[[#This Row],[TEC - Tipo de Estrutura 2]]="Pórtico","Vãos Multiplos",Tabela1[[#This Row],[TEC - Tipo de Estrutura 2]])</f>
        <v>Vãos Multiplos</v>
      </c>
      <c r="S2215" s="1">
        <v>3</v>
      </c>
      <c r="T2215" s="1">
        <v>60</v>
      </c>
      <c r="U2215" s="1">
        <v>18.100000000000001</v>
      </c>
      <c r="V2215" s="1">
        <v>30</v>
      </c>
      <c r="W2215" s="1">
        <v>8.57</v>
      </c>
      <c r="X2215" s="10"/>
      <c r="Y2215" s="1" t="s">
        <v>46</v>
      </c>
      <c r="Z2215" s="2" t="s">
        <v>38</v>
      </c>
      <c r="AA2215" s="2" t="str" cm="1">
        <f t="array" ref="AA2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5" s="2" t="str">
        <f>IF(OR(Tabela1[[#This Row],[CON - Material]]="Alvenaria de Tijolo",Tabela1[[#This Row],[CON - Material]]="Alvenaria de Pedra"),"Alvenaria",Tabela1[[#This Row],[CON - Material]])</f>
        <v>Betão Armado</v>
      </c>
      <c r="AF2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6" spans="1:32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1" t="str" cm="1">
        <f t="array" ref="O22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6" s="2" t="s">
        <v>32</v>
      </c>
      <c r="Q2216" s="2" t="str" cm="1">
        <f t="array" ref="Q2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6" s="2" t="str">
        <f>IF(Tabela1[[#This Row],[TEC - Tipo de Estrutura 2]]="Pórtico","Vãos Multiplos",Tabela1[[#This Row],[TEC - Tipo de Estrutura 2]])</f>
        <v>Vãos Multiplos</v>
      </c>
      <c r="S2216" s="1">
        <v>3</v>
      </c>
      <c r="T2216" s="1">
        <v>72</v>
      </c>
      <c r="U2216" s="1">
        <v>10.6</v>
      </c>
      <c r="V2216" s="1">
        <v>36</v>
      </c>
      <c r="W2216" s="1">
        <v>11.78</v>
      </c>
      <c r="X2216" s="10"/>
      <c r="Y2216" s="1" t="s">
        <v>46</v>
      </c>
      <c r="Z2216" s="2" t="s">
        <v>38</v>
      </c>
      <c r="AA2216" s="2" t="str" cm="1">
        <f t="array" ref="AA2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6" s="2" t="str">
        <f>IF(OR(Tabela1[[#This Row],[CON - Material]]="Alvenaria de Tijolo",Tabela1[[#This Row],[CON - Material]]="Alvenaria de Pedra"),"Alvenaria",Tabela1[[#This Row],[CON - Material]])</f>
        <v>Betão Armado</v>
      </c>
      <c r="AF2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7" spans="1:32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1" t="str" cm="1">
        <f t="array" ref="O22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7" s="2" t="s">
        <v>133</v>
      </c>
      <c r="Q2217" s="2" t="str" cm="1">
        <f t="array" ref="Q2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17" s="2" t="str">
        <f>IF(Tabela1[[#This Row],[TEC - Tipo de Estrutura 2]]="Pórtico","Vãos Multiplos",Tabela1[[#This Row],[TEC - Tipo de Estrutura 2]])</f>
        <v>Vãos Multiplos</v>
      </c>
      <c r="S2217" s="1">
        <v>1</v>
      </c>
      <c r="T2217" s="1">
        <v>4.5</v>
      </c>
      <c r="U2217" s="1">
        <v>20.32</v>
      </c>
      <c r="V2217" s="1">
        <v>4.5</v>
      </c>
      <c r="W2217" s="9"/>
      <c r="X2217" s="10"/>
      <c r="Y2217" s="1" t="s">
        <v>41</v>
      </c>
      <c r="Z2217" s="2" t="s">
        <v>24</v>
      </c>
      <c r="AA2217" s="2" t="str" cm="1">
        <f t="array" ref="AA2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7" s="2" t="str">
        <f>IF(OR(Tabela1[[#This Row],[CON - Material]]="Alvenaria de Tijolo",Tabela1[[#This Row],[CON - Material]]="Alvenaria de Pedra"),"Alvenaria",Tabela1[[#This Row],[CON - Material]])</f>
        <v>Betão Armado</v>
      </c>
      <c r="AF2217" s="2" t="str">
        <f>Tabela1[[#This Row],[TEC - Tipo de Estrutura 2]] &amp; "|" &amp; Tabela1[[#This Row],[Intervalo de Anos]] &amp; "|" &amp; Tabela1[[#This Row],[CON - Material]]</f>
        <v>Pórtico|1983-2010|Betão Armado</v>
      </c>
    </row>
    <row r="2218" spans="1:32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1" t="str" cm="1">
        <f t="array" ref="O22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8" s="2" t="s">
        <v>32</v>
      </c>
      <c r="Q2218" s="2" t="str" cm="1">
        <f t="array" ref="Q2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8" s="2" t="str">
        <f>IF(Tabela1[[#This Row],[TEC - Tipo de Estrutura 2]]="Pórtico","Vãos Multiplos",Tabela1[[#This Row],[TEC - Tipo de Estrutura 2]])</f>
        <v>Vãos Multiplos</v>
      </c>
      <c r="S2218" s="1">
        <v>3</v>
      </c>
      <c r="T2218" s="1">
        <v>32</v>
      </c>
      <c r="U2218" s="1">
        <v>12.1</v>
      </c>
      <c r="V2218" s="1">
        <v>16</v>
      </c>
      <c r="W2218" s="1">
        <v>8.3699999999999992</v>
      </c>
      <c r="X2218" s="10"/>
      <c r="Y2218" s="1" t="s">
        <v>46</v>
      </c>
      <c r="Z2218" s="2" t="s">
        <v>38</v>
      </c>
      <c r="AA2218" s="2" t="str" cm="1">
        <f t="array" ref="AA2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8" s="2" t="str">
        <f>IF(OR(Tabela1[[#This Row],[CON - Material]]="Alvenaria de Tijolo",Tabela1[[#This Row],[CON - Material]]="Alvenaria de Pedra"),"Alvenaria",Tabela1[[#This Row],[CON - Material]])</f>
        <v>Betão Armado</v>
      </c>
      <c r="AF22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9" spans="1:32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1" t="str" cm="1">
        <f t="array" ref="O22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19" s="2" t="s">
        <v>32</v>
      </c>
      <c r="Q2219" s="2" t="str" cm="1">
        <f t="array" ref="Q2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19" s="2" t="str">
        <f>IF(Tabela1[[#This Row],[TEC - Tipo de Estrutura 2]]="Pórtico","Vãos Multiplos",Tabela1[[#This Row],[TEC - Tipo de Estrutura 2]])</f>
        <v>Vãos Multiplos</v>
      </c>
      <c r="S2219" s="1">
        <v>3</v>
      </c>
      <c r="T2219" s="1">
        <v>56</v>
      </c>
      <c r="U2219" s="1">
        <v>10</v>
      </c>
      <c r="V2219" s="1">
        <v>28</v>
      </c>
      <c r="W2219" s="1">
        <v>11.5</v>
      </c>
      <c r="X2219" s="10"/>
      <c r="Y2219" s="1" t="s">
        <v>46</v>
      </c>
      <c r="Z2219" s="2" t="s">
        <v>38</v>
      </c>
      <c r="AA2219" s="2" t="str" cm="1">
        <f t="array" ref="AA2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19" s="2" t="str">
        <f>IF(OR(Tabela1[[#This Row],[CON - Material]]="Alvenaria de Tijolo",Tabela1[[#This Row],[CON - Material]]="Alvenaria de Pedra"),"Alvenaria",Tabela1[[#This Row],[CON - Material]])</f>
        <v>Betão Armado</v>
      </c>
      <c r="AF2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0" spans="1:32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1" t="str" cm="1">
        <f t="array" ref="O22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0" s="2" t="s">
        <v>32</v>
      </c>
      <c r="Q2220" s="2" t="str" cm="1">
        <f t="array" ref="Q2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0" s="2" t="str">
        <f>IF(Tabela1[[#This Row],[TEC - Tipo de Estrutura 2]]="Pórtico","Vãos Multiplos",Tabela1[[#This Row],[TEC - Tipo de Estrutura 2]])</f>
        <v>Vãos Multiplos</v>
      </c>
      <c r="S2220" s="1">
        <v>3</v>
      </c>
      <c r="T2220" s="1">
        <v>36</v>
      </c>
      <c r="U2220" s="1">
        <v>10</v>
      </c>
      <c r="V2220" s="1">
        <v>16</v>
      </c>
      <c r="W2220" s="1">
        <v>9.52</v>
      </c>
      <c r="X2220" s="10"/>
      <c r="Y2220" s="1" t="s">
        <v>46</v>
      </c>
      <c r="Z2220" s="2" t="s">
        <v>38</v>
      </c>
      <c r="AA2220" s="2" t="str" cm="1">
        <f t="array" ref="AA2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0" s="2" t="str">
        <f>IF(OR(Tabela1[[#This Row],[CON - Material]]="Alvenaria de Tijolo",Tabela1[[#This Row],[CON - Material]]="Alvenaria de Pedra"),"Alvenaria",Tabela1[[#This Row],[CON - Material]])</f>
        <v>Betão Armado</v>
      </c>
      <c r="AF2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1" spans="1:32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1" t="str" cm="1">
        <f t="array" ref="O22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1" s="2" t="s">
        <v>32</v>
      </c>
      <c r="Q2221" s="2" t="str" cm="1">
        <f t="array" ref="Q2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1" s="2" t="str">
        <f>IF(Tabela1[[#This Row],[TEC - Tipo de Estrutura 2]]="Pórtico","Vãos Multiplos",Tabela1[[#This Row],[TEC - Tipo de Estrutura 2]])</f>
        <v>Vãos Multiplos</v>
      </c>
      <c r="S2221" s="1">
        <v>3</v>
      </c>
      <c r="T2221" s="1">
        <v>72</v>
      </c>
      <c r="U2221" s="1">
        <v>14.1</v>
      </c>
      <c r="V2221" s="1">
        <v>36</v>
      </c>
      <c r="W2221" s="1">
        <v>8.4499999999999993</v>
      </c>
      <c r="X2221" s="10"/>
      <c r="Y2221" s="1" t="s">
        <v>46</v>
      </c>
      <c r="Z2221" s="2" t="s">
        <v>38</v>
      </c>
      <c r="AA2221" s="2" t="str" cm="1">
        <f t="array" ref="AA2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1" s="2" t="str">
        <f>IF(OR(Tabela1[[#This Row],[CON - Material]]="Alvenaria de Tijolo",Tabela1[[#This Row],[CON - Material]]="Alvenaria de Pedra"),"Alvenaria",Tabela1[[#This Row],[CON - Material]])</f>
        <v>Betão Armado</v>
      </c>
      <c r="AF2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2" spans="1:32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1" t="str" cm="1">
        <f t="array" ref="O22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2" s="2" t="s">
        <v>32</v>
      </c>
      <c r="Q2222" s="2" t="str" cm="1">
        <f t="array" ref="Q2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2" s="2" t="str">
        <f>IF(Tabela1[[#This Row],[TEC - Tipo de Estrutura 2]]="Pórtico","Vãos Multiplos",Tabela1[[#This Row],[TEC - Tipo de Estrutura 2]])</f>
        <v>Vãos Multiplos</v>
      </c>
      <c r="S2222" s="1">
        <v>3</v>
      </c>
      <c r="T2222" s="1">
        <v>34</v>
      </c>
      <c r="U2222" s="1">
        <v>12.1</v>
      </c>
      <c r="V2222" s="1">
        <v>17</v>
      </c>
      <c r="W2222" s="1">
        <v>7</v>
      </c>
      <c r="X2222" s="10"/>
      <c r="Y2222" s="1" t="s">
        <v>46</v>
      </c>
      <c r="Z2222" s="2" t="s">
        <v>38</v>
      </c>
      <c r="AA2222" s="2" t="str" cm="1">
        <f t="array" ref="AA2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2" s="2" t="str">
        <f>IF(OR(Tabela1[[#This Row],[CON - Material]]="Alvenaria de Tijolo",Tabela1[[#This Row],[CON - Material]]="Alvenaria de Pedra"),"Alvenaria",Tabela1[[#This Row],[CON - Material]])</f>
        <v>Betão Armado</v>
      </c>
      <c r="AF22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3" spans="1:32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1" t="str" cm="1">
        <f t="array" ref="O22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3" s="2" t="s">
        <v>32</v>
      </c>
      <c r="Q2223" s="2" t="str" cm="1">
        <f t="array" ref="Q2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3" s="2" t="str">
        <f>IF(Tabela1[[#This Row],[TEC - Tipo de Estrutura 2]]="Pórtico","Vãos Multiplos",Tabela1[[#This Row],[TEC - Tipo de Estrutura 2]])</f>
        <v>Vãos Multiplos</v>
      </c>
      <c r="S2223" s="1">
        <v>3</v>
      </c>
      <c r="T2223" s="1">
        <v>34</v>
      </c>
      <c r="U2223" s="1">
        <v>10</v>
      </c>
      <c r="V2223" s="1">
        <v>16</v>
      </c>
      <c r="W2223" s="1">
        <v>8.57</v>
      </c>
      <c r="X2223" s="10"/>
      <c r="Y2223" s="1" t="s">
        <v>46</v>
      </c>
      <c r="Z2223" s="2" t="s">
        <v>38</v>
      </c>
      <c r="AA2223" s="2" t="str" cm="1">
        <f t="array" ref="AA2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3" s="2" t="str">
        <f>IF(OR(Tabela1[[#This Row],[CON - Material]]="Alvenaria de Tijolo",Tabela1[[#This Row],[CON - Material]]="Alvenaria de Pedra"),"Alvenaria",Tabela1[[#This Row],[CON - Material]])</f>
        <v>Betão Armado</v>
      </c>
      <c r="AF22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4" spans="1:32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1" t="str" cm="1">
        <f t="array" ref="O22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4" s="2" t="s">
        <v>32</v>
      </c>
      <c r="Q2224" s="2" t="str" cm="1">
        <f t="array" ref="Q2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4" s="2" t="str">
        <f>IF(Tabela1[[#This Row],[TEC - Tipo de Estrutura 2]]="Pórtico","Vãos Multiplos",Tabela1[[#This Row],[TEC - Tipo de Estrutura 2]])</f>
        <v>Vãos Multiplos</v>
      </c>
      <c r="S2224" s="1">
        <v>3</v>
      </c>
      <c r="T2224" s="1">
        <v>56</v>
      </c>
      <c r="U2224" s="1">
        <v>17.5</v>
      </c>
      <c r="V2224" s="1">
        <v>28</v>
      </c>
      <c r="W2224" s="1">
        <v>10.85</v>
      </c>
      <c r="X2224" s="10"/>
      <c r="Y2224" s="1" t="s">
        <v>46</v>
      </c>
      <c r="Z2224" s="2" t="s">
        <v>38</v>
      </c>
      <c r="AA2224" s="2" t="str" cm="1">
        <f t="array" ref="AA2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4" s="2" t="str">
        <f>IF(OR(Tabela1[[#This Row],[CON - Material]]="Alvenaria de Tijolo",Tabela1[[#This Row],[CON - Material]]="Alvenaria de Pedra"),"Alvenaria",Tabela1[[#This Row],[CON - Material]])</f>
        <v>Betão Armado</v>
      </c>
      <c r="AF2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5" spans="1:32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1" t="str" cm="1">
        <f t="array" ref="O22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5" s="2" t="s">
        <v>32</v>
      </c>
      <c r="Q2225" s="2" t="str" cm="1">
        <f t="array" ref="Q2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5" s="2" t="str">
        <f>IF(Tabela1[[#This Row],[TEC - Tipo de Estrutura 2]]="Pórtico","Vãos Multiplos",Tabela1[[#This Row],[TEC - Tipo de Estrutura 2]])</f>
        <v>Vãos Multiplos</v>
      </c>
      <c r="S2225" s="1">
        <v>3</v>
      </c>
      <c r="T2225" s="1">
        <v>46</v>
      </c>
      <c r="U2225" s="1">
        <v>10</v>
      </c>
      <c r="V2225" s="1">
        <v>18</v>
      </c>
      <c r="W2225" s="1">
        <v>14.3</v>
      </c>
      <c r="X2225" s="10"/>
      <c r="Y2225" s="1" t="s">
        <v>46</v>
      </c>
      <c r="Z2225" s="2" t="s">
        <v>38</v>
      </c>
      <c r="AA2225" s="2" t="str" cm="1">
        <f t="array" ref="AA2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5" s="2" t="str">
        <f>IF(OR(Tabela1[[#This Row],[CON - Material]]="Alvenaria de Tijolo",Tabela1[[#This Row],[CON - Material]]="Alvenaria de Pedra"),"Alvenaria",Tabela1[[#This Row],[CON - Material]])</f>
        <v>Betão Armado</v>
      </c>
      <c r="AF22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6" spans="1:32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1" t="str" cm="1">
        <f t="array" ref="O22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6" s="2" t="s">
        <v>32</v>
      </c>
      <c r="Q2226" s="2" t="str" cm="1">
        <f t="array" ref="Q2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6" s="2" t="str">
        <f>IF(Tabela1[[#This Row],[TEC - Tipo de Estrutura 2]]="Pórtico","Vãos Multiplos",Tabela1[[#This Row],[TEC - Tipo de Estrutura 2]])</f>
        <v>Vãos Multiplos</v>
      </c>
      <c r="S2226" s="1">
        <v>3</v>
      </c>
      <c r="T2226" s="1">
        <v>48.3</v>
      </c>
      <c r="U2226" s="1">
        <v>11.3</v>
      </c>
      <c r="V2226" s="1">
        <v>25.3</v>
      </c>
      <c r="W2226" s="1">
        <v>18.55</v>
      </c>
      <c r="X2226" s="10"/>
      <c r="Y2226" s="1" t="s">
        <v>46</v>
      </c>
      <c r="Z2226" s="2" t="s">
        <v>38</v>
      </c>
      <c r="AA2226" s="2" t="str" cm="1">
        <f t="array" ref="AA2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6" s="2" t="str">
        <f>IF(OR(Tabela1[[#This Row],[CON - Material]]="Alvenaria de Tijolo",Tabela1[[#This Row],[CON - Material]]="Alvenaria de Pedra"),"Alvenaria",Tabela1[[#This Row],[CON - Material]])</f>
        <v>Betão Armado</v>
      </c>
      <c r="AF22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7" spans="1:32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1" t="str" cm="1">
        <f t="array" ref="O22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7" s="2" t="s">
        <v>32</v>
      </c>
      <c r="Q2227" s="2" t="str" cm="1">
        <f t="array" ref="Q2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7" s="2" t="str">
        <f>IF(Tabela1[[#This Row],[TEC - Tipo de Estrutura 2]]="Pórtico","Vãos Multiplos",Tabela1[[#This Row],[TEC - Tipo de Estrutura 2]])</f>
        <v>Vãos Multiplos</v>
      </c>
      <c r="S2227" s="1">
        <v>3</v>
      </c>
      <c r="T2227" s="1">
        <v>37.5</v>
      </c>
      <c r="U2227" s="1">
        <v>8.8000000000000007</v>
      </c>
      <c r="V2227" s="1">
        <v>17.5</v>
      </c>
      <c r="W2227" s="1">
        <v>9.83</v>
      </c>
      <c r="X2227" s="10"/>
      <c r="Y2227" s="1" t="s">
        <v>46</v>
      </c>
      <c r="Z2227" s="2" t="s">
        <v>38</v>
      </c>
      <c r="AA2227" s="2" t="str" cm="1">
        <f t="array" ref="AA2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7" s="2" t="str">
        <f>IF(OR(Tabela1[[#This Row],[CON - Material]]="Alvenaria de Tijolo",Tabela1[[#This Row],[CON - Material]]="Alvenaria de Pedra"),"Alvenaria",Tabela1[[#This Row],[CON - Material]])</f>
        <v>Betão Armado</v>
      </c>
      <c r="AF2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8" spans="1:32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1" t="str" cm="1">
        <f t="array" ref="O22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8" s="2" t="s">
        <v>32</v>
      </c>
      <c r="Q2228" s="2" t="str" cm="1">
        <f t="array" ref="Q2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8" s="2" t="str">
        <f>IF(Tabela1[[#This Row],[TEC - Tipo de Estrutura 2]]="Pórtico","Vãos Multiplos",Tabela1[[#This Row],[TEC - Tipo de Estrutura 2]])</f>
        <v>Vãos Multiplos</v>
      </c>
      <c r="S2228" s="1">
        <v>3</v>
      </c>
      <c r="T2228" s="1">
        <v>50.3</v>
      </c>
      <c r="U2228" s="1">
        <v>21.9</v>
      </c>
      <c r="V2228" s="1">
        <v>26.3</v>
      </c>
      <c r="W2228" s="1">
        <v>9.3000000000000007</v>
      </c>
      <c r="X2228" s="10"/>
      <c r="Y2228" s="1" t="s">
        <v>46</v>
      </c>
      <c r="Z2228" s="2" t="s">
        <v>38</v>
      </c>
      <c r="AA2228" s="2" t="str" cm="1">
        <f t="array" ref="AA2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8" s="2" t="str">
        <f>IF(OR(Tabela1[[#This Row],[CON - Material]]="Alvenaria de Tijolo",Tabela1[[#This Row],[CON - Material]]="Alvenaria de Pedra"),"Alvenaria",Tabela1[[#This Row],[CON - Material]])</f>
        <v>Betão Armado</v>
      </c>
      <c r="AF2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9" spans="1:32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1" t="str" cm="1">
        <f t="array" ref="O22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29" s="2" t="s">
        <v>32</v>
      </c>
      <c r="Q2229" s="2" t="str" cm="1">
        <f t="array" ref="Q2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29" s="2" t="str">
        <f>IF(Tabela1[[#This Row],[TEC - Tipo de Estrutura 2]]="Pórtico","Vãos Multiplos",Tabela1[[#This Row],[TEC - Tipo de Estrutura 2]])</f>
        <v>Vãos Multiplos</v>
      </c>
      <c r="S2229" s="1">
        <v>3</v>
      </c>
      <c r="T2229" s="1">
        <v>35.700000000000003</v>
      </c>
      <c r="U2229" s="1">
        <v>8.8000000000000007</v>
      </c>
      <c r="V2229" s="1">
        <v>15.7</v>
      </c>
      <c r="W2229" s="1">
        <v>11.59</v>
      </c>
      <c r="X2229" s="10"/>
      <c r="Y2229" s="1" t="s">
        <v>46</v>
      </c>
      <c r="Z2229" s="2" t="s">
        <v>38</v>
      </c>
      <c r="AA2229" s="2" t="str" cm="1">
        <f t="array" ref="AA2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29" s="2" t="str">
        <f>IF(OR(Tabela1[[#This Row],[CON - Material]]="Alvenaria de Tijolo",Tabela1[[#This Row],[CON - Material]]="Alvenaria de Pedra"),"Alvenaria",Tabela1[[#This Row],[CON - Material]])</f>
        <v>Betão Armado</v>
      </c>
      <c r="AF2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0" spans="1:32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1" t="str" cm="1">
        <f t="array" ref="O22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0" s="2" t="s">
        <v>32</v>
      </c>
      <c r="Q2230" s="2" t="str" cm="1">
        <f t="array" ref="Q2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30" s="2" t="str">
        <f>IF(Tabela1[[#This Row],[TEC - Tipo de Estrutura 2]]="Pórtico","Vãos Multiplos",Tabela1[[#This Row],[TEC - Tipo de Estrutura 2]])</f>
        <v>Vãos Multiplos</v>
      </c>
      <c r="S2230" s="1">
        <v>3</v>
      </c>
      <c r="T2230" s="1">
        <v>51.6</v>
      </c>
      <c r="U2230" s="1">
        <v>10.199999999999999</v>
      </c>
      <c r="V2230" s="1">
        <v>28.1</v>
      </c>
      <c r="W2230" s="1">
        <v>6</v>
      </c>
      <c r="X2230" s="10"/>
      <c r="Y2230" s="1" t="s">
        <v>46</v>
      </c>
      <c r="Z2230" s="2" t="s">
        <v>24</v>
      </c>
      <c r="AA2230" s="2" t="str" cm="1">
        <f t="array" ref="AA2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0" s="2" t="str">
        <f>IF(OR(Tabela1[[#This Row],[CON - Material]]="Alvenaria de Tijolo",Tabela1[[#This Row],[CON - Material]]="Alvenaria de Pedra"),"Alvenaria",Tabela1[[#This Row],[CON - Material]])</f>
        <v>Betão Armado</v>
      </c>
      <c r="AF2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1" spans="1:32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1" t="str" cm="1">
        <f t="array" ref="O22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1" s="2" t="s">
        <v>32</v>
      </c>
      <c r="Q2231" s="2" t="str" cm="1">
        <f t="array" ref="Q2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31" s="2" t="str">
        <f>IF(Tabela1[[#This Row],[TEC - Tipo de Estrutura 2]]="Pórtico","Vãos Multiplos",Tabela1[[#This Row],[TEC - Tipo de Estrutura 2]])</f>
        <v>Vãos Multiplos</v>
      </c>
      <c r="S2231" s="1">
        <v>3</v>
      </c>
      <c r="T2231" s="1">
        <v>36.299999999999997</v>
      </c>
      <c r="U2231" s="1">
        <v>27.1</v>
      </c>
      <c r="V2231" s="1">
        <v>18.100000000000001</v>
      </c>
      <c r="W2231" s="1">
        <v>7.7</v>
      </c>
      <c r="X2231" s="10"/>
      <c r="Y2231" s="1" t="s">
        <v>46</v>
      </c>
      <c r="Z2231" s="2" t="s">
        <v>24</v>
      </c>
      <c r="AA2231" s="2" t="str" cm="1">
        <f t="array" ref="AA2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1" s="2" t="str">
        <f>IF(OR(Tabela1[[#This Row],[CON - Material]]="Alvenaria de Tijolo",Tabela1[[#This Row],[CON - Material]]="Alvenaria de Pedra"),"Alvenaria",Tabela1[[#This Row],[CON - Material]])</f>
        <v>Betão Armado</v>
      </c>
      <c r="AF2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2" spans="1:32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1" t="str" cm="1">
        <f t="array" ref="O22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32" s="2" t="s">
        <v>29</v>
      </c>
      <c r="Q2232" s="2" t="str" cm="1">
        <f t="array" ref="Q2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32" s="2" t="str">
        <f>IF(Tabela1[[#This Row],[TEC - Tipo de Estrutura 2]]="Pórtico","Vãos Multiplos",Tabela1[[#This Row],[TEC - Tipo de Estrutura 2]])</f>
        <v>Arco</v>
      </c>
      <c r="S2232" s="1">
        <v>3</v>
      </c>
      <c r="T2232" s="1">
        <v>59.4</v>
      </c>
      <c r="U2232" s="1">
        <v>5.35</v>
      </c>
      <c r="V2232" s="1">
        <v>19.8</v>
      </c>
      <c r="W2232" s="1">
        <v>12</v>
      </c>
      <c r="X2232" s="10"/>
      <c r="Y2232" s="1" t="s">
        <v>41</v>
      </c>
      <c r="Z2232" s="2" t="s">
        <v>35</v>
      </c>
      <c r="AA2232" s="2" t="str" cm="1">
        <f t="array" ref="AA2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232" s="2" t="str">
        <f>IF(OR(Tabela1[[#This Row],[CON - Material]]="Alvenaria de Tijolo",Tabela1[[#This Row],[CON - Material]]="Alvenaria de Pedra"),"Alvenaria",Tabela1[[#This Row],[CON - Material]])</f>
        <v>Alvenaria</v>
      </c>
      <c r="AF223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33" spans="1:32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1" t="str" cm="1">
        <f t="array" ref="O22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3" s="2" t="s">
        <v>32</v>
      </c>
      <c r="Q2233" s="2" t="str" cm="1">
        <f t="array" ref="Q2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33" s="2" t="str">
        <f>IF(Tabela1[[#This Row],[TEC - Tipo de Estrutura 2]]="Pórtico","Vãos Multiplos",Tabela1[[#This Row],[TEC - Tipo de Estrutura 2]])</f>
        <v>Vãos Multiplos</v>
      </c>
      <c r="S2233" s="1">
        <v>3</v>
      </c>
      <c r="T2233" s="1">
        <v>33.32</v>
      </c>
      <c r="U2233" s="1">
        <v>8.36</v>
      </c>
      <c r="V2233" s="1">
        <v>15.8</v>
      </c>
      <c r="W2233" s="1">
        <v>6.43</v>
      </c>
      <c r="X2233" s="10"/>
      <c r="Y2233" s="1" t="s">
        <v>46</v>
      </c>
      <c r="Z2233" s="2" t="s">
        <v>24</v>
      </c>
      <c r="AA2233" s="2" t="str" cm="1">
        <f t="array" ref="AA2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3" s="2" t="str">
        <f>IF(OR(Tabela1[[#This Row],[CON - Material]]="Alvenaria de Tijolo",Tabela1[[#This Row],[CON - Material]]="Alvenaria de Pedra"),"Alvenaria",Tabela1[[#This Row],[CON - Material]])</f>
        <v>Betão Armado</v>
      </c>
      <c r="AF22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4" spans="1:32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1" t="str" cm="1">
        <f t="array" ref="O22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4" s="2" t="s">
        <v>65</v>
      </c>
      <c r="Q2234" s="2" t="str" cm="1">
        <f t="array" ref="Q2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34" s="2" t="str">
        <f>IF(Tabela1[[#This Row],[TEC - Tipo de Estrutura 2]]="Pórtico","Vãos Multiplos",Tabela1[[#This Row],[TEC - Tipo de Estrutura 2]])</f>
        <v>Vãos Multiplos</v>
      </c>
      <c r="S2234" s="1">
        <v>1</v>
      </c>
      <c r="T2234" s="1">
        <v>7.5</v>
      </c>
      <c r="U2234" s="1">
        <v>15.5</v>
      </c>
      <c r="V2234" s="1">
        <v>7.5</v>
      </c>
      <c r="W2234" s="9"/>
      <c r="X2234" s="10"/>
      <c r="Y2234" s="1" t="s">
        <v>46</v>
      </c>
      <c r="Z2234" s="2" t="s">
        <v>24</v>
      </c>
      <c r="AA2234" s="2" t="str" cm="1">
        <f t="array" ref="AA2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4" s="2" t="str">
        <f>IF(OR(Tabela1[[#This Row],[CON - Material]]="Alvenaria de Tijolo",Tabela1[[#This Row],[CON - Material]]="Alvenaria de Pedra"),"Alvenaria",Tabela1[[#This Row],[CON - Material]])</f>
        <v>Betão Armado</v>
      </c>
      <c r="AF2234" s="2" t="str">
        <f>Tabela1[[#This Row],[TEC - Tipo de Estrutura 2]] &amp; "|" &amp; Tabela1[[#This Row],[Intervalo de Anos]] &amp; "|" &amp; Tabela1[[#This Row],[CON - Material]]</f>
        <v>Pórtico|1983-2010|Betão Armado</v>
      </c>
    </row>
    <row r="2235" spans="1:32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1" t="str" cm="1">
        <f t="array" ref="O22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5" s="2" t="s">
        <v>32</v>
      </c>
      <c r="Q2235" s="2" t="str" cm="1">
        <f t="array" ref="Q2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35" s="2" t="str">
        <f>IF(Tabela1[[#This Row],[TEC - Tipo de Estrutura 2]]="Pórtico","Vãos Multiplos",Tabela1[[#This Row],[TEC - Tipo de Estrutura 2]])</f>
        <v>Vãos Multiplos</v>
      </c>
      <c r="S2235" s="1">
        <v>3</v>
      </c>
      <c r="T2235" s="1">
        <v>30.2</v>
      </c>
      <c r="U2235" s="1">
        <v>11.3</v>
      </c>
      <c r="V2235" s="1">
        <v>15.5</v>
      </c>
      <c r="W2235" s="1">
        <v>8.25</v>
      </c>
      <c r="X2235" s="10"/>
      <c r="Y2235" s="1" t="s">
        <v>46</v>
      </c>
      <c r="Z2235" s="2" t="s">
        <v>24</v>
      </c>
      <c r="AA2235" s="2" t="str" cm="1">
        <f t="array" ref="AA2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5" s="2" t="str">
        <f>IF(OR(Tabela1[[#This Row],[CON - Material]]="Alvenaria de Tijolo",Tabela1[[#This Row],[CON - Material]]="Alvenaria de Pedra"),"Alvenaria",Tabela1[[#This Row],[CON - Material]])</f>
        <v>Betão Armado</v>
      </c>
      <c r="AF2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6" spans="1:32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1" t="str" cm="1">
        <f t="array" ref="O22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6" s="2" t="s">
        <v>65</v>
      </c>
      <c r="Q2236" s="2" t="str" cm="1">
        <f t="array" ref="Q2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36" s="2" t="str">
        <f>IF(Tabela1[[#This Row],[TEC - Tipo de Estrutura 2]]="Pórtico","Vãos Multiplos",Tabela1[[#This Row],[TEC - Tipo de Estrutura 2]])</f>
        <v>Vãos Multiplos</v>
      </c>
      <c r="S2236" s="9"/>
      <c r="T2236" s="5"/>
      <c r="U2236" s="1">
        <v>15.5</v>
      </c>
      <c r="W2236" s="9"/>
      <c r="X2236" s="10"/>
      <c r="Y2236" s="1" t="s">
        <v>46</v>
      </c>
      <c r="Z2236" s="2" t="s">
        <v>24</v>
      </c>
      <c r="AA2236" s="2" t="str" cm="1">
        <f t="array" ref="AA2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6" s="2" t="str">
        <f>IF(OR(Tabela1[[#This Row],[CON - Material]]="Alvenaria de Tijolo",Tabela1[[#This Row],[CON - Material]]="Alvenaria de Pedra"),"Alvenaria",Tabela1[[#This Row],[CON - Material]])</f>
        <v>Betão Armado</v>
      </c>
      <c r="AF2236" s="2" t="str">
        <f>Tabela1[[#This Row],[TEC - Tipo de Estrutura 2]] &amp; "|" &amp; Tabela1[[#This Row],[Intervalo de Anos]] &amp; "|" &amp; Tabela1[[#This Row],[CON - Material]]</f>
        <v>Pórtico|1983-2010|Betão Armado</v>
      </c>
    </row>
    <row r="2237" spans="1:32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1" t="str" cm="1">
        <f t="array" ref="O22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7" s="2" t="s">
        <v>900</v>
      </c>
      <c r="Q2237" s="2" t="str" cm="1">
        <f t="array" ref="Q2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237" s="2" t="str">
        <f>IF(Tabela1[[#This Row],[TEC - Tipo de Estrutura 2]]="Pórtico","Vãos Multiplos",Tabela1[[#This Row],[TEC - Tipo de Estrutura 2]])</f>
        <v>Outro</v>
      </c>
      <c r="S2237" s="1">
        <v>3</v>
      </c>
      <c r="T2237" s="1">
        <v>92</v>
      </c>
      <c r="U2237" s="1">
        <v>27.1</v>
      </c>
      <c r="V2237" s="1">
        <v>36</v>
      </c>
      <c r="W2237" s="1">
        <v>11.96</v>
      </c>
      <c r="X2237" s="10"/>
      <c r="Y2237" s="1" t="s">
        <v>46</v>
      </c>
      <c r="Z2237" s="2" t="s">
        <v>24</v>
      </c>
      <c r="AA2237" s="2" t="str" cm="1">
        <f t="array" ref="AA2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7" s="2" t="str">
        <f>IF(OR(Tabela1[[#This Row],[CON - Material]]="Alvenaria de Tijolo",Tabela1[[#This Row],[CON - Material]]="Alvenaria de Pedra"),"Alvenaria",Tabela1[[#This Row],[CON - Material]])</f>
        <v>Betão Armado</v>
      </c>
      <c r="AF2237" s="2" t="str">
        <f>Tabela1[[#This Row],[TEC - Tipo de Estrutura 2]] &amp; "|" &amp; Tabela1[[#This Row],[Intervalo de Anos]] &amp; "|" &amp; Tabela1[[#This Row],[CON - Material]]</f>
        <v>Outro|1983-2010|Betão Armado</v>
      </c>
    </row>
    <row r="2238" spans="1:32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1" t="str" cm="1">
        <f t="array" ref="O22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8" s="2" t="s">
        <v>32</v>
      </c>
      <c r="Q2238" s="2" t="str" cm="1">
        <f t="array" ref="Q2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38" s="2" t="str">
        <f>IF(Tabela1[[#This Row],[TEC - Tipo de Estrutura 2]]="Pórtico","Vãos Multiplos",Tabela1[[#This Row],[TEC - Tipo de Estrutura 2]])</f>
        <v>Vãos Multiplos</v>
      </c>
      <c r="S2238" s="1">
        <v>3</v>
      </c>
      <c r="T2238" s="1">
        <v>58.1</v>
      </c>
      <c r="U2238" s="1">
        <v>9.6</v>
      </c>
      <c r="V2238" s="1">
        <v>32.1</v>
      </c>
      <c r="W2238" s="1">
        <v>6.86</v>
      </c>
      <c r="X2238" s="10"/>
      <c r="Y2238" s="1" t="s">
        <v>46</v>
      </c>
      <c r="Z2238" s="2" t="s">
        <v>24</v>
      </c>
      <c r="AA2238" s="2" t="str" cm="1">
        <f t="array" ref="AA2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8" s="2" t="str">
        <f>IF(OR(Tabela1[[#This Row],[CON - Material]]="Alvenaria de Tijolo",Tabela1[[#This Row],[CON - Material]]="Alvenaria de Pedra"),"Alvenaria",Tabela1[[#This Row],[CON - Material]])</f>
        <v>Betão Armado</v>
      </c>
      <c r="AF22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9" spans="1:32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1" t="str" cm="1">
        <f t="array" ref="O22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39" s="2" t="s">
        <v>32</v>
      </c>
      <c r="Q2239" s="2" t="str" cm="1">
        <f t="array" ref="Q2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39" s="2" t="str">
        <f>IF(Tabela1[[#This Row],[TEC - Tipo de Estrutura 2]]="Pórtico","Vãos Multiplos",Tabela1[[#This Row],[TEC - Tipo de Estrutura 2]])</f>
        <v>Vãos Multiplos</v>
      </c>
      <c r="S2239" s="1">
        <v>2</v>
      </c>
      <c r="T2239" s="1">
        <v>38</v>
      </c>
      <c r="U2239" s="1">
        <v>24</v>
      </c>
      <c r="V2239" s="1">
        <v>24</v>
      </c>
      <c r="W2239" s="1">
        <v>6.3</v>
      </c>
      <c r="X2239" s="10"/>
      <c r="Y2239" s="1" t="s">
        <v>46</v>
      </c>
      <c r="Z2239" s="2" t="s">
        <v>38</v>
      </c>
      <c r="AA2239" s="2" t="str" cm="1">
        <f t="array" ref="AA2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39" s="2" t="str">
        <f>IF(OR(Tabela1[[#This Row],[CON - Material]]="Alvenaria de Tijolo",Tabela1[[#This Row],[CON - Material]]="Alvenaria de Pedra"),"Alvenaria",Tabela1[[#This Row],[CON - Material]])</f>
        <v>Betão Armado</v>
      </c>
      <c r="AF2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0" spans="1:32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1" t="str" cm="1">
        <f t="array" ref="O22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0" s="2" t="s">
        <v>32</v>
      </c>
      <c r="Q2240" s="2" t="str" cm="1">
        <f t="array" ref="Q2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40" s="2" t="str">
        <f>IF(Tabela1[[#This Row],[TEC - Tipo de Estrutura 2]]="Pórtico","Vãos Multiplos",Tabela1[[#This Row],[TEC - Tipo de Estrutura 2]])</f>
        <v>Vãos Multiplos</v>
      </c>
      <c r="S2240" s="1">
        <v>2</v>
      </c>
      <c r="T2240" s="1">
        <v>35</v>
      </c>
      <c r="U2240" s="1">
        <v>24</v>
      </c>
      <c r="V2240" s="1">
        <v>22</v>
      </c>
      <c r="W2240" s="1">
        <v>9.6</v>
      </c>
      <c r="X2240" s="10"/>
      <c r="Y2240" s="1" t="s">
        <v>46</v>
      </c>
      <c r="Z2240" s="2" t="s">
        <v>38</v>
      </c>
      <c r="AA2240" s="2" t="str" cm="1">
        <f t="array" ref="AA2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0" s="2" t="str">
        <f>IF(OR(Tabela1[[#This Row],[CON - Material]]="Alvenaria de Tijolo",Tabela1[[#This Row],[CON - Material]]="Alvenaria de Pedra"),"Alvenaria",Tabela1[[#This Row],[CON - Material]])</f>
        <v>Betão Armado</v>
      </c>
      <c r="AF22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1" spans="1:32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1" t="str" cm="1">
        <f t="array" ref="O22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1" s="2" t="s">
        <v>32</v>
      </c>
      <c r="Q2241" s="2" t="str" cm="1">
        <f t="array" ref="Q2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41" s="2" t="str">
        <f>IF(Tabela1[[#This Row],[TEC - Tipo de Estrutura 2]]="Pórtico","Vãos Multiplos",Tabela1[[#This Row],[TEC - Tipo de Estrutura 2]])</f>
        <v>Vãos Multiplos</v>
      </c>
      <c r="S2241" s="1">
        <v>4</v>
      </c>
      <c r="T2241" s="1">
        <v>74</v>
      </c>
      <c r="U2241" s="1">
        <v>11.2</v>
      </c>
      <c r="V2241" s="1">
        <v>23</v>
      </c>
      <c r="W2241" s="1">
        <v>12</v>
      </c>
      <c r="X2241" s="10"/>
      <c r="Y2241" s="1" t="s">
        <v>46</v>
      </c>
      <c r="Z2241" s="2" t="s">
        <v>38</v>
      </c>
      <c r="AA2241" s="2" t="str" cm="1">
        <f t="array" ref="AA2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1" s="2" t="str">
        <f>IF(OR(Tabela1[[#This Row],[CON - Material]]="Alvenaria de Tijolo",Tabela1[[#This Row],[CON - Material]]="Alvenaria de Pedra"),"Alvenaria",Tabela1[[#This Row],[CON - Material]])</f>
        <v>Betão Armado</v>
      </c>
      <c r="AF2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2" spans="1:32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1" t="str" cm="1">
        <f t="array" ref="O22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2" s="2" t="s">
        <v>32</v>
      </c>
      <c r="Q2242" s="2" t="str" cm="1">
        <f t="array" ref="Q2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42" s="2" t="str">
        <f>IF(Tabela1[[#This Row],[TEC - Tipo de Estrutura 2]]="Pórtico","Vãos Multiplos",Tabela1[[#This Row],[TEC - Tipo de Estrutura 2]])</f>
        <v>Vãos Multiplos</v>
      </c>
      <c r="S2242" s="1">
        <v>2</v>
      </c>
      <c r="T2242" s="1">
        <v>44</v>
      </c>
      <c r="U2242" s="1">
        <v>11.2</v>
      </c>
      <c r="V2242" s="1">
        <v>22</v>
      </c>
      <c r="W2242" s="1">
        <v>7.15</v>
      </c>
      <c r="X2242" s="10"/>
      <c r="Y2242" s="1" t="s">
        <v>46</v>
      </c>
      <c r="Z2242" s="2" t="s">
        <v>38</v>
      </c>
      <c r="AA2242" s="2" t="str" cm="1">
        <f t="array" ref="AA2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2" s="2" t="str">
        <f>IF(OR(Tabela1[[#This Row],[CON - Material]]="Alvenaria de Tijolo",Tabela1[[#This Row],[CON - Material]]="Alvenaria de Pedra"),"Alvenaria",Tabela1[[#This Row],[CON - Material]])</f>
        <v>Betão Armado</v>
      </c>
      <c r="AF2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3" spans="1:32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1" t="str" cm="1">
        <f t="array" ref="O22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3" s="2" t="s">
        <v>32</v>
      </c>
      <c r="Q2243" s="2" t="str" cm="1">
        <f t="array" ref="Q2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43" s="2" t="str">
        <f>IF(Tabela1[[#This Row],[TEC - Tipo de Estrutura 2]]="Pórtico","Vãos Multiplos",Tabela1[[#This Row],[TEC - Tipo de Estrutura 2]])</f>
        <v>Vãos Multiplos</v>
      </c>
      <c r="S2243" s="1">
        <v>7</v>
      </c>
      <c r="T2243" s="1">
        <v>130</v>
      </c>
      <c r="U2243" s="1">
        <v>24</v>
      </c>
      <c r="V2243" s="1">
        <v>20</v>
      </c>
      <c r="W2243" s="1">
        <v>13.4</v>
      </c>
      <c r="X2243" s="10"/>
      <c r="Y2243" s="1" t="s">
        <v>46</v>
      </c>
      <c r="Z2243" s="2" t="s">
        <v>24</v>
      </c>
      <c r="AA2243" s="2" t="str" cm="1">
        <f t="array" ref="AA2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3" s="2" t="str">
        <f>IF(OR(Tabela1[[#This Row],[CON - Material]]="Alvenaria de Tijolo",Tabela1[[#This Row],[CON - Material]]="Alvenaria de Pedra"),"Alvenaria",Tabela1[[#This Row],[CON - Material]])</f>
        <v>Betão Armado</v>
      </c>
      <c r="AF2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4" spans="1:32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1" t="str" cm="1">
        <f t="array" ref="O22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4" s="2" t="s">
        <v>133</v>
      </c>
      <c r="Q2244" s="2" t="str" cm="1">
        <f t="array" ref="Q2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44" s="2" t="str">
        <f>IF(Tabela1[[#This Row],[TEC - Tipo de Estrutura 2]]="Pórtico","Vãos Multiplos",Tabela1[[#This Row],[TEC - Tipo de Estrutura 2]])</f>
        <v>Vãos Multiplos</v>
      </c>
      <c r="S2244" s="1">
        <v>1</v>
      </c>
      <c r="T2244" s="1">
        <v>5.25</v>
      </c>
      <c r="U2244" s="1">
        <v>24.3</v>
      </c>
      <c r="V2244" s="1">
        <v>5.25</v>
      </c>
      <c r="W2244" s="9"/>
      <c r="X2244" s="10"/>
      <c r="Y2244" s="1" t="s">
        <v>46</v>
      </c>
      <c r="Z2244" s="2" t="s">
        <v>24</v>
      </c>
      <c r="AA2244" s="2" t="str" cm="1">
        <f t="array" ref="AA2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4" s="2" t="str">
        <f>IF(OR(Tabela1[[#This Row],[CON - Material]]="Alvenaria de Tijolo",Tabela1[[#This Row],[CON - Material]]="Alvenaria de Pedra"),"Alvenaria",Tabela1[[#This Row],[CON - Material]])</f>
        <v>Betão Armado</v>
      </c>
      <c r="AF2244" s="2" t="str">
        <f>Tabela1[[#This Row],[TEC - Tipo de Estrutura 2]] &amp; "|" &amp; Tabela1[[#This Row],[Intervalo de Anos]] &amp; "|" &amp; Tabela1[[#This Row],[CON - Material]]</f>
        <v>Pórtico|1983-2010|Betão Armado</v>
      </c>
    </row>
    <row r="2245" spans="1:32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1" t="str" cm="1">
        <f t="array" ref="O22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5" s="2" t="s">
        <v>133</v>
      </c>
      <c r="Q2245" s="2" t="str" cm="1">
        <f t="array" ref="Q2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45" s="2" t="str">
        <f>IF(Tabela1[[#This Row],[TEC - Tipo de Estrutura 2]]="Pórtico","Vãos Multiplos",Tabela1[[#This Row],[TEC - Tipo de Estrutura 2]])</f>
        <v>Vãos Multiplos</v>
      </c>
      <c r="S2245" s="1">
        <v>1</v>
      </c>
      <c r="T2245" s="1">
        <v>11.5</v>
      </c>
      <c r="U2245" s="1">
        <v>24</v>
      </c>
      <c r="V2245" s="1">
        <v>11.5</v>
      </c>
      <c r="W2245" s="9"/>
      <c r="X2245" s="10"/>
      <c r="Y2245" s="1" t="s">
        <v>46</v>
      </c>
      <c r="Z2245" s="2" t="s">
        <v>24</v>
      </c>
      <c r="AA2245" s="2" t="str" cm="1">
        <f t="array" ref="AA2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5" s="2" t="str">
        <f>IF(OR(Tabela1[[#This Row],[CON - Material]]="Alvenaria de Tijolo",Tabela1[[#This Row],[CON - Material]]="Alvenaria de Pedra"),"Alvenaria",Tabela1[[#This Row],[CON - Material]])</f>
        <v>Betão Armado</v>
      </c>
      <c r="AF2245" s="2" t="str">
        <f>Tabela1[[#This Row],[TEC - Tipo de Estrutura 2]] &amp; "|" &amp; Tabela1[[#This Row],[Intervalo de Anos]] &amp; "|" &amp; Tabela1[[#This Row],[CON - Material]]</f>
        <v>Pórtico|1983-2010|Betão Armado</v>
      </c>
    </row>
    <row r="2246" spans="1:32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1" t="str" cm="1">
        <f t="array" ref="O22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6" s="2" t="s">
        <v>32</v>
      </c>
      <c r="Q2246" s="2" t="str" cm="1">
        <f t="array" ref="Q2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46" s="2" t="str">
        <f>IF(Tabela1[[#This Row],[TEC - Tipo de Estrutura 2]]="Pórtico","Vãos Multiplos",Tabela1[[#This Row],[TEC - Tipo de Estrutura 2]])</f>
        <v>Vãos Multiplos</v>
      </c>
      <c r="S2246" s="1">
        <v>5</v>
      </c>
      <c r="T2246" s="1">
        <v>166</v>
      </c>
      <c r="U2246" s="1">
        <v>24.1</v>
      </c>
      <c r="V2246" s="1">
        <v>36</v>
      </c>
      <c r="W2246" s="1">
        <v>43.75</v>
      </c>
      <c r="X2246" s="10"/>
      <c r="Y2246" s="1" t="s">
        <v>46</v>
      </c>
      <c r="Z2246" s="2" t="s">
        <v>38</v>
      </c>
      <c r="AA2246" s="2" t="str" cm="1">
        <f t="array" ref="AA2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6" s="2" t="str">
        <f>IF(OR(Tabela1[[#This Row],[CON - Material]]="Alvenaria de Tijolo",Tabela1[[#This Row],[CON - Material]]="Alvenaria de Pedra"),"Alvenaria",Tabela1[[#This Row],[CON - Material]])</f>
        <v>Betão Armado</v>
      </c>
      <c r="AF22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7" spans="1:32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1" t="str" cm="1">
        <f t="array" ref="O22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7" s="2" t="s">
        <v>22</v>
      </c>
      <c r="Q2247" s="2" t="str" cm="1">
        <f t="array" ref="Q2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247" s="2" t="str">
        <f>IF(Tabela1[[#This Row],[TEC - Tipo de Estrutura 2]]="Pórtico","Vãos Multiplos",Tabela1[[#This Row],[TEC - Tipo de Estrutura 2]])</f>
        <v>Tabuleiro simples/apoiado</v>
      </c>
      <c r="S2247" s="1">
        <v>1</v>
      </c>
      <c r="T2247" s="1">
        <v>17.5</v>
      </c>
      <c r="U2247" s="1">
        <v>12.34</v>
      </c>
      <c r="V2247" s="1">
        <v>17.5</v>
      </c>
      <c r="W2247" s="9"/>
      <c r="X2247" s="10"/>
      <c r="Y2247" s="1" t="s">
        <v>30</v>
      </c>
      <c r="Z2247" s="2" t="s">
        <v>38</v>
      </c>
      <c r="AA2247" s="2" t="str" cm="1">
        <f t="array" ref="AA2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7" s="2" t="str">
        <f>IF(OR(Tabela1[[#This Row],[CON - Material]]="Alvenaria de Tijolo",Tabela1[[#This Row],[CON - Material]]="Alvenaria de Pedra"),"Alvenaria",Tabela1[[#This Row],[CON - Material]])</f>
        <v>Betão Armado</v>
      </c>
      <c r="AF2247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48" spans="1:32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1" t="str" cm="1">
        <f t="array" ref="O22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8" s="2" t="s">
        <v>65</v>
      </c>
      <c r="Q2248" s="2" t="str" cm="1">
        <f t="array" ref="Q2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48" s="2" t="str">
        <f>IF(Tabela1[[#This Row],[TEC - Tipo de Estrutura 2]]="Pórtico","Vãos Multiplos",Tabela1[[#This Row],[TEC - Tipo de Estrutura 2]])</f>
        <v>Vãos Multiplos</v>
      </c>
      <c r="S2248" s="1">
        <v>1</v>
      </c>
      <c r="T2248" s="1">
        <v>9.4</v>
      </c>
      <c r="U2248" s="1">
        <v>13.9</v>
      </c>
      <c r="V2248" s="1">
        <v>9.4</v>
      </c>
      <c r="W2248" s="9"/>
      <c r="X2248" s="10"/>
      <c r="Y2248" s="1" t="s">
        <v>46</v>
      </c>
      <c r="Z2248" s="2" t="s">
        <v>24</v>
      </c>
      <c r="AA2248" s="2" t="str" cm="1">
        <f t="array" ref="AA2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8" s="2" t="str">
        <f>IF(OR(Tabela1[[#This Row],[CON - Material]]="Alvenaria de Tijolo",Tabela1[[#This Row],[CON - Material]]="Alvenaria de Pedra"),"Alvenaria",Tabela1[[#This Row],[CON - Material]])</f>
        <v>Betão Armado</v>
      </c>
      <c r="AF2248" s="2" t="str">
        <f>Tabela1[[#This Row],[TEC - Tipo de Estrutura 2]] &amp; "|" &amp; Tabela1[[#This Row],[Intervalo de Anos]] &amp; "|" &amp; Tabela1[[#This Row],[CON - Material]]</f>
        <v>Pórtico|1983-2010|Betão Armado</v>
      </c>
    </row>
    <row r="2249" spans="1:32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1" t="str" cm="1">
        <f t="array" ref="O22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49" s="2" t="s">
        <v>65</v>
      </c>
      <c r="Q2249" s="2" t="str" cm="1">
        <f t="array" ref="Q2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49" s="2" t="str">
        <f>IF(Tabela1[[#This Row],[TEC - Tipo de Estrutura 2]]="Pórtico","Vãos Multiplos",Tabela1[[#This Row],[TEC - Tipo de Estrutura 2]])</f>
        <v>Vãos Multiplos</v>
      </c>
      <c r="S2249" s="1">
        <v>1</v>
      </c>
      <c r="T2249" s="1">
        <v>10</v>
      </c>
      <c r="U2249" s="1">
        <v>14</v>
      </c>
      <c r="V2249" s="1">
        <v>10</v>
      </c>
      <c r="W2249" s="9"/>
      <c r="X2249" s="10"/>
      <c r="Y2249" s="1" t="s">
        <v>30</v>
      </c>
      <c r="Z2249" s="2" t="s">
        <v>24</v>
      </c>
      <c r="AA2249" s="2" t="str" cm="1">
        <f t="array" ref="AA2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49" s="2" t="str">
        <f>IF(OR(Tabela1[[#This Row],[CON - Material]]="Alvenaria de Tijolo",Tabela1[[#This Row],[CON - Material]]="Alvenaria de Pedra"),"Alvenaria",Tabela1[[#This Row],[CON - Material]])</f>
        <v>Betão Armado</v>
      </c>
      <c r="AF224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0" spans="1:32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1" t="str" cm="1">
        <f t="array" ref="O22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0" s="2" t="s">
        <v>133</v>
      </c>
      <c r="Q2250" s="2" t="str" cm="1">
        <f t="array" ref="Q2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50" s="2" t="str">
        <f>IF(Tabela1[[#This Row],[TEC - Tipo de Estrutura 2]]="Pórtico","Vãos Multiplos",Tabela1[[#This Row],[TEC - Tipo de Estrutura 2]])</f>
        <v>Vãos Multiplos</v>
      </c>
      <c r="S2250" s="1">
        <v>1</v>
      </c>
      <c r="T2250" s="1">
        <v>8.3000000000000007</v>
      </c>
      <c r="U2250" s="1">
        <v>15.2</v>
      </c>
      <c r="V2250" s="1">
        <v>8.3000000000000007</v>
      </c>
      <c r="W2250" s="9"/>
      <c r="X2250" s="10"/>
      <c r="Y2250" s="1" t="s">
        <v>41</v>
      </c>
      <c r="Z2250" s="2" t="s">
        <v>24</v>
      </c>
      <c r="AA2250" s="2" t="str" cm="1">
        <f t="array" ref="AA2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0" s="2" t="str">
        <f>IF(OR(Tabela1[[#This Row],[CON - Material]]="Alvenaria de Tijolo",Tabela1[[#This Row],[CON - Material]]="Alvenaria de Pedra"),"Alvenaria",Tabela1[[#This Row],[CON - Material]])</f>
        <v>Betão Armado</v>
      </c>
      <c r="AF225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1" spans="1:32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1" t="str" cm="1">
        <f t="array" ref="O22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1" s="2" t="s">
        <v>133</v>
      </c>
      <c r="Q2251" s="2" t="str" cm="1">
        <f t="array" ref="Q2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51" s="2" t="str">
        <f>IF(Tabela1[[#This Row],[TEC - Tipo de Estrutura 2]]="Pórtico","Vãos Multiplos",Tabela1[[#This Row],[TEC - Tipo de Estrutura 2]])</f>
        <v>Vãos Multiplos</v>
      </c>
      <c r="S2251" s="1">
        <v>1</v>
      </c>
      <c r="T2251" s="1">
        <v>8.3000000000000007</v>
      </c>
      <c r="U2251" s="1">
        <v>14.7</v>
      </c>
      <c r="V2251" s="1">
        <v>8.3000000000000007</v>
      </c>
      <c r="W2251" s="9"/>
      <c r="X2251" s="10"/>
      <c r="Y2251" s="1" t="s">
        <v>41</v>
      </c>
      <c r="Z2251" s="2" t="s">
        <v>24</v>
      </c>
      <c r="AA2251" s="2" t="str" cm="1">
        <f t="array" ref="AA2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1" s="2" t="str">
        <f>IF(OR(Tabela1[[#This Row],[CON - Material]]="Alvenaria de Tijolo",Tabela1[[#This Row],[CON - Material]]="Alvenaria de Pedra"),"Alvenaria",Tabela1[[#This Row],[CON - Material]])</f>
        <v>Betão Armado</v>
      </c>
      <c r="AF225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2" spans="1:32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1" t="str" cm="1">
        <f t="array" ref="O22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2" s="2" t="s">
        <v>22</v>
      </c>
      <c r="Q2252" s="2" t="str" cm="1">
        <f t="array" ref="Q2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252" s="2" t="str">
        <f>IF(Tabela1[[#This Row],[TEC - Tipo de Estrutura 2]]="Pórtico","Vãos Multiplos",Tabela1[[#This Row],[TEC - Tipo de Estrutura 2]])</f>
        <v>Tabuleiro simples/apoiado</v>
      </c>
      <c r="S2252" s="1">
        <v>1</v>
      </c>
      <c r="T2252" s="1">
        <v>31.2</v>
      </c>
      <c r="U2252" s="1">
        <v>13.5</v>
      </c>
      <c r="V2252" s="1">
        <v>31.2</v>
      </c>
      <c r="W2252" s="9"/>
      <c r="X2252" s="10"/>
      <c r="Y2252" s="1" t="s">
        <v>41</v>
      </c>
      <c r="Z2252" s="2" t="s">
        <v>38</v>
      </c>
      <c r="AA2252" s="2" t="str" cm="1">
        <f t="array" ref="AA2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2" s="2" t="str">
        <f>IF(OR(Tabela1[[#This Row],[CON - Material]]="Alvenaria de Tijolo",Tabela1[[#This Row],[CON - Material]]="Alvenaria de Pedra"),"Alvenaria",Tabela1[[#This Row],[CON - Material]])</f>
        <v>Betão Armado</v>
      </c>
      <c r="AF225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3" spans="1:32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1" t="str" cm="1">
        <f t="array" ref="O22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3" s="2" t="s">
        <v>22</v>
      </c>
      <c r="Q2253" s="2" t="str" cm="1">
        <f t="array" ref="Q2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253" s="2" t="str">
        <f>IF(Tabela1[[#This Row],[TEC - Tipo de Estrutura 2]]="Pórtico","Vãos Multiplos",Tabela1[[#This Row],[TEC - Tipo de Estrutura 2]])</f>
        <v>Tabuleiro simples/apoiado</v>
      </c>
      <c r="S2253" s="1">
        <v>1</v>
      </c>
      <c r="T2253" s="1">
        <v>31.2</v>
      </c>
      <c r="U2253" s="1">
        <v>28.8</v>
      </c>
      <c r="V2253" s="1">
        <v>31.2</v>
      </c>
      <c r="W2253" s="9"/>
      <c r="X2253" s="10"/>
      <c r="Y2253" s="1" t="s">
        <v>41</v>
      </c>
      <c r="Z2253" s="2" t="s">
        <v>38</v>
      </c>
      <c r="AA2253" s="2" t="str" cm="1">
        <f t="array" ref="AA2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3" s="2" t="str">
        <f>IF(OR(Tabela1[[#This Row],[CON - Material]]="Alvenaria de Tijolo",Tabela1[[#This Row],[CON - Material]]="Alvenaria de Pedra"),"Alvenaria",Tabela1[[#This Row],[CON - Material]])</f>
        <v>Betão Armado</v>
      </c>
      <c r="AF2253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4" spans="1:32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1" t="str" cm="1">
        <f t="array" ref="O22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4" s="2" t="s">
        <v>32</v>
      </c>
      <c r="Q2254" s="2" t="str" cm="1">
        <f t="array" ref="Q2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54" s="2" t="str">
        <f>IF(Tabela1[[#This Row],[TEC - Tipo de Estrutura 2]]="Pórtico","Vãos Multiplos",Tabela1[[#This Row],[TEC - Tipo de Estrutura 2]])</f>
        <v>Vãos Multiplos</v>
      </c>
      <c r="S2254" s="1">
        <v>3</v>
      </c>
      <c r="T2254" s="1">
        <v>135.04</v>
      </c>
      <c r="U2254" s="1">
        <v>13.2</v>
      </c>
      <c r="V2254" s="1">
        <v>55.02</v>
      </c>
      <c r="W2254" s="1">
        <v>7.34</v>
      </c>
      <c r="X2254" s="10"/>
      <c r="Y2254" s="1" t="s">
        <v>41</v>
      </c>
      <c r="Z2254" s="2" t="s">
        <v>38</v>
      </c>
      <c r="AA2254" s="2" t="str" cm="1">
        <f t="array" ref="AA2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4" s="2" t="str">
        <f>IF(OR(Tabela1[[#This Row],[CON - Material]]="Alvenaria de Tijolo",Tabela1[[#This Row],[CON - Material]]="Alvenaria de Pedra"),"Alvenaria",Tabela1[[#This Row],[CON - Material]])</f>
        <v>Betão Armado</v>
      </c>
      <c r="AF22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5" spans="1:32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1" t="str" cm="1">
        <f t="array" ref="O22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5" s="2" t="s">
        <v>22</v>
      </c>
      <c r="Q2255" s="2" t="str" cm="1">
        <f t="array" ref="Q2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255" s="2" t="str">
        <f>IF(Tabela1[[#This Row],[TEC - Tipo de Estrutura 2]]="Pórtico","Vãos Multiplos",Tabela1[[#This Row],[TEC - Tipo de Estrutura 2]])</f>
        <v>Tabuleiro simples/apoiado</v>
      </c>
      <c r="S2255" s="1">
        <v>1</v>
      </c>
      <c r="T2255" s="1">
        <v>13.7</v>
      </c>
      <c r="U2255" s="1">
        <v>18.5</v>
      </c>
      <c r="V2255" s="1">
        <v>13.7</v>
      </c>
      <c r="W2255" s="9"/>
      <c r="X2255" s="10"/>
      <c r="Y2255" s="1" t="s">
        <v>30</v>
      </c>
      <c r="Z2255" s="2" t="s">
        <v>24</v>
      </c>
      <c r="AA2255" s="2" t="str" cm="1">
        <f t="array" ref="AA2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5" s="2" t="str">
        <f>IF(OR(Tabela1[[#This Row],[CON - Material]]="Alvenaria de Tijolo",Tabela1[[#This Row],[CON - Material]]="Alvenaria de Pedra"),"Alvenaria",Tabela1[[#This Row],[CON - Material]])</f>
        <v>Betão Armado</v>
      </c>
      <c r="AF225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6" spans="1:32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1" t="str" cm="1">
        <f t="array" ref="O22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6" s="2" t="s">
        <v>32</v>
      </c>
      <c r="Q2256" s="2" t="str" cm="1">
        <f t="array" ref="Q2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56" s="2" t="str">
        <f>IF(Tabela1[[#This Row],[TEC - Tipo de Estrutura 2]]="Pórtico","Vãos Multiplos",Tabela1[[#This Row],[TEC - Tipo de Estrutura 2]])</f>
        <v>Vãos Multiplos</v>
      </c>
      <c r="S2256" s="1">
        <v>3</v>
      </c>
      <c r="T2256" s="1">
        <v>65.69</v>
      </c>
      <c r="U2256" s="1">
        <v>12</v>
      </c>
      <c r="V2256" s="1">
        <v>25.94</v>
      </c>
      <c r="W2256" s="1">
        <v>10.5</v>
      </c>
      <c r="X2256" s="10"/>
      <c r="Y2256" s="1" t="s">
        <v>30</v>
      </c>
      <c r="Z2256" s="2" t="s">
        <v>38</v>
      </c>
      <c r="AA2256" s="2" t="str" cm="1">
        <f t="array" ref="AA2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6" s="2" t="str">
        <f>IF(OR(Tabela1[[#This Row],[CON - Material]]="Alvenaria de Tijolo",Tabela1[[#This Row],[CON - Material]]="Alvenaria de Pedra"),"Alvenaria",Tabela1[[#This Row],[CON - Material]])</f>
        <v>Betão Armado</v>
      </c>
      <c r="AF225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7" spans="1:32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1" t="str" cm="1">
        <f t="array" ref="O22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7" s="2" t="s">
        <v>32</v>
      </c>
      <c r="Q2257" s="2" t="str" cm="1">
        <f t="array" ref="Q2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57" s="2" t="str">
        <f>IF(Tabela1[[#This Row],[TEC - Tipo de Estrutura 2]]="Pórtico","Vãos Multiplos",Tabela1[[#This Row],[TEC - Tipo de Estrutura 2]])</f>
        <v>Vãos Multiplos</v>
      </c>
      <c r="S2257" s="1">
        <v>5</v>
      </c>
      <c r="T2257" s="1">
        <v>102.3</v>
      </c>
      <c r="U2257" s="1">
        <v>8.4</v>
      </c>
      <c r="V2257" s="1">
        <v>25.5</v>
      </c>
      <c r="W2257" s="1">
        <v>7.98</v>
      </c>
      <c r="X2257" s="10"/>
      <c r="Y2257" s="1" t="s">
        <v>30</v>
      </c>
      <c r="Z2257" s="2" t="s">
        <v>24</v>
      </c>
      <c r="AA2257" s="2" t="str" cm="1">
        <f t="array" ref="AA2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7" s="2" t="str">
        <f>IF(OR(Tabela1[[#This Row],[CON - Material]]="Alvenaria de Tijolo",Tabela1[[#This Row],[CON - Material]]="Alvenaria de Pedra"),"Alvenaria",Tabela1[[#This Row],[CON - Material]])</f>
        <v>Betão Armado</v>
      </c>
      <c r="AC2257" s="2" t="s">
        <v>38</v>
      </c>
      <c r="AF2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58" spans="1:32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1" t="str" cm="1">
        <f t="array" ref="O22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8" s="2" t="s">
        <v>65</v>
      </c>
      <c r="Q2258" s="2" t="str" cm="1">
        <f t="array" ref="Q2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58" s="2" t="str">
        <f>IF(Tabela1[[#This Row],[TEC - Tipo de Estrutura 2]]="Pórtico","Vãos Multiplos",Tabela1[[#This Row],[TEC - Tipo de Estrutura 2]])</f>
        <v>Vãos Multiplos</v>
      </c>
      <c r="S2258" s="1">
        <v>1</v>
      </c>
      <c r="T2258" s="1">
        <v>10.5</v>
      </c>
      <c r="U2258" s="1">
        <v>12.8</v>
      </c>
      <c r="V2258" s="1">
        <v>10.5</v>
      </c>
      <c r="W2258" s="9"/>
      <c r="X2258" s="10"/>
      <c r="Y2258" s="1" t="s">
        <v>23</v>
      </c>
      <c r="Z2258" s="2" t="s">
        <v>38</v>
      </c>
      <c r="AA2258" s="2" t="str" cm="1">
        <f t="array" ref="AA2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8" s="2" t="str">
        <f>IF(OR(Tabela1[[#This Row],[CON - Material]]="Alvenaria de Tijolo",Tabela1[[#This Row],[CON - Material]]="Alvenaria de Pedra"),"Alvenaria",Tabela1[[#This Row],[CON - Material]])</f>
        <v>Betão Armado</v>
      </c>
      <c r="AF225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9" spans="1:32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1" t="str" cm="1">
        <f t="array" ref="O22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59" s="2" t="s">
        <v>32</v>
      </c>
      <c r="Q2259" s="2" t="str" cm="1">
        <f t="array" ref="Q2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59" s="2" t="str">
        <f>IF(Tabela1[[#This Row],[TEC - Tipo de Estrutura 2]]="Pórtico","Vãos Multiplos",Tabela1[[#This Row],[TEC - Tipo de Estrutura 2]])</f>
        <v>Vãos Multiplos</v>
      </c>
      <c r="S2259" s="1">
        <v>5</v>
      </c>
      <c r="T2259" s="1">
        <v>400</v>
      </c>
      <c r="U2259" s="1">
        <v>14.5</v>
      </c>
      <c r="V2259" s="1">
        <v>90</v>
      </c>
      <c r="W2259" s="1">
        <v>45.4</v>
      </c>
      <c r="X2259" s="10"/>
      <c r="Y2259" s="1" t="s">
        <v>30</v>
      </c>
      <c r="Z2259" s="2" t="s">
        <v>38</v>
      </c>
      <c r="AA2259" s="2" t="str" cm="1">
        <f t="array" ref="AA2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59" s="2" t="str">
        <f>IF(OR(Tabela1[[#This Row],[CON - Material]]="Alvenaria de Tijolo",Tabela1[[#This Row],[CON - Material]]="Alvenaria de Pedra"),"Alvenaria",Tabela1[[#This Row],[CON - Material]])</f>
        <v>Betão Armado</v>
      </c>
      <c r="AF22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0" spans="1:32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1" t="str" cm="1">
        <f t="array" ref="O22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0" s="2" t="s">
        <v>32</v>
      </c>
      <c r="Q2260" s="2" t="str" cm="1">
        <f t="array" ref="Q2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60" s="2" t="str">
        <f>IF(Tabela1[[#This Row],[TEC - Tipo de Estrutura 2]]="Pórtico","Vãos Multiplos",Tabela1[[#This Row],[TEC - Tipo de Estrutura 2]])</f>
        <v>Vãos Multiplos</v>
      </c>
      <c r="S2260" s="1">
        <v>3</v>
      </c>
      <c r="T2260" s="1">
        <v>100</v>
      </c>
      <c r="U2260" s="1">
        <v>14.5</v>
      </c>
      <c r="V2260" s="1">
        <v>40</v>
      </c>
      <c r="W2260" s="1">
        <v>23.4</v>
      </c>
      <c r="X2260" s="10"/>
      <c r="Y2260" s="1" t="s">
        <v>30</v>
      </c>
      <c r="Z2260" s="2" t="s">
        <v>38</v>
      </c>
      <c r="AA2260" s="2" t="str" cm="1">
        <f t="array" ref="AA2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0" s="2" t="str">
        <f>IF(OR(Tabela1[[#This Row],[CON - Material]]="Alvenaria de Tijolo",Tabela1[[#This Row],[CON - Material]]="Alvenaria de Pedra"),"Alvenaria",Tabela1[[#This Row],[CON - Material]])</f>
        <v>Betão Armado</v>
      </c>
      <c r="AF2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1" spans="1:32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1" t="str" cm="1">
        <f t="array" ref="O22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1" s="2" t="s">
        <v>32</v>
      </c>
      <c r="Q2261" s="2" t="str" cm="1">
        <f t="array" ref="Q2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61" s="2" t="str">
        <f>IF(Tabela1[[#This Row],[TEC - Tipo de Estrutura 2]]="Pórtico","Vãos Multiplos",Tabela1[[#This Row],[TEC - Tipo de Estrutura 2]])</f>
        <v>Vãos Multiplos</v>
      </c>
      <c r="S2261" s="1">
        <v>5</v>
      </c>
      <c r="T2261" s="1">
        <v>180</v>
      </c>
      <c r="U2261" s="1">
        <v>14.5</v>
      </c>
      <c r="V2261" s="1">
        <v>40</v>
      </c>
      <c r="W2261" s="1">
        <v>26.8</v>
      </c>
      <c r="X2261" s="10"/>
      <c r="Y2261" s="1" t="s">
        <v>30</v>
      </c>
      <c r="Z2261" s="2" t="s">
        <v>38</v>
      </c>
      <c r="AA2261" s="2" t="str" cm="1">
        <f t="array" ref="AA2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1" s="2" t="str">
        <f>IF(OR(Tabela1[[#This Row],[CON - Material]]="Alvenaria de Tijolo",Tabela1[[#This Row],[CON - Material]]="Alvenaria de Pedra"),"Alvenaria",Tabela1[[#This Row],[CON - Material]])</f>
        <v>Betão Armado</v>
      </c>
      <c r="AF22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2" spans="1:32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1" t="str" cm="1">
        <f t="array" ref="O22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2" s="2" t="s">
        <v>32</v>
      </c>
      <c r="Q2262" s="2" t="str" cm="1">
        <f t="array" ref="Q2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62" s="2" t="str">
        <f>IF(Tabela1[[#This Row],[TEC - Tipo de Estrutura 2]]="Pórtico","Vãos Multiplos",Tabela1[[#This Row],[TEC - Tipo de Estrutura 2]])</f>
        <v>Vãos Multiplos</v>
      </c>
      <c r="S2262" s="1">
        <v>7</v>
      </c>
      <c r="T2262" s="1">
        <v>260</v>
      </c>
      <c r="U2262" s="1">
        <v>14.5</v>
      </c>
      <c r="V2262" s="1">
        <v>40</v>
      </c>
      <c r="W2262" s="1">
        <v>10.199999999999999</v>
      </c>
      <c r="X2262" s="10"/>
      <c r="Y2262" s="1" t="s">
        <v>30</v>
      </c>
      <c r="Z2262" s="2" t="s">
        <v>38</v>
      </c>
      <c r="AA2262" s="2" t="str" cm="1">
        <f t="array" ref="AA2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2" s="2" t="str">
        <f>IF(OR(Tabela1[[#This Row],[CON - Material]]="Alvenaria de Tijolo",Tabela1[[#This Row],[CON - Material]]="Alvenaria de Pedra"),"Alvenaria",Tabela1[[#This Row],[CON - Material]])</f>
        <v>Betão Armado</v>
      </c>
      <c r="AF2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3" spans="1:32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1" t="str" cm="1">
        <f t="array" ref="O22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3" s="2" t="s">
        <v>32</v>
      </c>
      <c r="Q2263" s="2" t="str" cm="1">
        <f t="array" ref="Q2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63" s="2" t="str">
        <f>IF(Tabela1[[#This Row],[TEC - Tipo de Estrutura 2]]="Pórtico","Vãos Multiplos",Tabela1[[#This Row],[TEC - Tipo de Estrutura 2]])</f>
        <v>Vãos Multiplos</v>
      </c>
      <c r="S2263" s="1">
        <v>3</v>
      </c>
      <c r="T2263" s="1">
        <v>44</v>
      </c>
      <c r="U2263" s="1">
        <v>12</v>
      </c>
      <c r="V2263" s="1">
        <v>21</v>
      </c>
      <c r="W2263" s="1">
        <v>8.66</v>
      </c>
      <c r="X2263" s="10"/>
      <c r="Y2263" s="1" t="s">
        <v>30</v>
      </c>
      <c r="Z2263" s="2" t="s">
        <v>38</v>
      </c>
      <c r="AA2263" s="2" t="str" cm="1">
        <f t="array" ref="AA2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3" s="2" t="str">
        <f>IF(OR(Tabela1[[#This Row],[CON - Material]]="Alvenaria de Tijolo",Tabela1[[#This Row],[CON - Material]]="Alvenaria de Pedra"),"Alvenaria",Tabela1[[#This Row],[CON - Material]])</f>
        <v>Betão Armado</v>
      </c>
      <c r="AF226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4" spans="1:32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1" t="str" cm="1">
        <f t="array" ref="O22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4" s="2" t="s">
        <v>32</v>
      </c>
      <c r="Q2264" s="2" t="str" cm="1">
        <f t="array" ref="Q2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64" s="2" t="str">
        <f>IF(Tabela1[[#This Row],[TEC - Tipo de Estrutura 2]]="Pórtico","Vãos Multiplos",Tabela1[[#This Row],[TEC - Tipo de Estrutura 2]])</f>
        <v>Vãos Multiplos</v>
      </c>
      <c r="S2264" s="1">
        <v>3</v>
      </c>
      <c r="T2264" s="1">
        <v>53.37</v>
      </c>
      <c r="U2264" s="1">
        <v>12.3</v>
      </c>
      <c r="V2264" s="1">
        <v>20.49</v>
      </c>
      <c r="W2264" s="1">
        <v>8.8000000000000007</v>
      </c>
      <c r="X2264" s="10"/>
      <c r="Y2264" s="1" t="s">
        <v>23</v>
      </c>
      <c r="Z2264" s="2" t="s">
        <v>38</v>
      </c>
      <c r="AA2264" s="2" t="str" cm="1">
        <f t="array" ref="AA2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4" s="2" t="str">
        <f>IF(OR(Tabela1[[#This Row],[CON - Material]]="Alvenaria de Tijolo",Tabela1[[#This Row],[CON - Material]]="Alvenaria de Pedra"),"Alvenaria",Tabela1[[#This Row],[CON - Material]])</f>
        <v>Betão Armado</v>
      </c>
      <c r="AF226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5" spans="1:32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1" t="str" cm="1">
        <f t="array" ref="O22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5" s="2" t="s">
        <v>65</v>
      </c>
      <c r="Q2265" s="2" t="str" cm="1">
        <f t="array" ref="Q2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65" s="2" t="str">
        <f>IF(Tabela1[[#This Row],[TEC - Tipo de Estrutura 2]]="Pórtico","Vãos Multiplos",Tabela1[[#This Row],[TEC - Tipo de Estrutura 2]])</f>
        <v>Vãos Multiplos</v>
      </c>
      <c r="S2265" s="1">
        <v>1</v>
      </c>
      <c r="T2265" s="1">
        <v>12.2</v>
      </c>
      <c r="U2265" s="1">
        <v>12</v>
      </c>
      <c r="V2265" s="1">
        <v>12.2</v>
      </c>
      <c r="W2265" s="9"/>
      <c r="X2265" s="10"/>
      <c r="Y2265" s="1" t="s">
        <v>30</v>
      </c>
      <c r="Z2265" s="2" t="s">
        <v>24</v>
      </c>
      <c r="AA2265" s="2" t="str" cm="1">
        <f t="array" ref="AA2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5" s="2" t="str">
        <f>IF(OR(Tabela1[[#This Row],[CON - Material]]="Alvenaria de Tijolo",Tabela1[[#This Row],[CON - Material]]="Alvenaria de Pedra"),"Alvenaria",Tabela1[[#This Row],[CON - Material]])</f>
        <v>Betão Armado</v>
      </c>
      <c r="AF226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6" spans="1:32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1" t="str" cm="1">
        <f t="array" ref="O22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6" s="2" t="s">
        <v>65</v>
      </c>
      <c r="Q2266" s="2" t="str" cm="1">
        <f t="array" ref="Q2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66" s="2" t="str">
        <f>IF(Tabela1[[#This Row],[TEC - Tipo de Estrutura 2]]="Pórtico","Vãos Multiplos",Tabela1[[#This Row],[TEC - Tipo de Estrutura 2]])</f>
        <v>Vãos Multiplos</v>
      </c>
      <c r="S2266" s="1">
        <v>1</v>
      </c>
      <c r="T2266" s="1">
        <v>12.2</v>
      </c>
      <c r="U2266" s="1">
        <v>13.1</v>
      </c>
      <c r="V2266" s="1">
        <v>12.2</v>
      </c>
      <c r="W2266" s="9"/>
      <c r="X2266" s="10"/>
      <c r="Y2266" s="1" t="s">
        <v>30</v>
      </c>
      <c r="Z2266" s="2" t="s">
        <v>38</v>
      </c>
      <c r="AA2266" s="2" t="str" cm="1">
        <f t="array" ref="AA2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6" s="2" t="str">
        <f>IF(OR(Tabela1[[#This Row],[CON - Material]]="Alvenaria de Tijolo",Tabela1[[#This Row],[CON - Material]]="Alvenaria de Pedra"),"Alvenaria",Tabela1[[#This Row],[CON - Material]])</f>
        <v>Betão Armado</v>
      </c>
      <c r="AF226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7" spans="1:32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1" t="str" cm="1">
        <f t="array" ref="O22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7" s="2" t="s">
        <v>65</v>
      </c>
      <c r="Q2267" s="2" t="str" cm="1">
        <f t="array" ref="Q2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67" s="2" t="str">
        <f>IF(Tabela1[[#This Row],[TEC - Tipo de Estrutura 2]]="Pórtico","Vãos Multiplos",Tabela1[[#This Row],[TEC - Tipo de Estrutura 2]])</f>
        <v>Vãos Multiplos</v>
      </c>
      <c r="S2267" s="1">
        <v>1</v>
      </c>
      <c r="T2267" s="1">
        <v>13.3</v>
      </c>
      <c r="U2267" s="1">
        <v>23</v>
      </c>
      <c r="V2267" s="1">
        <v>13.3</v>
      </c>
      <c r="W2267" s="9"/>
      <c r="X2267" s="10"/>
      <c r="Y2267" s="1" t="s">
        <v>23</v>
      </c>
      <c r="Z2267" s="2" t="s">
        <v>38</v>
      </c>
      <c r="AA2267" s="2" t="str" cm="1">
        <f t="array" ref="AA2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7" s="2" t="str">
        <f>IF(OR(Tabela1[[#This Row],[CON - Material]]="Alvenaria de Tijolo",Tabela1[[#This Row],[CON - Material]]="Alvenaria de Pedra"),"Alvenaria",Tabela1[[#This Row],[CON - Material]])</f>
        <v>Betão Armado</v>
      </c>
      <c r="AF226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8" spans="1:32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1" t="str" cm="1">
        <f t="array" ref="O22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8" s="2" t="s">
        <v>22</v>
      </c>
      <c r="Q2268" s="2" t="str" cm="1">
        <f t="array" ref="Q2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268" s="2" t="str">
        <f>IF(Tabela1[[#This Row],[TEC - Tipo de Estrutura 2]]="Pórtico","Vãos Multiplos",Tabela1[[#This Row],[TEC - Tipo de Estrutura 2]])</f>
        <v>Tabuleiro simples/apoiado</v>
      </c>
      <c r="S2268" s="1">
        <v>1</v>
      </c>
      <c r="T2268" s="1">
        <v>13.6</v>
      </c>
      <c r="U2268" s="1">
        <v>12.85</v>
      </c>
      <c r="V2268" s="1">
        <v>13.6</v>
      </c>
      <c r="W2268" s="9"/>
      <c r="X2268" s="10"/>
      <c r="Y2268" s="1" t="s">
        <v>23</v>
      </c>
      <c r="Z2268" s="2" t="s">
        <v>38</v>
      </c>
      <c r="AA2268" s="2" t="str" cm="1">
        <f t="array" ref="AA2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8" s="2" t="str">
        <f>IF(OR(Tabela1[[#This Row],[CON - Material]]="Alvenaria de Tijolo",Tabela1[[#This Row],[CON - Material]]="Alvenaria de Pedra"),"Alvenaria",Tabela1[[#This Row],[CON - Material]])</f>
        <v>Betão Armado</v>
      </c>
      <c r="AF226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69" spans="1:32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1" t="str" cm="1">
        <f t="array" ref="O22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69" s="2" t="s">
        <v>133</v>
      </c>
      <c r="Q2269" s="2" t="str" cm="1">
        <f t="array" ref="Q2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69" s="2" t="str">
        <f>IF(Tabela1[[#This Row],[TEC - Tipo de Estrutura 2]]="Pórtico","Vãos Multiplos",Tabela1[[#This Row],[TEC - Tipo de Estrutura 2]])</f>
        <v>Vãos Multiplos</v>
      </c>
      <c r="S2269" s="1">
        <v>1</v>
      </c>
      <c r="T2269" s="1">
        <v>8.0500000000000007</v>
      </c>
      <c r="U2269" s="1">
        <v>61</v>
      </c>
      <c r="V2269" s="1">
        <v>8.0500000000000007</v>
      </c>
      <c r="W2269" s="9"/>
      <c r="X2269" s="10"/>
      <c r="Y2269" s="1" t="s">
        <v>46</v>
      </c>
      <c r="Z2269" s="2" t="s">
        <v>24</v>
      </c>
      <c r="AA2269" s="2" t="str" cm="1">
        <f t="array" ref="AA2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69" s="2" t="str">
        <f>IF(OR(Tabela1[[#This Row],[CON - Material]]="Alvenaria de Tijolo",Tabela1[[#This Row],[CON - Material]]="Alvenaria de Pedra"),"Alvenaria",Tabela1[[#This Row],[CON - Material]])</f>
        <v>Betão Armado</v>
      </c>
      <c r="AF2269" s="2" t="str">
        <f>Tabela1[[#This Row],[TEC - Tipo de Estrutura 2]] &amp; "|" &amp; Tabela1[[#This Row],[Intervalo de Anos]] &amp; "|" &amp; Tabela1[[#This Row],[CON - Material]]</f>
        <v>Pórtico|1983-2010|Betão Armado</v>
      </c>
    </row>
    <row r="2270" spans="1:32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1" t="str" cm="1">
        <f t="array" ref="O22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0" s="2" t="s">
        <v>65</v>
      </c>
      <c r="Q2270" s="2" t="str" cm="1">
        <f t="array" ref="Q2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70" s="2" t="str">
        <f>IF(Tabela1[[#This Row],[TEC - Tipo de Estrutura 2]]="Pórtico","Vãos Multiplos",Tabela1[[#This Row],[TEC - Tipo de Estrutura 2]])</f>
        <v>Vãos Multiplos</v>
      </c>
      <c r="S2270" s="1">
        <v>1</v>
      </c>
      <c r="T2270" s="1">
        <v>3.8</v>
      </c>
      <c r="U2270" s="1">
        <v>18.600000000000001</v>
      </c>
      <c r="V2270" s="1">
        <v>3.8</v>
      </c>
      <c r="W2270" s="9"/>
      <c r="X2270" s="10"/>
      <c r="Y2270" s="1" t="s">
        <v>41</v>
      </c>
      <c r="Z2270" s="2" t="s">
        <v>24</v>
      </c>
      <c r="AA2270" s="2" t="str" cm="1">
        <f t="array" ref="AA2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0" s="2" t="str">
        <f>IF(OR(Tabela1[[#This Row],[CON - Material]]="Alvenaria de Tijolo",Tabela1[[#This Row],[CON - Material]]="Alvenaria de Pedra"),"Alvenaria",Tabela1[[#This Row],[CON - Material]])</f>
        <v>Betão Armado</v>
      </c>
      <c r="AF2270" s="2" t="str">
        <f>Tabela1[[#This Row],[TEC - Tipo de Estrutura 2]] &amp; "|" &amp; Tabela1[[#This Row],[Intervalo de Anos]] &amp; "|" &amp; Tabela1[[#This Row],[CON - Material]]</f>
        <v>Pórtico|1983-2010|Betão Armado</v>
      </c>
    </row>
    <row r="2271" spans="1:32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1" t="str" cm="1">
        <f t="array" ref="O22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1" s="2" t="s">
        <v>65</v>
      </c>
      <c r="Q2271" s="2" t="str" cm="1">
        <f t="array" ref="Q2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71" s="2" t="str">
        <f>IF(Tabela1[[#This Row],[TEC - Tipo de Estrutura 2]]="Pórtico","Vãos Multiplos",Tabela1[[#This Row],[TEC - Tipo de Estrutura 2]])</f>
        <v>Vãos Multiplos</v>
      </c>
      <c r="S2271" s="1">
        <v>1</v>
      </c>
      <c r="T2271" s="1">
        <v>9.3000000000000007</v>
      </c>
      <c r="U2271" s="1">
        <v>15.5</v>
      </c>
      <c r="V2271" s="1">
        <v>9.3000000000000007</v>
      </c>
      <c r="W2271" s="9"/>
      <c r="X2271" s="10"/>
      <c r="Y2271" s="1" t="s">
        <v>41</v>
      </c>
      <c r="Z2271" s="2" t="s">
        <v>24</v>
      </c>
      <c r="AA2271" s="2" t="str" cm="1">
        <f t="array" ref="AA2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1" s="2" t="str">
        <f>IF(OR(Tabela1[[#This Row],[CON - Material]]="Alvenaria de Tijolo",Tabela1[[#This Row],[CON - Material]]="Alvenaria de Pedra"),"Alvenaria",Tabela1[[#This Row],[CON - Material]])</f>
        <v>Betão Armado</v>
      </c>
      <c r="AF2271" s="2" t="str">
        <f>Tabela1[[#This Row],[TEC - Tipo de Estrutura 2]] &amp; "|" &amp; Tabela1[[#This Row],[Intervalo de Anos]] &amp; "|" &amp; Tabela1[[#This Row],[CON - Material]]</f>
        <v>Pórtico|1983-2010|Betão Armado</v>
      </c>
    </row>
    <row r="2272" spans="1:32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1" t="str" cm="1">
        <f t="array" ref="O22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2" s="2" t="s">
        <v>65</v>
      </c>
      <c r="Q2272" s="2" t="str" cm="1">
        <f t="array" ref="Q2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72" s="2" t="str">
        <f>IF(Tabela1[[#This Row],[TEC - Tipo de Estrutura 2]]="Pórtico","Vãos Multiplos",Tabela1[[#This Row],[TEC - Tipo de Estrutura 2]])</f>
        <v>Vãos Multiplos</v>
      </c>
      <c r="S2272" s="1">
        <v>1</v>
      </c>
      <c r="T2272" s="1">
        <v>15</v>
      </c>
      <c r="U2272" s="1">
        <v>9.6</v>
      </c>
      <c r="V2272" s="1">
        <v>15</v>
      </c>
      <c r="W2272" s="9"/>
      <c r="X2272" s="10"/>
      <c r="Y2272" s="1" t="s">
        <v>23</v>
      </c>
      <c r="Z2272" s="2" t="s">
        <v>38</v>
      </c>
      <c r="AA2272" s="2" t="str" cm="1">
        <f t="array" ref="AA2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2" s="2" t="str">
        <f>IF(OR(Tabela1[[#This Row],[CON - Material]]="Alvenaria de Tijolo",Tabela1[[#This Row],[CON - Material]]="Alvenaria de Pedra"),"Alvenaria",Tabela1[[#This Row],[CON - Material]])</f>
        <v>Betão Armado</v>
      </c>
      <c r="AF2272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3" spans="1:32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1" t="str" cm="1">
        <f t="array" ref="O22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3" s="2" t="s">
        <v>65</v>
      </c>
      <c r="Q2273" s="2" t="str" cm="1">
        <f t="array" ref="Q2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73" s="2" t="str">
        <f>IF(Tabela1[[#This Row],[TEC - Tipo de Estrutura 2]]="Pórtico","Vãos Multiplos",Tabela1[[#This Row],[TEC - Tipo de Estrutura 2]])</f>
        <v>Vãos Multiplos</v>
      </c>
      <c r="S2273" s="1">
        <v>1</v>
      </c>
      <c r="T2273" s="1">
        <v>20.5</v>
      </c>
      <c r="U2273" s="1">
        <v>11.4</v>
      </c>
      <c r="V2273" s="1">
        <v>20.5</v>
      </c>
      <c r="W2273" s="9"/>
      <c r="X2273" s="10"/>
      <c r="Y2273" s="1" t="s">
        <v>23</v>
      </c>
      <c r="Z2273" s="2" t="s">
        <v>24</v>
      </c>
      <c r="AA2273" s="2" t="str" cm="1">
        <f t="array" ref="AA2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3" s="2" t="str">
        <f>IF(OR(Tabela1[[#This Row],[CON - Material]]="Alvenaria de Tijolo",Tabela1[[#This Row],[CON - Material]]="Alvenaria de Pedra"),"Alvenaria",Tabela1[[#This Row],[CON - Material]])</f>
        <v>Betão Armado</v>
      </c>
      <c r="AF227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4" spans="1:32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1" t="str" cm="1">
        <f t="array" ref="O22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4" s="2" t="s">
        <v>65</v>
      </c>
      <c r="Q2274" s="2" t="str" cm="1">
        <f t="array" ref="Q2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74" s="2" t="str">
        <f>IF(Tabela1[[#This Row],[TEC - Tipo de Estrutura 2]]="Pórtico","Vãos Multiplos",Tabela1[[#This Row],[TEC - Tipo de Estrutura 2]])</f>
        <v>Vãos Multiplos</v>
      </c>
      <c r="S2274" s="1">
        <v>1</v>
      </c>
      <c r="T2274" s="1">
        <v>9.6999999999999993</v>
      </c>
      <c r="U2274" s="1">
        <v>39.1</v>
      </c>
      <c r="V2274" s="1">
        <v>9.6999999999999993</v>
      </c>
      <c r="W2274" s="9"/>
      <c r="X2274" s="10"/>
      <c r="Y2274" s="1" t="s">
        <v>41</v>
      </c>
      <c r="Z2274" s="2" t="s">
        <v>24</v>
      </c>
      <c r="AA2274" s="2" t="str" cm="1">
        <f t="array" ref="AA2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4" s="2" t="str">
        <f>IF(OR(Tabela1[[#This Row],[CON - Material]]="Alvenaria de Tijolo",Tabela1[[#This Row],[CON - Material]]="Alvenaria de Pedra"),"Alvenaria",Tabela1[[#This Row],[CON - Material]])</f>
        <v>Betão Armado</v>
      </c>
      <c r="AF2274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5" spans="1:32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1" t="str" cm="1">
        <f t="array" ref="O22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5" s="2" t="s">
        <v>65</v>
      </c>
      <c r="Q2275" s="2" t="str" cm="1">
        <f t="array" ref="Q2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75" s="2" t="str">
        <f>IF(Tabela1[[#This Row],[TEC - Tipo de Estrutura 2]]="Pórtico","Vãos Multiplos",Tabela1[[#This Row],[TEC - Tipo de Estrutura 2]])</f>
        <v>Vãos Multiplos</v>
      </c>
      <c r="S2275" s="1">
        <v>1</v>
      </c>
      <c r="T2275" s="1">
        <v>12.4</v>
      </c>
      <c r="U2275" s="1">
        <v>17</v>
      </c>
      <c r="V2275" s="1">
        <v>12.4</v>
      </c>
      <c r="W2275" s="9"/>
      <c r="X2275" s="10"/>
      <c r="Y2275" s="1" t="s">
        <v>41</v>
      </c>
      <c r="Z2275" s="2" t="s">
        <v>24</v>
      </c>
      <c r="AA2275" s="2" t="str" cm="1">
        <f t="array" ref="AA2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5" s="2" t="str">
        <f>IF(OR(Tabela1[[#This Row],[CON - Material]]="Alvenaria de Tijolo",Tabela1[[#This Row],[CON - Material]]="Alvenaria de Pedra"),"Alvenaria",Tabela1[[#This Row],[CON - Material]])</f>
        <v>Betão Armado</v>
      </c>
      <c r="AF2275" s="2" t="str">
        <f>Tabela1[[#This Row],[TEC - Tipo de Estrutura 2]] &amp; "|" &amp; Tabela1[[#This Row],[Intervalo de Anos]] &amp; "|" &amp; Tabela1[[#This Row],[CON - Material]]</f>
        <v>Pórtico|1983-2010|Betão Armado</v>
      </c>
    </row>
    <row r="2276" spans="1:32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1" t="str" cm="1">
        <f t="array" ref="O22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6" s="2" t="s">
        <v>32</v>
      </c>
      <c r="Q2276" s="2" t="str" cm="1">
        <f t="array" ref="Q2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76" s="2" t="str">
        <f>IF(Tabela1[[#This Row],[TEC - Tipo de Estrutura 2]]="Pórtico","Vãos Multiplos",Tabela1[[#This Row],[TEC - Tipo de Estrutura 2]])</f>
        <v>Vãos Multiplos</v>
      </c>
      <c r="S2276" s="1">
        <v>3</v>
      </c>
      <c r="T2276" s="1">
        <v>53.5</v>
      </c>
      <c r="U2276" s="1">
        <v>8.1</v>
      </c>
      <c r="V2276" s="1">
        <v>29.5</v>
      </c>
      <c r="W2276" s="1">
        <v>12.45</v>
      </c>
      <c r="X2276" s="10"/>
      <c r="Y2276" s="1" t="s">
        <v>41</v>
      </c>
      <c r="Z2276" s="2" t="s">
        <v>38</v>
      </c>
      <c r="AA2276" s="2" t="str" cm="1">
        <f t="array" ref="AA2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6" s="2" t="str">
        <f>IF(OR(Tabela1[[#This Row],[CON - Material]]="Alvenaria de Tijolo",Tabela1[[#This Row],[CON - Material]]="Alvenaria de Pedra"),"Alvenaria",Tabela1[[#This Row],[CON - Material]])</f>
        <v>Betão Armado</v>
      </c>
      <c r="AF22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7" spans="1:32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1" t="str" cm="1">
        <f t="array" ref="O22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7" s="2" t="s">
        <v>32</v>
      </c>
      <c r="Q2277" s="2" t="str" cm="1">
        <f t="array" ref="Q2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77" s="2" t="str">
        <f>IF(Tabela1[[#This Row],[TEC - Tipo de Estrutura 2]]="Pórtico","Vãos Multiplos",Tabela1[[#This Row],[TEC - Tipo de Estrutura 2]])</f>
        <v>Vãos Multiplos</v>
      </c>
      <c r="S2277" s="1">
        <v>3</v>
      </c>
      <c r="T2277" s="1">
        <v>40</v>
      </c>
      <c r="U2277" s="1">
        <v>9.6</v>
      </c>
      <c r="V2277" s="1">
        <v>22</v>
      </c>
      <c r="W2277" s="1">
        <v>8.3800000000000008</v>
      </c>
      <c r="X2277" s="10"/>
      <c r="Y2277" s="1" t="s">
        <v>41</v>
      </c>
      <c r="Z2277" s="2" t="s">
        <v>38</v>
      </c>
      <c r="AA2277" s="2" t="str" cm="1">
        <f t="array" ref="AA2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7" s="2" t="str">
        <f>IF(OR(Tabela1[[#This Row],[CON - Material]]="Alvenaria de Tijolo",Tabela1[[#This Row],[CON - Material]]="Alvenaria de Pedra"),"Alvenaria",Tabela1[[#This Row],[CON - Material]])</f>
        <v>Betão Armado</v>
      </c>
      <c r="AF2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8" spans="1:32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1" t="str" cm="1">
        <f t="array" ref="O22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8" s="2" t="s">
        <v>32</v>
      </c>
      <c r="Q2278" s="2" t="str" cm="1">
        <f t="array" ref="Q2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78" s="2" t="str">
        <f>IF(Tabela1[[#This Row],[TEC - Tipo de Estrutura 2]]="Pórtico","Vãos Multiplos",Tabela1[[#This Row],[TEC - Tipo de Estrutura 2]])</f>
        <v>Vãos Multiplos</v>
      </c>
      <c r="S2278" s="1">
        <v>3</v>
      </c>
      <c r="T2278" s="1">
        <v>57.5</v>
      </c>
      <c r="U2278" s="1">
        <v>12.75</v>
      </c>
      <c r="V2278" s="1">
        <v>29.5</v>
      </c>
      <c r="W2278" s="1">
        <v>9.4</v>
      </c>
      <c r="X2278" s="10"/>
      <c r="Y2278" s="1" t="s">
        <v>41</v>
      </c>
      <c r="Z2278" s="2" t="s">
        <v>38</v>
      </c>
      <c r="AA2278" s="2" t="str" cm="1">
        <f t="array" ref="AA2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8" s="2" t="str">
        <f>IF(OR(Tabela1[[#This Row],[CON - Material]]="Alvenaria de Tijolo",Tabela1[[#This Row],[CON - Material]]="Alvenaria de Pedra"),"Alvenaria",Tabela1[[#This Row],[CON - Material]])</f>
        <v>Betão Armado</v>
      </c>
      <c r="AF22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9" spans="1:32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1" t="str" cm="1">
        <f t="array" ref="O22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79" s="2" t="s">
        <v>32</v>
      </c>
      <c r="Q2279" s="2" t="str" cm="1">
        <f t="array" ref="Q2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79" s="2" t="str">
        <f>IF(Tabela1[[#This Row],[TEC - Tipo de Estrutura 2]]="Pórtico","Vãos Multiplos",Tabela1[[#This Row],[TEC - Tipo de Estrutura 2]])</f>
        <v>Vãos Multiplos</v>
      </c>
      <c r="S2279" s="1">
        <v>2</v>
      </c>
      <c r="T2279" s="1">
        <v>57</v>
      </c>
      <c r="U2279" s="1">
        <v>8.6999999999999993</v>
      </c>
      <c r="V2279" s="1">
        <v>28.5</v>
      </c>
      <c r="W2279" s="1">
        <v>8.02</v>
      </c>
      <c r="X2279" s="10"/>
      <c r="Y2279" s="1" t="s">
        <v>41</v>
      </c>
      <c r="Z2279" s="2" t="s">
        <v>38</v>
      </c>
      <c r="AA2279" s="2" t="str" cm="1">
        <f t="array" ref="AA2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79" s="2" t="str">
        <f>IF(OR(Tabela1[[#This Row],[CON - Material]]="Alvenaria de Tijolo",Tabela1[[#This Row],[CON - Material]]="Alvenaria de Pedra"),"Alvenaria",Tabela1[[#This Row],[CON - Material]])</f>
        <v>Betão Armado</v>
      </c>
      <c r="AF227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0" spans="1:32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1" t="str" cm="1">
        <f t="array" ref="O22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0" s="2" t="s">
        <v>32</v>
      </c>
      <c r="Q2280" s="2" t="str" cm="1">
        <f t="array" ref="Q2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0" s="2" t="str">
        <f>IF(Tabela1[[#This Row],[TEC - Tipo de Estrutura 2]]="Pórtico","Vãos Multiplos",Tabela1[[#This Row],[TEC - Tipo de Estrutura 2]])</f>
        <v>Vãos Multiplos</v>
      </c>
      <c r="S2280" s="1">
        <v>3</v>
      </c>
      <c r="T2280" s="1">
        <v>78.5</v>
      </c>
      <c r="U2280" s="1">
        <v>18.8</v>
      </c>
      <c r="V2280" s="1">
        <v>32.5</v>
      </c>
      <c r="W2280" s="1">
        <v>11.84</v>
      </c>
      <c r="X2280" s="10"/>
      <c r="Y2280" s="1" t="s">
        <v>41</v>
      </c>
      <c r="Z2280" s="2" t="s">
        <v>38</v>
      </c>
      <c r="AA2280" s="2" t="str" cm="1">
        <f t="array" ref="AA2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0" s="2" t="str">
        <f>IF(OR(Tabela1[[#This Row],[CON - Material]]="Alvenaria de Tijolo",Tabela1[[#This Row],[CON - Material]]="Alvenaria de Pedra"),"Alvenaria",Tabela1[[#This Row],[CON - Material]])</f>
        <v>Betão Armado</v>
      </c>
      <c r="AF2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1" spans="1:32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1" t="str" cm="1">
        <f t="array" ref="O22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1" s="2" t="s">
        <v>32</v>
      </c>
      <c r="Q2281" s="2" t="str" cm="1">
        <f t="array" ref="Q2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1" s="2" t="str">
        <f>IF(Tabela1[[#This Row],[TEC - Tipo de Estrutura 2]]="Pórtico","Vãos Multiplos",Tabela1[[#This Row],[TEC - Tipo de Estrutura 2]])</f>
        <v>Vãos Multiplos</v>
      </c>
      <c r="S2281" s="1">
        <v>8</v>
      </c>
      <c r="T2281" s="1">
        <v>241</v>
      </c>
      <c r="U2281" s="1">
        <v>14.3</v>
      </c>
      <c r="V2281" s="1">
        <v>32.5</v>
      </c>
      <c r="W2281" s="1">
        <v>17.61</v>
      </c>
      <c r="X2281" s="10"/>
      <c r="Y2281" s="1" t="s">
        <v>41</v>
      </c>
      <c r="Z2281" s="2" t="s">
        <v>38</v>
      </c>
      <c r="AA2281" s="2" t="str" cm="1">
        <f t="array" ref="AA2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1" s="2" t="str">
        <f>IF(OR(Tabela1[[#This Row],[CON - Material]]="Alvenaria de Tijolo",Tabela1[[#This Row],[CON - Material]]="Alvenaria de Pedra"),"Alvenaria",Tabela1[[#This Row],[CON - Material]])</f>
        <v>Betão Armado</v>
      </c>
      <c r="AF22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2" spans="1:32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1" t="str" cm="1">
        <f t="array" ref="O22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2" s="2" t="s">
        <v>32</v>
      </c>
      <c r="Q2282" s="2" t="str" cm="1">
        <f t="array" ref="Q2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2" s="2" t="str">
        <f>IF(Tabela1[[#This Row],[TEC - Tipo de Estrutura 2]]="Pórtico","Vãos Multiplos",Tabela1[[#This Row],[TEC - Tipo de Estrutura 2]])</f>
        <v>Vãos Multiplos</v>
      </c>
      <c r="S2282" s="1">
        <v>6</v>
      </c>
      <c r="T2282" s="1">
        <v>176</v>
      </c>
      <c r="U2282" s="1">
        <v>14.3</v>
      </c>
      <c r="V2282" s="1">
        <v>32.5</v>
      </c>
      <c r="W2282" s="1">
        <v>16.04</v>
      </c>
      <c r="X2282" s="10"/>
      <c r="Y2282" s="1" t="s">
        <v>41</v>
      </c>
      <c r="Z2282" s="2" t="s">
        <v>38</v>
      </c>
      <c r="AA2282" s="2" t="str" cm="1">
        <f t="array" ref="AA2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2" s="2" t="str">
        <f>IF(OR(Tabela1[[#This Row],[CON - Material]]="Alvenaria de Tijolo",Tabela1[[#This Row],[CON - Material]]="Alvenaria de Pedra"),"Alvenaria",Tabela1[[#This Row],[CON - Material]])</f>
        <v>Betão Armado</v>
      </c>
      <c r="AF2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3" spans="1:32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1" t="str" cm="1">
        <f t="array" ref="O22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3" s="2" t="s">
        <v>32</v>
      </c>
      <c r="Q2283" s="2" t="str" cm="1">
        <f t="array" ref="Q2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3" s="2" t="str">
        <f>IF(Tabela1[[#This Row],[TEC - Tipo de Estrutura 2]]="Pórtico","Vãos Multiplos",Tabela1[[#This Row],[TEC - Tipo de Estrutura 2]])</f>
        <v>Vãos Multiplos</v>
      </c>
      <c r="S2283" s="1">
        <v>6</v>
      </c>
      <c r="T2283" s="1">
        <v>234</v>
      </c>
      <c r="U2283" s="1">
        <v>14.3</v>
      </c>
      <c r="V2283" s="1">
        <v>62</v>
      </c>
      <c r="W2283" s="1">
        <v>9.7100000000000009</v>
      </c>
      <c r="X2283" s="10"/>
      <c r="Y2283" s="1" t="s">
        <v>41</v>
      </c>
      <c r="Z2283" s="2" t="s">
        <v>38</v>
      </c>
      <c r="AA2283" s="2" t="str" cm="1">
        <f t="array" ref="AA2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3" s="2" t="str">
        <f>IF(OR(Tabela1[[#This Row],[CON - Material]]="Alvenaria de Tijolo",Tabela1[[#This Row],[CON - Material]]="Alvenaria de Pedra"),"Alvenaria",Tabela1[[#This Row],[CON - Material]])</f>
        <v>Betão Armado</v>
      </c>
      <c r="AF228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4" spans="1:32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1" t="str" cm="1">
        <f t="array" ref="O22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4" s="2" t="s">
        <v>32</v>
      </c>
      <c r="Q2284" s="2" t="str" cm="1">
        <f t="array" ref="Q2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4" s="2" t="str">
        <f>IF(Tabela1[[#This Row],[TEC - Tipo de Estrutura 2]]="Pórtico","Vãos Multiplos",Tabela1[[#This Row],[TEC - Tipo de Estrutura 2]])</f>
        <v>Vãos Multiplos</v>
      </c>
      <c r="S2284" s="1">
        <v>5</v>
      </c>
      <c r="T2284" s="1">
        <v>74</v>
      </c>
      <c r="U2284" s="1">
        <v>15.8</v>
      </c>
      <c r="V2284" s="1">
        <v>16</v>
      </c>
      <c r="W2284" s="1">
        <v>5.96</v>
      </c>
      <c r="X2284" s="10"/>
      <c r="Y2284" s="1" t="s">
        <v>41</v>
      </c>
      <c r="Z2284" s="2" t="s">
        <v>24</v>
      </c>
      <c r="AA2284" s="2" t="str" cm="1">
        <f t="array" ref="AA2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4" s="2" t="str">
        <f>IF(OR(Tabela1[[#This Row],[CON - Material]]="Alvenaria de Tijolo",Tabela1[[#This Row],[CON - Material]]="Alvenaria de Pedra"),"Alvenaria",Tabela1[[#This Row],[CON - Material]])</f>
        <v>Betão Armado</v>
      </c>
      <c r="AF2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5" spans="1:32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1" t="str" cm="1">
        <f t="array" ref="O22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5" s="2" t="s">
        <v>65</v>
      </c>
      <c r="Q2285" s="2" t="str" cm="1">
        <f t="array" ref="Q2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85" s="2" t="str">
        <f>IF(Tabela1[[#This Row],[TEC - Tipo de Estrutura 2]]="Pórtico","Vãos Multiplos",Tabela1[[#This Row],[TEC - Tipo de Estrutura 2]])</f>
        <v>Vãos Multiplos</v>
      </c>
      <c r="S2285" s="1">
        <v>1</v>
      </c>
      <c r="T2285" s="1">
        <v>4.5</v>
      </c>
      <c r="U2285" s="1">
        <v>8.5</v>
      </c>
      <c r="V2285" s="1">
        <v>4.5</v>
      </c>
      <c r="W2285" s="9"/>
      <c r="X2285" s="10"/>
      <c r="Y2285" s="1" t="s">
        <v>23</v>
      </c>
      <c r="Z2285" s="2" t="s">
        <v>24</v>
      </c>
      <c r="AA2285" s="2" t="str" cm="1">
        <f t="array" ref="AA2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5" s="2" t="str">
        <f>IF(OR(Tabela1[[#This Row],[CON - Material]]="Alvenaria de Tijolo",Tabela1[[#This Row],[CON - Material]]="Alvenaria de Pedra"),"Alvenaria",Tabela1[[#This Row],[CON - Material]])</f>
        <v>Betão Armado</v>
      </c>
      <c r="AF228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6" spans="1:32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1" t="str" cm="1">
        <f t="array" ref="O22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86" s="2" t="s">
        <v>32</v>
      </c>
      <c r="Q2286" s="2" t="str" cm="1">
        <f t="array" ref="Q2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6" s="2" t="str">
        <f>IF(Tabela1[[#This Row],[TEC - Tipo de Estrutura 2]]="Pórtico","Vãos Multiplos",Tabela1[[#This Row],[TEC - Tipo de Estrutura 2]])</f>
        <v>Vãos Multiplos</v>
      </c>
      <c r="S2286" s="1">
        <v>3</v>
      </c>
      <c r="T2286" s="1">
        <v>11.6</v>
      </c>
      <c r="U2286" s="1">
        <v>18.95</v>
      </c>
      <c r="V2286" s="1">
        <v>4</v>
      </c>
      <c r="W2286" s="1">
        <v>3.5</v>
      </c>
      <c r="X2286" s="10"/>
      <c r="Y2286" s="1" t="s">
        <v>30</v>
      </c>
      <c r="Z2286" s="2" t="s">
        <v>24</v>
      </c>
      <c r="AA2286" s="2" t="str" cm="1">
        <f t="array" ref="AA2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6" s="2" t="str">
        <f>IF(OR(Tabela1[[#This Row],[CON - Material]]="Alvenaria de Tijolo",Tabela1[[#This Row],[CON - Material]]="Alvenaria de Pedra"),"Alvenaria",Tabela1[[#This Row],[CON - Material]])</f>
        <v>Betão Armado</v>
      </c>
      <c r="AF22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7" spans="1:32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1" t="str" cm="1">
        <f t="array" ref="O22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87" s="2" t="s">
        <v>32</v>
      </c>
      <c r="Q2287" s="2" t="str" cm="1">
        <f t="array" ref="Q2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87" s="2" t="str">
        <f>IF(Tabela1[[#This Row],[TEC - Tipo de Estrutura 2]]="Pórtico","Vãos Multiplos",Tabela1[[#This Row],[TEC - Tipo de Estrutura 2]])</f>
        <v>Vãos Multiplos</v>
      </c>
      <c r="S2287" s="1">
        <v>3</v>
      </c>
      <c r="T2287" s="1">
        <v>56.6</v>
      </c>
      <c r="U2287" s="1">
        <v>10.7</v>
      </c>
      <c r="V2287" s="1">
        <v>33.799999999999997</v>
      </c>
      <c r="W2287" s="1">
        <v>4.5</v>
      </c>
      <c r="X2287" s="10"/>
      <c r="Y2287" s="1" t="s">
        <v>30</v>
      </c>
      <c r="Z2287" s="2" t="s">
        <v>24</v>
      </c>
      <c r="AA2287" s="2" t="str" cm="1">
        <f t="array" ref="AA2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7" s="2" t="str">
        <f>IF(OR(Tabela1[[#This Row],[CON - Material]]="Alvenaria de Tijolo",Tabela1[[#This Row],[CON - Material]]="Alvenaria de Pedra"),"Alvenaria",Tabela1[[#This Row],[CON - Material]])</f>
        <v>Betão Armado</v>
      </c>
      <c r="AF228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8" spans="1:32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1" t="str" cm="1">
        <f t="array" ref="O22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8" s="2" t="s">
        <v>65</v>
      </c>
      <c r="Q2288" s="2" t="str" cm="1">
        <f t="array" ref="Q2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88" s="2" t="str">
        <f>IF(Tabela1[[#This Row],[TEC - Tipo de Estrutura 2]]="Pórtico","Vãos Multiplos",Tabela1[[#This Row],[TEC - Tipo de Estrutura 2]])</f>
        <v>Vãos Multiplos</v>
      </c>
      <c r="S2288" s="1">
        <v>1</v>
      </c>
      <c r="T2288" s="1">
        <v>10.3</v>
      </c>
      <c r="U2288" s="1">
        <v>10.8</v>
      </c>
      <c r="V2288" s="1">
        <v>10.3</v>
      </c>
      <c r="W2288" s="9"/>
      <c r="X2288" s="10"/>
      <c r="Y2288" s="1" t="s">
        <v>23</v>
      </c>
      <c r="Z2288" s="2" t="s">
        <v>24</v>
      </c>
      <c r="AA2288" s="2" t="str" cm="1">
        <f t="array" ref="AA2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8" s="2" t="str">
        <f>IF(OR(Tabela1[[#This Row],[CON - Material]]="Alvenaria de Tijolo",Tabela1[[#This Row],[CON - Material]]="Alvenaria de Pedra"),"Alvenaria",Tabela1[[#This Row],[CON - Material]])</f>
        <v>Betão Armado</v>
      </c>
      <c r="AF228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9" spans="1:32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1" t="str" cm="1">
        <f t="array" ref="O22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89" s="2" t="s">
        <v>65</v>
      </c>
      <c r="Q2289" s="2" t="str" cm="1">
        <f t="array" ref="Q2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89" s="2" t="str">
        <f>IF(Tabela1[[#This Row],[TEC - Tipo de Estrutura 2]]="Pórtico","Vãos Multiplos",Tabela1[[#This Row],[TEC - Tipo de Estrutura 2]])</f>
        <v>Vãos Multiplos</v>
      </c>
      <c r="S2289" s="1">
        <v>1</v>
      </c>
      <c r="T2289" s="1">
        <v>10.3</v>
      </c>
      <c r="U2289" s="1">
        <v>10.8</v>
      </c>
      <c r="V2289" s="1">
        <v>10.3</v>
      </c>
      <c r="W2289" s="9"/>
      <c r="X2289" s="10"/>
      <c r="Y2289" s="1" t="s">
        <v>23</v>
      </c>
      <c r="Z2289" s="2" t="s">
        <v>24</v>
      </c>
      <c r="AA2289" s="2" t="str" cm="1">
        <f t="array" ref="AA2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89" s="2" t="str">
        <f>IF(OR(Tabela1[[#This Row],[CON - Material]]="Alvenaria de Tijolo",Tabela1[[#This Row],[CON - Material]]="Alvenaria de Pedra"),"Alvenaria",Tabela1[[#This Row],[CON - Material]])</f>
        <v>Betão Armado</v>
      </c>
      <c r="AF228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0" spans="1:32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1" t="str" cm="1">
        <f t="array" ref="O22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0" s="2" t="s">
        <v>65</v>
      </c>
      <c r="Q2290" s="2" t="str" cm="1">
        <f t="array" ref="Q2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90" s="2" t="str">
        <f>IF(Tabela1[[#This Row],[TEC - Tipo de Estrutura 2]]="Pórtico","Vãos Multiplos",Tabela1[[#This Row],[TEC - Tipo de Estrutura 2]])</f>
        <v>Vãos Multiplos</v>
      </c>
      <c r="S2290" s="1">
        <v>1</v>
      </c>
      <c r="T2290" s="1">
        <v>3.4</v>
      </c>
      <c r="U2290" s="1">
        <v>37</v>
      </c>
      <c r="V2290" s="1">
        <v>3.4</v>
      </c>
      <c r="W2290" s="9"/>
      <c r="X2290" s="10"/>
      <c r="Y2290" s="1" t="s">
        <v>41</v>
      </c>
      <c r="Z2290" s="2" t="s">
        <v>24</v>
      </c>
      <c r="AA2290" s="2" t="str" cm="1">
        <f t="array" ref="AA2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0" s="2" t="str">
        <f>IF(OR(Tabela1[[#This Row],[CON - Material]]="Alvenaria de Tijolo",Tabela1[[#This Row],[CON - Material]]="Alvenaria de Pedra"),"Alvenaria",Tabela1[[#This Row],[CON - Material]])</f>
        <v>Betão Armado</v>
      </c>
      <c r="AF2290" s="2" t="str">
        <f>Tabela1[[#This Row],[TEC - Tipo de Estrutura 2]] &amp; "|" &amp; Tabela1[[#This Row],[Intervalo de Anos]] &amp; "|" &amp; Tabela1[[#This Row],[CON - Material]]</f>
        <v>Pórtico|1983-2010|Betão Armado</v>
      </c>
    </row>
    <row r="2291" spans="1:32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1" t="str" cm="1">
        <f t="array" ref="O22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1" s="2" t="s">
        <v>32</v>
      </c>
      <c r="Q2291" s="2" t="str" cm="1">
        <f t="array" ref="Q2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91" s="2" t="str">
        <f>IF(Tabela1[[#This Row],[TEC - Tipo de Estrutura 2]]="Pórtico","Vãos Multiplos",Tabela1[[#This Row],[TEC - Tipo de Estrutura 2]])</f>
        <v>Vãos Multiplos</v>
      </c>
      <c r="S2291" s="1">
        <v>3</v>
      </c>
      <c r="T2291" s="1">
        <v>3.3</v>
      </c>
      <c r="U2291" s="1">
        <v>26</v>
      </c>
      <c r="V2291" s="1">
        <v>1.1000000000000001</v>
      </c>
      <c r="W2291" s="1">
        <v>4</v>
      </c>
      <c r="X2291" s="10"/>
      <c r="Y2291" s="1" t="s">
        <v>41</v>
      </c>
      <c r="Z2291" s="2" t="s">
        <v>38</v>
      </c>
      <c r="AA2291" s="2" t="str" cm="1">
        <f t="array" ref="AA2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1" s="2" t="str">
        <f>IF(OR(Tabela1[[#This Row],[CON - Material]]="Alvenaria de Tijolo",Tabela1[[#This Row],[CON - Material]]="Alvenaria de Pedra"),"Alvenaria",Tabela1[[#This Row],[CON - Material]])</f>
        <v>Betão Armado</v>
      </c>
      <c r="AF2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2" spans="1:32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1" t="str" cm="1">
        <f t="array" ref="O22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92" s="2" t="s">
        <v>32</v>
      </c>
      <c r="Q2292" s="2" t="str" cm="1">
        <f t="array" ref="Q2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92" s="2" t="str">
        <f>IF(Tabela1[[#This Row],[TEC - Tipo de Estrutura 2]]="Pórtico","Vãos Multiplos",Tabela1[[#This Row],[TEC - Tipo de Estrutura 2]])</f>
        <v>Vãos Multiplos</v>
      </c>
      <c r="S2292" s="1">
        <v>5</v>
      </c>
      <c r="T2292" s="1">
        <v>38</v>
      </c>
      <c r="U2292" s="1">
        <v>10.98</v>
      </c>
      <c r="V2292" s="1">
        <v>8.5</v>
      </c>
      <c r="W2292" s="1">
        <v>5.6</v>
      </c>
      <c r="X2292" s="10"/>
      <c r="Y2292" s="1" t="s">
        <v>30</v>
      </c>
      <c r="Z2292" s="2" t="s">
        <v>24</v>
      </c>
      <c r="AA2292" s="2" t="str" cm="1">
        <f t="array" ref="AA2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2" s="2" t="str">
        <f>IF(OR(Tabela1[[#This Row],[CON - Material]]="Alvenaria de Tijolo",Tabela1[[#This Row],[CON - Material]]="Alvenaria de Pedra"),"Alvenaria",Tabela1[[#This Row],[CON - Material]])</f>
        <v>Betão Armado</v>
      </c>
      <c r="AF229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293" spans="1:32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1" t="str" cm="1">
        <f t="array" ref="O22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3" s="2" t="s">
        <v>65</v>
      </c>
      <c r="Q2293" s="2" t="str" cm="1">
        <f t="array" ref="Q2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293" s="2" t="str">
        <f>IF(Tabela1[[#This Row],[TEC - Tipo de Estrutura 2]]="Pórtico","Vãos Multiplos",Tabela1[[#This Row],[TEC - Tipo de Estrutura 2]])</f>
        <v>Vãos Multiplos</v>
      </c>
      <c r="S2293" s="1">
        <v>1</v>
      </c>
      <c r="T2293" s="1">
        <v>15.45</v>
      </c>
      <c r="U2293" s="1">
        <v>10.4</v>
      </c>
      <c r="V2293" s="1">
        <v>15.45</v>
      </c>
      <c r="W2293" s="9"/>
      <c r="X2293" s="10"/>
      <c r="Y2293" s="1" t="s">
        <v>30</v>
      </c>
      <c r="Z2293" s="2" t="s">
        <v>24</v>
      </c>
      <c r="AA2293" s="2" t="str" cm="1">
        <f t="array" ref="AA2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3" s="2" t="str">
        <f>IF(OR(Tabela1[[#This Row],[CON - Material]]="Alvenaria de Tijolo",Tabela1[[#This Row],[CON - Material]]="Alvenaria de Pedra"),"Alvenaria",Tabela1[[#This Row],[CON - Material]])</f>
        <v>Betão Armado</v>
      </c>
      <c r="AF229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4" spans="1:32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1" t="str" cm="1">
        <f t="array" ref="O22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4" s="2" t="s">
        <v>32</v>
      </c>
      <c r="Q2294" s="2" t="str" cm="1">
        <f t="array" ref="Q2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94" s="2" t="str">
        <f>IF(Tabela1[[#This Row],[TEC - Tipo de Estrutura 2]]="Pórtico","Vãos Multiplos",Tabela1[[#This Row],[TEC - Tipo de Estrutura 2]])</f>
        <v>Vãos Multiplos</v>
      </c>
      <c r="S2294" s="1">
        <v>5</v>
      </c>
      <c r="T2294" s="1">
        <v>420</v>
      </c>
      <c r="U2294" s="1">
        <v>16.100000000000001</v>
      </c>
      <c r="V2294" s="1">
        <v>130</v>
      </c>
      <c r="W2294" s="1">
        <v>35.08</v>
      </c>
      <c r="X2294" s="10"/>
      <c r="Y2294" s="1" t="s">
        <v>41</v>
      </c>
      <c r="Z2294" s="2" t="s">
        <v>38</v>
      </c>
      <c r="AA2294" s="2" t="str" cm="1">
        <f t="array" ref="AA2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4" s="2" t="str">
        <f>IF(OR(Tabela1[[#This Row],[CON - Material]]="Alvenaria de Tijolo",Tabela1[[#This Row],[CON - Material]]="Alvenaria de Pedra"),"Alvenaria",Tabela1[[#This Row],[CON - Material]])</f>
        <v>Betão Armado</v>
      </c>
      <c r="AF229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95" spans="1:32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1" t="str" cm="1">
        <f t="array" ref="O22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95" s="2" t="s">
        <v>32</v>
      </c>
      <c r="Q2295" s="2" t="str" cm="1">
        <f t="array" ref="Q2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95" s="2" t="str">
        <f>IF(Tabela1[[#This Row],[TEC - Tipo de Estrutura 2]]="Pórtico","Vãos Multiplos",Tabela1[[#This Row],[TEC - Tipo de Estrutura 2]])</f>
        <v>Vãos Multiplos</v>
      </c>
      <c r="S2295" s="1">
        <v>3</v>
      </c>
      <c r="T2295" s="1">
        <v>63.65</v>
      </c>
      <c r="U2295" s="1">
        <v>4.4000000000000004</v>
      </c>
      <c r="V2295" s="1">
        <v>21.7</v>
      </c>
      <c r="W2295" s="1">
        <v>6.4</v>
      </c>
      <c r="X2295" s="10"/>
      <c r="Y2295" s="1" t="s">
        <v>41</v>
      </c>
      <c r="Z2295" s="2" t="s">
        <v>321</v>
      </c>
      <c r="AA2295" s="2" t="str" cm="1">
        <f t="array" ref="AA2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295" s="2" t="str">
        <f>IF(OR(Tabela1[[#This Row],[CON - Material]]="Alvenaria de Tijolo",Tabela1[[#This Row],[CON - Material]]="Alvenaria de Pedra"),"Alvenaria",Tabela1[[#This Row],[CON - Material]])</f>
        <v>Aço</v>
      </c>
      <c r="AF2295" s="2" t="str">
        <f>Tabela1[[#This Row],[TEC - Tipo de Estrutura 2]] &amp; "|" &amp; Tabela1[[#This Row],[Intervalo de Anos]] &amp; "|" &amp; Tabela1[[#This Row],[CON - Material]]</f>
        <v>Vãos Multiplos|1960-1983|Aço</v>
      </c>
    </row>
    <row r="2296" spans="1:32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1" t="str" cm="1">
        <f t="array" ref="O22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6" s="2" t="s">
        <v>22</v>
      </c>
      <c r="Q2296" s="2" t="str" cm="1">
        <f t="array" ref="Q2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296" s="2" t="str">
        <f>IF(Tabela1[[#This Row],[TEC - Tipo de Estrutura 2]]="Pórtico","Vãos Multiplos",Tabela1[[#This Row],[TEC - Tipo de Estrutura 2]])</f>
        <v>Tabuleiro simples/apoiado</v>
      </c>
      <c r="S2296" s="1">
        <v>3</v>
      </c>
      <c r="T2296" s="1">
        <v>57</v>
      </c>
      <c r="U2296" s="1">
        <v>8.65</v>
      </c>
      <c r="V2296" s="1">
        <v>23</v>
      </c>
      <c r="W2296" s="1">
        <v>2.2000000000000002</v>
      </c>
      <c r="X2296" s="10"/>
      <c r="Y2296" s="1" t="s">
        <v>30</v>
      </c>
      <c r="Z2296" s="2" t="s">
        <v>38</v>
      </c>
      <c r="AA2296" s="2" t="str" cm="1">
        <f t="array" ref="AA2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6" s="2" t="str">
        <f>IF(OR(Tabela1[[#This Row],[CON - Material]]="Alvenaria de Tijolo",Tabela1[[#This Row],[CON - Material]]="Alvenaria de Pedra"),"Alvenaria",Tabela1[[#This Row],[CON - Material]])</f>
        <v>Betão Armado</v>
      </c>
      <c r="AF2296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97" spans="1:32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1" t="str" cm="1">
        <f t="array" ref="O22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297" s="2" t="s">
        <v>29</v>
      </c>
      <c r="Q2297" s="2" t="str" cm="1">
        <f t="array" ref="Q2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297" s="2" t="str">
        <f>IF(Tabela1[[#This Row],[TEC - Tipo de Estrutura 2]]="Pórtico","Vãos Multiplos",Tabela1[[#This Row],[TEC - Tipo de Estrutura 2]])</f>
        <v>Arco</v>
      </c>
      <c r="S2297" s="1">
        <v>1</v>
      </c>
      <c r="T2297" s="1">
        <v>10</v>
      </c>
      <c r="U2297" s="1">
        <v>5.33</v>
      </c>
      <c r="V2297" s="1">
        <v>10</v>
      </c>
      <c r="W2297" s="9"/>
      <c r="X2297" s="10"/>
      <c r="Y2297" s="1" t="s">
        <v>30</v>
      </c>
      <c r="Z2297" s="2" t="s">
        <v>31</v>
      </c>
      <c r="AA2297" s="2" t="str" cm="1">
        <f t="array" ref="AA2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297" s="2" t="str">
        <f>IF(OR(Tabela1[[#This Row],[CON - Material]]="Alvenaria de Tijolo",Tabela1[[#This Row],[CON - Material]]="Alvenaria de Pedra"),"Alvenaria",Tabela1[[#This Row],[CON - Material]])</f>
        <v>Alvenaria</v>
      </c>
      <c r="AF2297" s="2" t="str">
        <f>Tabela1[[#This Row],[TEC - Tipo de Estrutura 2]] &amp; "|" &amp; Tabela1[[#This Row],[Intervalo de Anos]] &amp; "|" &amp; Tabela1[[#This Row],[CON - Material]]</f>
        <v>Arco|1960-1983|Alvenaria de Tijolo</v>
      </c>
    </row>
    <row r="2298" spans="1:32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1" t="str" cm="1">
        <f t="array" ref="O22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8" s="2" t="s">
        <v>900</v>
      </c>
      <c r="Q2298" s="2" t="str" cm="1">
        <f t="array" ref="Q2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298" s="2" t="str">
        <f>IF(Tabela1[[#This Row],[TEC - Tipo de Estrutura 2]]="Pórtico","Vãos Multiplos",Tabela1[[#This Row],[TEC - Tipo de Estrutura 2]])</f>
        <v>Outro</v>
      </c>
      <c r="S2298" s="1">
        <v>1</v>
      </c>
      <c r="T2298" s="1">
        <v>14.6</v>
      </c>
      <c r="U2298" s="1">
        <v>33.5</v>
      </c>
      <c r="V2298" s="1">
        <v>14.6</v>
      </c>
      <c r="W2298" s="9"/>
      <c r="X2298" s="10"/>
      <c r="Y2298" s="1" t="s">
        <v>30</v>
      </c>
      <c r="Z2298" s="2" t="s">
        <v>24</v>
      </c>
      <c r="AA2298" s="2" t="str" cm="1">
        <f t="array" ref="AA2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8" s="2" t="str">
        <f>IF(OR(Tabela1[[#This Row],[CON - Material]]="Alvenaria de Tijolo",Tabela1[[#This Row],[CON - Material]]="Alvenaria de Pedra"),"Alvenaria",Tabela1[[#This Row],[CON - Material]])</f>
        <v>Betão Armado</v>
      </c>
      <c r="AC2298" s="2" t="s">
        <v>38</v>
      </c>
      <c r="AF2298" s="2" t="str">
        <f>Tabela1[[#This Row],[TEC - Tipo de Estrutura 2]] &amp; "|" &amp; Tabela1[[#This Row],[Intervalo de Anos]] &amp; "|" &amp; Tabela1[[#This Row],[CON - Material]]</f>
        <v>Outro|1983-2010|Betão Armado</v>
      </c>
    </row>
    <row r="2299" spans="1:32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1" t="str" cm="1">
        <f t="array" ref="O22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299" s="2" t="s">
        <v>32</v>
      </c>
      <c r="Q2299" s="2" t="str" cm="1">
        <f t="array" ref="Q2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299" s="2" t="str">
        <f>IF(Tabela1[[#This Row],[TEC - Tipo de Estrutura 2]]="Pórtico","Vãos Multiplos",Tabela1[[#This Row],[TEC - Tipo de Estrutura 2]])</f>
        <v>Vãos Multiplos</v>
      </c>
      <c r="S2299" s="1">
        <v>3</v>
      </c>
      <c r="T2299" s="1">
        <v>84.9</v>
      </c>
      <c r="U2299" s="1">
        <v>14.4</v>
      </c>
      <c r="V2299" s="1">
        <v>34.4</v>
      </c>
      <c r="W2299" s="1">
        <v>5.8</v>
      </c>
      <c r="X2299" s="10"/>
      <c r="Y2299" s="1" t="s">
        <v>30</v>
      </c>
      <c r="Z2299" s="2" t="s">
        <v>38</v>
      </c>
      <c r="AA2299" s="2" t="str" cm="1">
        <f t="array" ref="AA2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299" s="2" t="str">
        <f>IF(OR(Tabela1[[#This Row],[CON - Material]]="Alvenaria de Tijolo",Tabela1[[#This Row],[CON - Material]]="Alvenaria de Pedra"),"Alvenaria",Tabela1[[#This Row],[CON - Material]])</f>
        <v>Betão Armado</v>
      </c>
      <c r="AF2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0" spans="1:32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1" t="str" cm="1">
        <f t="array" ref="O23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0" s="2" t="s">
        <v>32</v>
      </c>
      <c r="Q2300" s="2" t="str" cm="1">
        <f t="array" ref="Q2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00" s="2" t="str">
        <f>IF(Tabela1[[#This Row],[TEC - Tipo de Estrutura 2]]="Pórtico","Vãos Multiplos",Tabela1[[#This Row],[TEC - Tipo de Estrutura 2]])</f>
        <v>Vãos Multiplos</v>
      </c>
      <c r="S2300" s="1">
        <v>3</v>
      </c>
      <c r="T2300" s="1">
        <v>60.8</v>
      </c>
      <c r="U2300" s="1">
        <v>28.1</v>
      </c>
      <c r="V2300" s="1">
        <v>37.200000000000003</v>
      </c>
      <c r="W2300" s="1">
        <v>8.4</v>
      </c>
      <c r="X2300" s="10"/>
      <c r="Y2300" s="1" t="s">
        <v>30</v>
      </c>
      <c r="Z2300" s="2" t="s">
        <v>38</v>
      </c>
      <c r="AA2300" s="2" t="str" cm="1">
        <f t="array" ref="AA2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0" s="2" t="str">
        <f>IF(OR(Tabela1[[#This Row],[CON - Material]]="Alvenaria de Tijolo",Tabela1[[#This Row],[CON - Material]]="Alvenaria de Pedra"),"Alvenaria",Tabela1[[#This Row],[CON - Material]])</f>
        <v>Betão Armado</v>
      </c>
      <c r="AF2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1" spans="1:32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1" t="str" cm="1">
        <f t="array" ref="O23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1" s="2" t="s">
        <v>22</v>
      </c>
      <c r="Q2301" s="2" t="str" cm="1">
        <f t="array" ref="Q2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01" s="2" t="str">
        <f>IF(Tabela1[[#This Row],[TEC - Tipo de Estrutura 2]]="Pórtico","Vãos Multiplos",Tabela1[[#This Row],[TEC - Tipo de Estrutura 2]])</f>
        <v>Tabuleiro simples/apoiado</v>
      </c>
      <c r="S2301" s="1">
        <v>1</v>
      </c>
      <c r="T2301" s="1">
        <v>19.899999999999999</v>
      </c>
      <c r="U2301" s="1">
        <v>31.6</v>
      </c>
      <c r="V2301" s="1">
        <v>19.899999999999999</v>
      </c>
      <c r="W2301" s="9"/>
      <c r="X2301" s="10"/>
      <c r="Y2301" s="1" t="s">
        <v>30</v>
      </c>
      <c r="Z2301" s="2" t="s">
        <v>38</v>
      </c>
      <c r="AA2301" s="2" t="str" cm="1">
        <f t="array" ref="AA2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1" s="2" t="str">
        <f>IF(OR(Tabela1[[#This Row],[CON - Material]]="Alvenaria de Tijolo",Tabela1[[#This Row],[CON - Material]]="Alvenaria de Pedra"),"Alvenaria",Tabela1[[#This Row],[CON - Material]])</f>
        <v>Betão Armado</v>
      </c>
      <c r="AF230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2" spans="1:32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1" t="str" cm="1">
        <f t="array" ref="O23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2" s="2" t="s">
        <v>32</v>
      </c>
      <c r="Q2302" s="2" t="str" cm="1">
        <f t="array" ref="Q2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02" s="2" t="str">
        <f>IF(Tabela1[[#This Row],[TEC - Tipo de Estrutura 2]]="Pórtico","Vãos Multiplos",Tabela1[[#This Row],[TEC - Tipo de Estrutura 2]])</f>
        <v>Vãos Multiplos</v>
      </c>
      <c r="S2302" s="1">
        <v>3</v>
      </c>
      <c r="T2302" s="1">
        <v>37.200000000000003</v>
      </c>
      <c r="U2302" s="1">
        <v>32.1</v>
      </c>
      <c r="V2302" s="1">
        <v>22.1</v>
      </c>
      <c r="W2302" s="1">
        <v>7.8</v>
      </c>
      <c r="X2302" s="10"/>
      <c r="Y2302" s="1" t="s">
        <v>30</v>
      </c>
      <c r="Z2302" s="2" t="s">
        <v>38</v>
      </c>
      <c r="AA2302" s="2" t="str" cm="1">
        <f t="array" ref="AA2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2" s="2" t="str">
        <f>IF(OR(Tabela1[[#This Row],[CON - Material]]="Alvenaria de Tijolo",Tabela1[[#This Row],[CON - Material]]="Alvenaria de Pedra"),"Alvenaria",Tabela1[[#This Row],[CON - Material]])</f>
        <v>Betão Armado</v>
      </c>
      <c r="AF2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3" spans="1:32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1" t="str" cm="1">
        <f t="array" ref="O23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3" s="2" t="s">
        <v>22</v>
      </c>
      <c r="Q2303" s="2" t="str" cm="1">
        <f t="array" ref="Q2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03" s="2" t="str">
        <f>IF(Tabela1[[#This Row],[TEC - Tipo de Estrutura 2]]="Pórtico","Vãos Multiplos",Tabela1[[#This Row],[TEC - Tipo de Estrutura 2]])</f>
        <v>Tabuleiro simples/apoiado</v>
      </c>
      <c r="S2303" s="1">
        <v>1</v>
      </c>
      <c r="T2303" s="1">
        <v>17.5</v>
      </c>
      <c r="U2303" s="1">
        <v>12.6</v>
      </c>
      <c r="V2303" s="1">
        <v>17.5</v>
      </c>
      <c r="W2303" s="9"/>
      <c r="X2303" s="10"/>
      <c r="Y2303" s="1" t="s">
        <v>30</v>
      </c>
      <c r="Z2303" s="2" t="s">
        <v>38</v>
      </c>
      <c r="AA2303" s="2" t="str" cm="1">
        <f t="array" ref="AA2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3" s="2" t="str">
        <f>IF(OR(Tabela1[[#This Row],[CON - Material]]="Alvenaria de Tijolo",Tabela1[[#This Row],[CON - Material]]="Alvenaria de Pedra"),"Alvenaria",Tabela1[[#This Row],[CON - Material]])</f>
        <v>Betão Armado</v>
      </c>
      <c r="AF23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4" spans="1:32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1" t="str" cm="1">
        <f t="array" ref="O23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4" s="2" t="s">
        <v>22</v>
      </c>
      <c r="Q2304" s="2" t="str" cm="1">
        <f t="array" ref="Q2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04" s="2" t="str">
        <f>IF(Tabela1[[#This Row],[TEC - Tipo de Estrutura 2]]="Pórtico","Vãos Multiplos",Tabela1[[#This Row],[TEC - Tipo de Estrutura 2]])</f>
        <v>Tabuleiro simples/apoiado</v>
      </c>
      <c r="S2304" s="1">
        <v>1</v>
      </c>
      <c r="T2304" s="1">
        <v>21.3</v>
      </c>
      <c r="U2304" s="1">
        <v>12.6</v>
      </c>
      <c r="V2304" s="1">
        <v>21.3</v>
      </c>
      <c r="W2304" s="9"/>
      <c r="X2304" s="10"/>
      <c r="Y2304" s="1" t="s">
        <v>30</v>
      </c>
      <c r="Z2304" s="2" t="s">
        <v>38</v>
      </c>
      <c r="AA2304" s="2" t="str" cm="1">
        <f t="array" ref="AA2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4" s="2" t="str">
        <f>IF(OR(Tabela1[[#This Row],[CON - Material]]="Alvenaria de Tijolo",Tabela1[[#This Row],[CON - Material]]="Alvenaria de Pedra"),"Alvenaria",Tabela1[[#This Row],[CON - Material]])</f>
        <v>Betão Armado</v>
      </c>
      <c r="AF230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5" spans="1:32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1" t="str" cm="1">
        <f t="array" ref="O23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5" s="2" t="s">
        <v>22</v>
      </c>
      <c r="Q2305" s="2" t="str" cm="1">
        <f t="array" ref="Q2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05" s="2" t="str">
        <f>IF(Tabela1[[#This Row],[TEC - Tipo de Estrutura 2]]="Pórtico","Vãos Multiplos",Tabela1[[#This Row],[TEC - Tipo de Estrutura 2]])</f>
        <v>Tabuleiro simples/apoiado</v>
      </c>
      <c r="S2305" s="1">
        <v>1</v>
      </c>
      <c r="T2305" s="1">
        <v>17.7</v>
      </c>
      <c r="U2305" s="1">
        <v>32.200000000000003</v>
      </c>
      <c r="V2305" s="1">
        <v>17.7</v>
      </c>
      <c r="W2305" s="9"/>
      <c r="X2305" s="10"/>
      <c r="Y2305" s="1" t="s">
        <v>30</v>
      </c>
      <c r="Z2305" s="2" t="s">
        <v>38</v>
      </c>
      <c r="AA2305" s="2" t="str" cm="1">
        <f t="array" ref="AA2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5" s="2" t="str">
        <f>IF(OR(Tabela1[[#This Row],[CON - Material]]="Alvenaria de Tijolo",Tabela1[[#This Row],[CON - Material]]="Alvenaria de Pedra"),"Alvenaria",Tabela1[[#This Row],[CON - Material]])</f>
        <v>Betão Armado</v>
      </c>
      <c r="AF230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6" spans="1:32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1" t="str" cm="1">
        <f t="array" ref="O23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6" s="2" t="s">
        <v>32</v>
      </c>
      <c r="Q2306" s="2" t="str" cm="1">
        <f t="array" ref="Q2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06" s="2" t="str">
        <f>IF(Tabela1[[#This Row],[TEC - Tipo de Estrutura 2]]="Pórtico","Vãos Multiplos",Tabela1[[#This Row],[TEC - Tipo de Estrutura 2]])</f>
        <v>Vãos Multiplos</v>
      </c>
      <c r="S2306" s="1">
        <v>3</v>
      </c>
      <c r="T2306" s="1">
        <v>75.400000000000006</v>
      </c>
      <c r="U2306" s="1">
        <v>38</v>
      </c>
      <c r="V2306" s="1">
        <v>43.4</v>
      </c>
      <c r="W2306" s="1">
        <v>6.3</v>
      </c>
      <c r="X2306" s="10"/>
      <c r="Y2306" s="1" t="s">
        <v>30</v>
      </c>
      <c r="Z2306" s="2" t="s">
        <v>38</v>
      </c>
      <c r="AA2306" s="2" t="str" cm="1">
        <f t="array" ref="AA2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6" s="2" t="str">
        <f>IF(OR(Tabela1[[#This Row],[CON - Material]]="Alvenaria de Tijolo",Tabela1[[#This Row],[CON - Material]]="Alvenaria de Pedra"),"Alvenaria",Tabela1[[#This Row],[CON - Material]])</f>
        <v>Betão Armado</v>
      </c>
      <c r="AF2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7" spans="1:32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1" t="str" cm="1">
        <f t="array" ref="O23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7" s="2" t="s">
        <v>22</v>
      </c>
      <c r="Q2307" s="2" t="str" cm="1">
        <f t="array" ref="Q2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07" s="2" t="str">
        <f>IF(Tabela1[[#This Row],[TEC - Tipo de Estrutura 2]]="Pórtico","Vãos Multiplos",Tabela1[[#This Row],[TEC - Tipo de Estrutura 2]])</f>
        <v>Tabuleiro simples/apoiado</v>
      </c>
      <c r="S2307" s="1">
        <v>1</v>
      </c>
      <c r="T2307" s="1">
        <v>25.2</v>
      </c>
      <c r="U2307" s="1">
        <v>32.799999999999997</v>
      </c>
      <c r="V2307" s="1">
        <v>25.2</v>
      </c>
      <c r="W2307" s="9"/>
      <c r="X2307" s="10"/>
      <c r="Y2307" s="1" t="s">
        <v>30</v>
      </c>
      <c r="Z2307" s="2" t="s">
        <v>38</v>
      </c>
      <c r="AA2307" s="2" t="str" cm="1">
        <f t="array" ref="AA2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7" s="2" t="str">
        <f>IF(OR(Tabela1[[#This Row],[CON - Material]]="Alvenaria de Tijolo",Tabela1[[#This Row],[CON - Material]]="Alvenaria de Pedra"),"Alvenaria",Tabela1[[#This Row],[CON - Material]])</f>
        <v>Betão Armado</v>
      </c>
      <c r="AF2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8" spans="1:32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1" t="str" cm="1">
        <f t="array" ref="O23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8" s="2" t="s">
        <v>22</v>
      </c>
      <c r="Q2308" s="2" t="str" cm="1">
        <f t="array" ref="Q2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08" s="2" t="str">
        <f>IF(Tabela1[[#This Row],[TEC - Tipo de Estrutura 2]]="Pórtico","Vãos Multiplos",Tabela1[[#This Row],[TEC - Tipo de Estrutura 2]])</f>
        <v>Tabuleiro simples/apoiado</v>
      </c>
      <c r="S2308" s="1">
        <v>1</v>
      </c>
      <c r="T2308" s="1">
        <v>28.2</v>
      </c>
      <c r="U2308" s="1">
        <v>31.7</v>
      </c>
      <c r="V2308" s="1">
        <v>28.2</v>
      </c>
      <c r="W2308" s="9"/>
      <c r="X2308" s="10"/>
      <c r="Y2308" s="1" t="s">
        <v>30</v>
      </c>
      <c r="Z2308" s="2" t="s">
        <v>38</v>
      </c>
      <c r="AA2308" s="2" t="str" cm="1">
        <f t="array" ref="AA2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8" s="2" t="str">
        <f>IF(OR(Tabela1[[#This Row],[CON - Material]]="Alvenaria de Tijolo",Tabela1[[#This Row],[CON - Material]]="Alvenaria de Pedra"),"Alvenaria",Tabela1[[#This Row],[CON - Material]])</f>
        <v>Betão Armado</v>
      </c>
      <c r="AF2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9" spans="1:32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1" t="str" cm="1">
        <f t="array" ref="O23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09" s="2" t="s">
        <v>32</v>
      </c>
      <c r="Q2309" s="2" t="str" cm="1">
        <f t="array" ref="Q2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09" s="2" t="str">
        <f>IF(Tabela1[[#This Row],[TEC - Tipo de Estrutura 2]]="Pórtico","Vãos Multiplos",Tabela1[[#This Row],[TEC - Tipo de Estrutura 2]])</f>
        <v>Vãos Multiplos</v>
      </c>
      <c r="S2309" s="1">
        <v>3</v>
      </c>
      <c r="T2309" s="1">
        <v>62.5</v>
      </c>
      <c r="U2309" s="1">
        <v>16.5</v>
      </c>
      <c r="V2309" s="1">
        <v>38.200000000000003</v>
      </c>
      <c r="W2309" s="1">
        <v>5.2</v>
      </c>
      <c r="X2309" s="10"/>
      <c r="Y2309" s="1" t="s">
        <v>30</v>
      </c>
      <c r="Z2309" s="2" t="s">
        <v>38</v>
      </c>
      <c r="AA2309" s="2" t="str" cm="1">
        <f t="array" ref="AA2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09" s="2" t="str">
        <f>IF(OR(Tabela1[[#This Row],[CON - Material]]="Alvenaria de Tijolo",Tabela1[[#This Row],[CON - Material]]="Alvenaria de Pedra"),"Alvenaria",Tabela1[[#This Row],[CON - Material]])</f>
        <v>Betão Armado</v>
      </c>
      <c r="AF2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0" spans="1:32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1" t="str" cm="1">
        <f t="array" ref="O23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0" s="2" t="s">
        <v>32</v>
      </c>
      <c r="Q2310" s="2" t="str" cm="1">
        <f t="array" ref="Q2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0" s="2" t="str">
        <f>IF(Tabela1[[#This Row],[TEC - Tipo de Estrutura 2]]="Pórtico","Vãos Multiplos",Tabela1[[#This Row],[TEC - Tipo de Estrutura 2]])</f>
        <v>Vãos Multiplos</v>
      </c>
      <c r="S2310" s="1">
        <v>3</v>
      </c>
      <c r="T2310" s="1">
        <v>80</v>
      </c>
      <c r="U2310" s="1">
        <v>10.199999999999999</v>
      </c>
      <c r="V2310" s="1">
        <v>29.1</v>
      </c>
      <c r="W2310" s="1">
        <v>7</v>
      </c>
      <c r="X2310" s="10"/>
      <c r="Y2310" s="1" t="s">
        <v>30</v>
      </c>
      <c r="Z2310" s="2" t="s">
        <v>24</v>
      </c>
      <c r="AA2310" s="2" t="str" cm="1">
        <f t="array" ref="AA2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0" s="2" t="str">
        <f>IF(OR(Tabela1[[#This Row],[CON - Material]]="Alvenaria de Tijolo",Tabela1[[#This Row],[CON - Material]]="Alvenaria de Pedra"),"Alvenaria",Tabela1[[#This Row],[CON - Material]])</f>
        <v>Betão Armado</v>
      </c>
      <c r="AF2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1" spans="1:32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1" t="str" cm="1">
        <f t="array" ref="O23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1" s="2" t="s">
        <v>32</v>
      </c>
      <c r="Q2311" s="2" t="str" cm="1">
        <f t="array" ref="Q2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1" s="2" t="str">
        <f>IF(Tabela1[[#This Row],[TEC - Tipo de Estrutura 2]]="Pórtico","Vãos Multiplos",Tabela1[[#This Row],[TEC - Tipo de Estrutura 2]])</f>
        <v>Vãos Multiplos</v>
      </c>
      <c r="S2311" s="1">
        <v>4</v>
      </c>
      <c r="T2311" s="1">
        <v>89.6</v>
      </c>
      <c r="U2311" s="1">
        <v>7.4</v>
      </c>
      <c r="V2311" s="1">
        <v>24.7</v>
      </c>
      <c r="W2311" s="1">
        <v>5.8</v>
      </c>
      <c r="X2311" s="10"/>
      <c r="Y2311" s="1" t="s">
        <v>30</v>
      </c>
      <c r="Z2311" s="2" t="s">
        <v>24</v>
      </c>
      <c r="AA2311" s="2" t="str" cm="1">
        <f t="array" ref="AA2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1" s="2" t="str">
        <f>IF(OR(Tabela1[[#This Row],[CON - Material]]="Alvenaria de Tijolo",Tabela1[[#This Row],[CON - Material]]="Alvenaria de Pedra"),"Alvenaria",Tabela1[[#This Row],[CON - Material]])</f>
        <v>Betão Armado</v>
      </c>
      <c r="AF2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2" spans="1:32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1" t="str" cm="1">
        <f t="array" ref="O23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2" s="2" t="s">
        <v>32</v>
      </c>
      <c r="Q2312" s="2" t="str" cm="1">
        <f t="array" ref="Q2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2" s="2" t="str">
        <f>IF(Tabela1[[#This Row],[TEC - Tipo de Estrutura 2]]="Pórtico","Vãos Multiplos",Tabela1[[#This Row],[TEC - Tipo de Estrutura 2]])</f>
        <v>Vãos Multiplos</v>
      </c>
      <c r="S2312" s="1">
        <v>3</v>
      </c>
      <c r="T2312" s="1">
        <v>81.5</v>
      </c>
      <c r="U2312" s="1">
        <v>10.4</v>
      </c>
      <c r="V2312" s="1">
        <v>31.6</v>
      </c>
      <c r="W2312" s="1">
        <v>6.1</v>
      </c>
      <c r="X2312" s="10"/>
      <c r="Y2312" s="1" t="s">
        <v>30</v>
      </c>
      <c r="Z2312" s="2" t="s">
        <v>38</v>
      </c>
      <c r="AA2312" s="2" t="str" cm="1">
        <f t="array" ref="AA2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2" s="2" t="str">
        <f>IF(OR(Tabela1[[#This Row],[CON - Material]]="Alvenaria de Tijolo",Tabela1[[#This Row],[CON - Material]]="Alvenaria de Pedra"),"Alvenaria",Tabela1[[#This Row],[CON - Material]])</f>
        <v>Betão Armado</v>
      </c>
      <c r="AF2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3" spans="1:32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1" t="str" cm="1">
        <f t="array" ref="O23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3" s="2" t="s">
        <v>32</v>
      </c>
      <c r="Q2313" s="2" t="str" cm="1">
        <f t="array" ref="Q2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3" s="2" t="str">
        <f>IF(Tabela1[[#This Row],[TEC - Tipo de Estrutura 2]]="Pórtico","Vãos Multiplos",Tabela1[[#This Row],[TEC - Tipo de Estrutura 2]])</f>
        <v>Vãos Multiplos</v>
      </c>
      <c r="S2313" s="1">
        <v>3</v>
      </c>
      <c r="T2313" s="1">
        <v>71.900000000000006</v>
      </c>
      <c r="U2313" s="1">
        <v>7.3</v>
      </c>
      <c r="V2313" s="1">
        <v>29.5</v>
      </c>
      <c r="W2313" s="1">
        <v>6.3</v>
      </c>
      <c r="X2313" s="10"/>
      <c r="Y2313" s="1" t="s">
        <v>30</v>
      </c>
      <c r="Z2313" s="2" t="s">
        <v>38</v>
      </c>
      <c r="AA2313" s="2" t="str" cm="1">
        <f t="array" ref="AA2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3" s="2" t="str">
        <f>IF(OR(Tabela1[[#This Row],[CON - Material]]="Alvenaria de Tijolo",Tabela1[[#This Row],[CON - Material]]="Alvenaria de Pedra"),"Alvenaria",Tabela1[[#This Row],[CON - Material]])</f>
        <v>Betão Armado</v>
      </c>
      <c r="AF2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4" spans="1:32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1" t="str" cm="1">
        <f t="array" ref="O23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4" s="2" t="s">
        <v>32</v>
      </c>
      <c r="Q2314" s="2" t="str" cm="1">
        <f t="array" ref="Q2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4" s="2" t="str">
        <f>IF(Tabela1[[#This Row],[TEC - Tipo de Estrutura 2]]="Pórtico","Vãos Multiplos",Tabela1[[#This Row],[TEC - Tipo de Estrutura 2]])</f>
        <v>Vãos Multiplos</v>
      </c>
      <c r="S2314" s="1">
        <v>20</v>
      </c>
      <c r="T2314" s="1">
        <v>610.20000000000005</v>
      </c>
      <c r="U2314" s="1">
        <v>15.7</v>
      </c>
      <c r="V2314" s="1">
        <v>40.299999999999997</v>
      </c>
      <c r="W2314" s="1">
        <v>8.8000000000000007</v>
      </c>
      <c r="X2314" s="10"/>
      <c r="Y2314" s="1" t="s">
        <v>30</v>
      </c>
      <c r="Z2314" s="2" t="s">
        <v>24</v>
      </c>
      <c r="AA2314" s="2" t="str" cm="1">
        <f t="array" ref="AA2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4" s="2" t="str">
        <f>IF(OR(Tabela1[[#This Row],[CON - Material]]="Alvenaria de Tijolo",Tabela1[[#This Row],[CON - Material]]="Alvenaria de Pedra"),"Alvenaria",Tabela1[[#This Row],[CON - Material]])</f>
        <v>Betão Armado</v>
      </c>
      <c r="AF2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5" spans="1:32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1" t="str" cm="1">
        <f t="array" ref="O23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5" s="2" t="s">
        <v>32</v>
      </c>
      <c r="Q2315" s="2" t="str" cm="1">
        <f t="array" ref="Q2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5" s="2" t="str">
        <f>IF(Tabela1[[#This Row],[TEC - Tipo de Estrutura 2]]="Pórtico","Vãos Multiplos",Tabela1[[#This Row],[TEC - Tipo de Estrutura 2]])</f>
        <v>Vãos Multiplos</v>
      </c>
      <c r="S2315" s="1">
        <v>20</v>
      </c>
      <c r="T2315" s="1">
        <v>595.5</v>
      </c>
      <c r="U2315" s="1">
        <v>16</v>
      </c>
      <c r="V2315" s="1">
        <v>40.299999999999997</v>
      </c>
      <c r="W2315" s="1">
        <v>8.9</v>
      </c>
      <c r="X2315" s="10"/>
      <c r="Y2315" s="1" t="s">
        <v>30</v>
      </c>
      <c r="Z2315" s="2" t="s">
        <v>38</v>
      </c>
      <c r="AA2315" s="2" t="str" cm="1">
        <f t="array" ref="AA2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5" s="2" t="str">
        <f>IF(OR(Tabela1[[#This Row],[CON - Material]]="Alvenaria de Tijolo",Tabela1[[#This Row],[CON - Material]]="Alvenaria de Pedra"),"Alvenaria",Tabela1[[#This Row],[CON - Material]])</f>
        <v>Betão Armado</v>
      </c>
      <c r="AF23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6" spans="1:32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1" t="str" cm="1">
        <f t="array" ref="O23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6" s="2" t="s">
        <v>32</v>
      </c>
      <c r="Q2316" s="2" t="str" cm="1">
        <f t="array" ref="Q2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6" s="2" t="str">
        <f>IF(Tabela1[[#This Row],[TEC - Tipo de Estrutura 2]]="Pórtico","Vãos Multiplos",Tabela1[[#This Row],[TEC - Tipo de Estrutura 2]])</f>
        <v>Vãos Multiplos</v>
      </c>
      <c r="S2316" s="1">
        <v>3</v>
      </c>
      <c r="T2316" s="1">
        <v>65.599999999999994</v>
      </c>
      <c r="U2316" s="1">
        <v>12</v>
      </c>
      <c r="V2316" s="1">
        <v>25.4</v>
      </c>
      <c r="W2316" s="1">
        <v>5</v>
      </c>
      <c r="X2316" s="10"/>
      <c r="Y2316" s="1" t="s">
        <v>30</v>
      </c>
      <c r="Z2316" s="2" t="s">
        <v>24</v>
      </c>
      <c r="AA2316" s="2" t="str" cm="1">
        <f t="array" ref="AA2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6" s="2" t="str">
        <f>IF(OR(Tabela1[[#This Row],[CON - Material]]="Alvenaria de Tijolo",Tabela1[[#This Row],[CON - Material]]="Alvenaria de Pedra"),"Alvenaria",Tabela1[[#This Row],[CON - Material]])</f>
        <v>Betão Armado</v>
      </c>
      <c r="AF2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7" spans="1:32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1" t="str" cm="1">
        <f t="array" ref="O23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7" s="2" t="s">
        <v>32</v>
      </c>
      <c r="Q2317" s="2" t="str" cm="1">
        <f t="array" ref="Q2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7" s="2" t="str">
        <f>IF(Tabela1[[#This Row],[TEC - Tipo de Estrutura 2]]="Pórtico","Vãos Multiplos",Tabela1[[#This Row],[TEC - Tipo de Estrutura 2]])</f>
        <v>Vãos Multiplos</v>
      </c>
      <c r="S2317" s="1">
        <v>9</v>
      </c>
      <c r="T2317" s="1">
        <v>229.9</v>
      </c>
      <c r="U2317" s="1">
        <v>9.5</v>
      </c>
      <c r="V2317" s="1">
        <v>32.200000000000003</v>
      </c>
      <c r="W2317" s="1">
        <v>5.9</v>
      </c>
      <c r="X2317" s="10"/>
      <c r="Y2317" s="1" t="s">
        <v>30</v>
      </c>
      <c r="Z2317" s="2" t="s">
        <v>24</v>
      </c>
      <c r="AA2317" s="2" t="str" cm="1">
        <f t="array" ref="AA2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7" s="2" t="str">
        <f>IF(OR(Tabela1[[#This Row],[CON - Material]]="Alvenaria de Tijolo",Tabela1[[#This Row],[CON - Material]]="Alvenaria de Pedra"),"Alvenaria",Tabela1[[#This Row],[CON - Material]])</f>
        <v>Betão Armado</v>
      </c>
      <c r="AF2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8" spans="1:32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1" t="str" cm="1">
        <f t="array" ref="O23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8" s="2" t="s">
        <v>32</v>
      </c>
      <c r="Q2318" s="2" t="str" cm="1">
        <f t="array" ref="Q2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8" s="2" t="str">
        <f>IF(Tabela1[[#This Row],[TEC - Tipo de Estrutura 2]]="Pórtico","Vãos Multiplos",Tabela1[[#This Row],[TEC - Tipo de Estrutura 2]])</f>
        <v>Vãos Multiplos</v>
      </c>
      <c r="S2318" s="1">
        <v>8</v>
      </c>
      <c r="T2318" s="1">
        <v>186.1</v>
      </c>
      <c r="U2318" s="1">
        <v>9.4</v>
      </c>
      <c r="V2318" s="1">
        <v>32.4</v>
      </c>
      <c r="W2318" s="1">
        <v>5.6</v>
      </c>
      <c r="X2318" s="10"/>
      <c r="Y2318" s="1" t="s">
        <v>30</v>
      </c>
      <c r="Z2318" s="2" t="s">
        <v>24</v>
      </c>
      <c r="AA2318" s="2" t="str" cm="1">
        <f t="array" ref="AA2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8" s="2" t="str">
        <f>IF(OR(Tabela1[[#This Row],[CON - Material]]="Alvenaria de Tijolo",Tabela1[[#This Row],[CON - Material]]="Alvenaria de Pedra"),"Alvenaria",Tabela1[[#This Row],[CON - Material]])</f>
        <v>Betão Armado</v>
      </c>
      <c r="AF23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9" spans="1:32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1" t="str" cm="1">
        <f t="array" ref="O23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19" s="2" t="s">
        <v>32</v>
      </c>
      <c r="Q2319" s="2" t="str" cm="1">
        <f t="array" ref="Q2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19" s="2" t="str">
        <f>IF(Tabela1[[#This Row],[TEC - Tipo de Estrutura 2]]="Pórtico","Vãos Multiplos",Tabela1[[#This Row],[TEC - Tipo de Estrutura 2]])</f>
        <v>Vãos Multiplos</v>
      </c>
      <c r="S2319" s="1">
        <v>12</v>
      </c>
      <c r="T2319" s="1">
        <v>305.3</v>
      </c>
      <c r="U2319" s="1">
        <v>9.4</v>
      </c>
      <c r="V2319" s="1">
        <v>31.1</v>
      </c>
      <c r="W2319" s="1">
        <v>8.6999999999999993</v>
      </c>
      <c r="X2319" s="10"/>
      <c r="Y2319" s="1" t="s">
        <v>30</v>
      </c>
      <c r="Z2319" s="2" t="s">
        <v>24</v>
      </c>
      <c r="AA2319" s="2" t="str" cm="1">
        <f t="array" ref="AA2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19" s="2" t="str">
        <f>IF(OR(Tabela1[[#This Row],[CON - Material]]="Alvenaria de Tijolo",Tabela1[[#This Row],[CON - Material]]="Alvenaria de Pedra"),"Alvenaria",Tabela1[[#This Row],[CON - Material]])</f>
        <v>Betão Armado</v>
      </c>
      <c r="AF2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0" spans="1:32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1" t="str" cm="1">
        <f t="array" ref="O23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0" s="2" t="s">
        <v>32</v>
      </c>
      <c r="Q2320" s="2" t="str" cm="1">
        <f t="array" ref="Q2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0" s="2" t="str">
        <f>IF(Tabela1[[#This Row],[TEC - Tipo de Estrutura 2]]="Pórtico","Vãos Multiplos",Tabela1[[#This Row],[TEC - Tipo de Estrutura 2]])</f>
        <v>Vãos Multiplos</v>
      </c>
      <c r="S2320" s="1">
        <v>12</v>
      </c>
      <c r="T2320" s="1">
        <v>307.10000000000002</v>
      </c>
      <c r="U2320" s="1">
        <v>11.3</v>
      </c>
      <c r="V2320" s="1">
        <v>31.9</v>
      </c>
      <c r="W2320" s="1">
        <v>10.7</v>
      </c>
      <c r="X2320" s="10"/>
      <c r="Y2320" s="1" t="s">
        <v>30</v>
      </c>
      <c r="Z2320" s="2" t="s">
        <v>24</v>
      </c>
      <c r="AA2320" s="2" t="str" cm="1">
        <f t="array" ref="AA2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0" s="2" t="str">
        <f>IF(OR(Tabela1[[#This Row],[CON - Material]]="Alvenaria de Tijolo",Tabela1[[#This Row],[CON - Material]]="Alvenaria de Pedra"),"Alvenaria",Tabela1[[#This Row],[CON - Material]])</f>
        <v>Betão Armado</v>
      </c>
      <c r="AF2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1" spans="1:32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1" t="str" cm="1">
        <f t="array" ref="O23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1" s="2" t="s">
        <v>32</v>
      </c>
      <c r="Q2321" s="2" t="str" cm="1">
        <f t="array" ref="Q2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1" s="2" t="str">
        <f>IF(Tabela1[[#This Row],[TEC - Tipo de Estrutura 2]]="Pórtico","Vãos Multiplos",Tabela1[[#This Row],[TEC - Tipo de Estrutura 2]])</f>
        <v>Vãos Multiplos</v>
      </c>
      <c r="S2321" s="1">
        <v>13</v>
      </c>
      <c r="T2321" s="1">
        <v>359.2</v>
      </c>
      <c r="U2321" s="1">
        <v>11.5</v>
      </c>
      <c r="V2321" s="1">
        <v>37</v>
      </c>
      <c r="W2321" s="1">
        <v>10.9</v>
      </c>
      <c r="X2321" s="10"/>
      <c r="Y2321" s="1" t="s">
        <v>30</v>
      </c>
      <c r="Z2321" s="2" t="s">
        <v>38</v>
      </c>
      <c r="AA2321" s="2" t="str" cm="1">
        <f t="array" ref="AA2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1" s="2" t="str">
        <f>IF(OR(Tabela1[[#This Row],[CON - Material]]="Alvenaria de Tijolo",Tabela1[[#This Row],[CON - Material]]="Alvenaria de Pedra"),"Alvenaria",Tabela1[[#This Row],[CON - Material]])</f>
        <v>Betão Armado</v>
      </c>
      <c r="AF2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2" spans="1:32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1" t="str" cm="1">
        <f t="array" ref="O23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2" s="2" t="s">
        <v>32</v>
      </c>
      <c r="Q2322" s="2" t="str" cm="1">
        <f t="array" ref="Q2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2" s="2" t="str">
        <f>IF(Tabela1[[#This Row],[TEC - Tipo de Estrutura 2]]="Pórtico","Vãos Multiplos",Tabela1[[#This Row],[TEC - Tipo de Estrutura 2]])</f>
        <v>Vãos Multiplos</v>
      </c>
      <c r="S2322" s="1">
        <v>3</v>
      </c>
      <c r="T2322" s="1">
        <v>39.9</v>
      </c>
      <c r="U2322" s="1">
        <v>25.6</v>
      </c>
      <c r="V2322" s="1">
        <v>20</v>
      </c>
      <c r="W2322" s="1">
        <v>5.5</v>
      </c>
      <c r="X2322" s="10"/>
      <c r="Y2322" s="1" t="s">
        <v>30</v>
      </c>
      <c r="Z2322" s="2" t="s">
        <v>24</v>
      </c>
      <c r="AA2322" s="2" t="str" cm="1">
        <f t="array" ref="AA2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2" s="2" t="str">
        <f>IF(OR(Tabela1[[#This Row],[CON - Material]]="Alvenaria de Tijolo",Tabela1[[#This Row],[CON - Material]]="Alvenaria de Pedra"),"Alvenaria",Tabela1[[#This Row],[CON - Material]])</f>
        <v>Betão Armado</v>
      </c>
      <c r="AF2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3" spans="1:32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1" t="str" cm="1">
        <f t="array" ref="O23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3" s="2" t="s">
        <v>32</v>
      </c>
      <c r="Q2323" s="2" t="str" cm="1">
        <f t="array" ref="Q2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3" s="2" t="str">
        <f>IF(Tabela1[[#This Row],[TEC - Tipo de Estrutura 2]]="Pórtico","Vãos Multiplos",Tabela1[[#This Row],[TEC - Tipo de Estrutura 2]])</f>
        <v>Vãos Multiplos</v>
      </c>
      <c r="S2323" s="1">
        <v>3</v>
      </c>
      <c r="T2323" s="1">
        <v>47.5</v>
      </c>
      <c r="U2323" s="1">
        <v>31.5</v>
      </c>
      <c r="V2323" s="1">
        <v>25.7</v>
      </c>
      <c r="W2323" s="1">
        <v>7.5</v>
      </c>
      <c r="X2323" s="10"/>
      <c r="Y2323" s="1" t="s">
        <v>30</v>
      </c>
      <c r="Z2323" s="2" t="s">
        <v>24</v>
      </c>
      <c r="AA2323" s="2" t="str" cm="1">
        <f t="array" ref="AA2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3" s="2" t="str">
        <f>IF(OR(Tabela1[[#This Row],[CON - Material]]="Alvenaria de Tijolo",Tabela1[[#This Row],[CON - Material]]="Alvenaria de Pedra"),"Alvenaria",Tabela1[[#This Row],[CON - Material]])</f>
        <v>Betão Armado</v>
      </c>
      <c r="AF23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4" spans="1:32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1" t="str" cm="1">
        <f t="array" ref="O23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4" s="2" t="s">
        <v>32</v>
      </c>
      <c r="Q2324" s="2" t="str" cm="1">
        <f t="array" ref="Q2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4" s="2" t="str">
        <f>IF(Tabela1[[#This Row],[TEC - Tipo de Estrutura 2]]="Pórtico","Vãos Multiplos",Tabela1[[#This Row],[TEC - Tipo de Estrutura 2]])</f>
        <v>Vãos Multiplos</v>
      </c>
      <c r="S2324" s="1">
        <v>3</v>
      </c>
      <c r="T2324" s="1">
        <v>51.2</v>
      </c>
      <c r="U2324" s="1">
        <v>16.399999999999999</v>
      </c>
      <c r="V2324" s="1">
        <v>26.1</v>
      </c>
      <c r="W2324" s="1">
        <v>6.7</v>
      </c>
      <c r="X2324" s="10"/>
      <c r="Y2324" s="1" t="s">
        <v>30</v>
      </c>
      <c r="Z2324" s="2" t="s">
        <v>24</v>
      </c>
      <c r="AA2324" s="2" t="str" cm="1">
        <f t="array" ref="AA2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4" s="2" t="str">
        <f>IF(OR(Tabela1[[#This Row],[CON - Material]]="Alvenaria de Tijolo",Tabela1[[#This Row],[CON - Material]]="Alvenaria de Pedra"),"Alvenaria",Tabela1[[#This Row],[CON - Material]])</f>
        <v>Betão Armado</v>
      </c>
      <c r="AF23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5" spans="1:32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1" t="str" cm="1">
        <f t="array" ref="O23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5" s="2" t="s">
        <v>65</v>
      </c>
      <c r="Q2325" s="2" t="str" cm="1">
        <f t="array" ref="Q2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25" s="2" t="str">
        <f>IF(Tabela1[[#This Row],[TEC - Tipo de Estrutura 2]]="Pórtico","Vãos Multiplos",Tabela1[[#This Row],[TEC - Tipo de Estrutura 2]])</f>
        <v>Vãos Multiplos</v>
      </c>
      <c r="S2325" s="1">
        <v>1</v>
      </c>
      <c r="T2325" s="1">
        <v>15.5</v>
      </c>
      <c r="U2325" s="1">
        <v>25.7</v>
      </c>
      <c r="V2325" s="1">
        <v>15.5</v>
      </c>
      <c r="W2325" s="9"/>
      <c r="X2325" s="10"/>
      <c r="Y2325" s="1" t="s">
        <v>30</v>
      </c>
      <c r="Z2325" s="2" t="s">
        <v>24</v>
      </c>
      <c r="AA2325" s="2" t="str" cm="1">
        <f t="array" ref="AA2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5" s="2" t="str">
        <f>IF(OR(Tabela1[[#This Row],[CON - Material]]="Alvenaria de Tijolo",Tabela1[[#This Row],[CON - Material]]="Alvenaria de Pedra"),"Alvenaria",Tabela1[[#This Row],[CON - Material]])</f>
        <v>Betão Armado</v>
      </c>
      <c r="AF2325" s="2" t="str">
        <f>Tabela1[[#This Row],[TEC - Tipo de Estrutura 2]] &amp; "|" &amp; Tabela1[[#This Row],[Intervalo de Anos]] &amp; "|" &amp; Tabela1[[#This Row],[CON - Material]]</f>
        <v>Pórtico|1983-2010|Betão Armado</v>
      </c>
    </row>
    <row r="2326" spans="1:32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1" t="str" cm="1">
        <f t="array" ref="O23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6" s="2" t="s">
        <v>22</v>
      </c>
      <c r="Q2326" s="2" t="str" cm="1">
        <f t="array" ref="Q2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26" s="2" t="str">
        <f>IF(Tabela1[[#This Row],[TEC - Tipo de Estrutura 2]]="Pórtico","Vãos Multiplos",Tabela1[[#This Row],[TEC - Tipo de Estrutura 2]])</f>
        <v>Tabuleiro simples/apoiado</v>
      </c>
      <c r="S2326" s="1">
        <v>1</v>
      </c>
      <c r="T2326" s="1">
        <v>27.8</v>
      </c>
      <c r="U2326" s="1">
        <v>44.3</v>
      </c>
      <c r="V2326" s="1">
        <v>27.8</v>
      </c>
      <c r="W2326" s="9"/>
      <c r="X2326" s="10"/>
      <c r="Y2326" s="1" t="s">
        <v>30</v>
      </c>
      <c r="Z2326" s="2" t="s">
        <v>38</v>
      </c>
      <c r="AA2326" s="2" t="str" cm="1">
        <f t="array" ref="AA2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6" s="2" t="str">
        <f>IF(OR(Tabela1[[#This Row],[CON - Material]]="Alvenaria de Tijolo",Tabela1[[#This Row],[CON - Material]]="Alvenaria de Pedra"),"Alvenaria",Tabela1[[#This Row],[CON - Material]])</f>
        <v>Betão Armado</v>
      </c>
      <c r="AF23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27" spans="1:32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1" t="str" cm="1">
        <f t="array" ref="O23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7" s="2" t="s">
        <v>65</v>
      </c>
      <c r="Q2327" s="2" t="str" cm="1">
        <f t="array" ref="Q2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27" s="2" t="str">
        <f>IF(Tabela1[[#This Row],[TEC - Tipo de Estrutura 2]]="Pórtico","Vãos Multiplos",Tabela1[[#This Row],[TEC - Tipo de Estrutura 2]])</f>
        <v>Vãos Multiplos</v>
      </c>
      <c r="S2327" s="1">
        <v>1</v>
      </c>
      <c r="T2327" s="1">
        <v>15.4</v>
      </c>
      <c r="U2327" s="1">
        <v>155.5</v>
      </c>
      <c r="V2327" s="1">
        <v>15.4</v>
      </c>
      <c r="W2327" s="9"/>
      <c r="X2327" s="10"/>
      <c r="Y2327" s="1" t="s">
        <v>30</v>
      </c>
      <c r="Z2327" s="2" t="s">
        <v>24</v>
      </c>
      <c r="AA2327" s="2" t="str" cm="1">
        <f t="array" ref="AA2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7" s="2" t="str">
        <f>IF(OR(Tabela1[[#This Row],[CON - Material]]="Alvenaria de Tijolo",Tabela1[[#This Row],[CON - Material]]="Alvenaria de Pedra"),"Alvenaria",Tabela1[[#This Row],[CON - Material]])</f>
        <v>Betão Armado</v>
      </c>
      <c r="AF2327" s="2" t="str">
        <f>Tabela1[[#This Row],[TEC - Tipo de Estrutura 2]] &amp; "|" &amp; Tabela1[[#This Row],[Intervalo de Anos]] &amp; "|" &amp; Tabela1[[#This Row],[CON - Material]]</f>
        <v>Pórtico|1983-2010|Betão Armado</v>
      </c>
    </row>
    <row r="2328" spans="1:32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1" t="str" cm="1">
        <f t="array" ref="O23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8" s="2" t="s">
        <v>32</v>
      </c>
      <c r="Q2328" s="2" t="str" cm="1">
        <f t="array" ref="Q2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28" s="2" t="str">
        <f>IF(Tabela1[[#This Row],[TEC - Tipo de Estrutura 2]]="Pórtico","Vãos Multiplos",Tabela1[[#This Row],[TEC - Tipo de Estrutura 2]])</f>
        <v>Vãos Multiplos</v>
      </c>
      <c r="S2328" s="1">
        <v>4</v>
      </c>
      <c r="T2328" s="1">
        <v>68.099999999999994</v>
      </c>
      <c r="U2328" s="1">
        <v>39.799999999999997</v>
      </c>
      <c r="V2328" s="1">
        <v>22</v>
      </c>
      <c r="W2328" s="1">
        <v>6.8</v>
      </c>
      <c r="X2328" s="10"/>
      <c r="Y2328" s="1" t="s">
        <v>30</v>
      </c>
      <c r="Z2328" s="2" t="s">
        <v>38</v>
      </c>
      <c r="AA2328" s="2" t="str" cm="1">
        <f t="array" ref="AA2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8" s="2" t="str">
        <f>IF(OR(Tabela1[[#This Row],[CON - Material]]="Alvenaria de Tijolo",Tabela1[[#This Row],[CON - Material]]="Alvenaria de Pedra"),"Alvenaria",Tabela1[[#This Row],[CON - Material]])</f>
        <v>Betão Armado</v>
      </c>
      <c r="AF23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9" spans="1:32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1" t="str" cm="1">
        <f t="array" ref="O23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29" s="2" t="s">
        <v>65</v>
      </c>
      <c r="Q2329" s="2" t="str" cm="1">
        <f t="array" ref="Q2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29" s="2" t="str">
        <f>IF(Tabela1[[#This Row],[TEC - Tipo de Estrutura 2]]="Pórtico","Vãos Multiplos",Tabela1[[#This Row],[TEC - Tipo de Estrutura 2]])</f>
        <v>Vãos Multiplos</v>
      </c>
      <c r="S2329" s="1">
        <v>1</v>
      </c>
      <c r="T2329" s="1">
        <v>25.5</v>
      </c>
      <c r="U2329" s="1">
        <v>13.5</v>
      </c>
      <c r="V2329" s="1">
        <v>25.5</v>
      </c>
      <c r="W2329" s="9"/>
      <c r="X2329" s="10"/>
      <c r="Y2329" s="1" t="s">
        <v>30</v>
      </c>
      <c r="Z2329" s="2" t="s">
        <v>24</v>
      </c>
      <c r="AA2329" s="2" t="str" cm="1">
        <f t="array" ref="AA2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29" s="2" t="str">
        <f>IF(OR(Tabela1[[#This Row],[CON - Material]]="Alvenaria de Tijolo",Tabela1[[#This Row],[CON - Material]]="Alvenaria de Pedra"),"Alvenaria",Tabela1[[#This Row],[CON - Material]])</f>
        <v>Betão Armado</v>
      </c>
      <c r="AF2329" s="2" t="str">
        <f>Tabela1[[#This Row],[TEC - Tipo de Estrutura 2]] &amp; "|" &amp; Tabela1[[#This Row],[Intervalo de Anos]] &amp; "|" &amp; Tabela1[[#This Row],[CON - Material]]</f>
        <v>Pórtico|1983-2010|Betão Armado</v>
      </c>
    </row>
    <row r="2330" spans="1:32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1" t="str" cm="1">
        <f t="array" ref="O23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0" s="2" t="s">
        <v>22</v>
      </c>
      <c r="Q2330" s="2" t="str" cm="1">
        <f t="array" ref="Q2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30" s="2" t="str">
        <f>IF(Tabela1[[#This Row],[TEC - Tipo de Estrutura 2]]="Pórtico","Vãos Multiplos",Tabela1[[#This Row],[TEC - Tipo de Estrutura 2]])</f>
        <v>Tabuleiro simples/apoiado</v>
      </c>
      <c r="S2330" s="1">
        <v>1</v>
      </c>
      <c r="T2330" s="1">
        <v>15.4</v>
      </c>
      <c r="U2330" s="1">
        <v>11.7</v>
      </c>
      <c r="V2330" s="1">
        <v>15.4</v>
      </c>
      <c r="W2330" s="9"/>
      <c r="X2330" s="10"/>
      <c r="Y2330" s="1" t="s">
        <v>30</v>
      </c>
      <c r="Z2330" s="2" t="s">
        <v>24</v>
      </c>
      <c r="AA2330" s="2" t="str" cm="1">
        <f t="array" ref="AA2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0" s="2" t="str">
        <f>IF(OR(Tabela1[[#This Row],[CON - Material]]="Alvenaria de Tijolo",Tabela1[[#This Row],[CON - Material]]="Alvenaria de Pedra"),"Alvenaria",Tabela1[[#This Row],[CON - Material]])</f>
        <v>Betão Armado</v>
      </c>
      <c r="AF2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1" spans="1:32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1" t="str" cm="1">
        <f t="array" ref="O23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1" s="2" t="s">
        <v>22</v>
      </c>
      <c r="Q2331" s="2" t="str" cm="1">
        <f t="array" ref="Q2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31" s="2" t="str">
        <f>IF(Tabela1[[#This Row],[TEC - Tipo de Estrutura 2]]="Pórtico","Vãos Multiplos",Tabela1[[#This Row],[TEC - Tipo de Estrutura 2]])</f>
        <v>Tabuleiro simples/apoiado</v>
      </c>
      <c r="S2331" s="1">
        <v>1</v>
      </c>
      <c r="T2331" s="1">
        <v>25</v>
      </c>
      <c r="U2331" s="1">
        <v>39.700000000000003</v>
      </c>
      <c r="V2331" s="1">
        <v>25</v>
      </c>
      <c r="W2331" s="9"/>
      <c r="X2331" s="10"/>
      <c r="Y2331" s="1" t="s">
        <v>30</v>
      </c>
      <c r="Z2331" s="2" t="s">
        <v>38</v>
      </c>
      <c r="AA2331" s="2" t="str" cm="1">
        <f t="array" ref="AA2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1" s="2" t="str">
        <f>IF(OR(Tabela1[[#This Row],[CON - Material]]="Alvenaria de Tijolo",Tabela1[[#This Row],[CON - Material]]="Alvenaria de Pedra"),"Alvenaria",Tabela1[[#This Row],[CON - Material]])</f>
        <v>Betão Armado</v>
      </c>
      <c r="AF233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2" spans="1:32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1" t="str" cm="1">
        <f t="array" ref="O23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2" s="2" t="s">
        <v>32</v>
      </c>
      <c r="Q2332" s="2" t="str" cm="1">
        <f t="array" ref="Q2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2" s="2" t="str">
        <f>IF(Tabela1[[#This Row],[TEC - Tipo de Estrutura 2]]="Pórtico","Vãos Multiplos",Tabela1[[#This Row],[TEC - Tipo de Estrutura 2]])</f>
        <v>Vãos Multiplos</v>
      </c>
      <c r="S2332" s="1">
        <v>3</v>
      </c>
      <c r="T2332" s="1">
        <v>43.3</v>
      </c>
      <c r="U2332" s="1">
        <v>37</v>
      </c>
      <c r="V2332" s="1">
        <v>23.1</v>
      </c>
      <c r="W2332" s="1">
        <v>5.8</v>
      </c>
      <c r="X2332" s="10"/>
      <c r="Y2332" s="1" t="s">
        <v>30</v>
      </c>
      <c r="Z2332" s="2" t="s">
        <v>38</v>
      </c>
      <c r="AA2332" s="2" t="str" cm="1">
        <f t="array" ref="AA2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2" s="2" t="str">
        <f>IF(OR(Tabela1[[#This Row],[CON - Material]]="Alvenaria de Tijolo",Tabela1[[#This Row],[CON - Material]]="Alvenaria de Pedra"),"Alvenaria",Tabela1[[#This Row],[CON - Material]])</f>
        <v>Betão Armado</v>
      </c>
      <c r="AF2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3" spans="1:32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1" t="str" cm="1">
        <f t="array" ref="O23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3" s="2" t="s">
        <v>32</v>
      </c>
      <c r="Q2333" s="2" t="str" cm="1">
        <f t="array" ref="Q2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3" s="2" t="str">
        <f>IF(Tabela1[[#This Row],[TEC - Tipo de Estrutura 2]]="Pórtico","Vãos Multiplos",Tabela1[[#This Row],[TEC - Tipo de Estrutura 2]])</f>
        <v>Vãos Multiplos</v>
      </c>
      <c r="S2333" s="1">
        <v>3</v>
      </c>
      <c r="T2333" s="1">
        <v>58.9</v>
      </c>
      <c r="U2333" s="1">
        <v>26.8</v>
      </c>
      <c r="V2333" s="1">
        <v>32.299999999999997</v>
      </c>
      <c r="W2333" s="1">
        <v>6.1</v>
      </c>
      <c r="X2333" s="10"/>
      <c r="Y2333" s="1" t="s">
        <v>30</v>
      </c>
      <c r="Z2333" s="2" t="s">
        <v>24</v>
      </c>
      <c r="AA2333" s="2" t="str" cm="1">
        <f t="array" ref="AA2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3" s="2" t="str">
        <f>IF(OR(Tabela1[[#This Row],[CON - Material]]="Alvenaria de Tijolo",Tabela1[[#This Row],[CON - Material]]="Alvenaria de Pedra"),"Alvenaria",Tabela1[[#This Row],[CON - Material]])</f>
        <v>Betão Armado</v>
      </c>
      <c r="AF2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4" spans="1:32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1" t="str" cm="1">
        <f t="array" ref="O23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4" s="2" t="s">
        <v>32</v>
      </c>
      <c r="Q2334" s="2" t="str" cm="1">
        <f t="array" ref="Q2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4" s="2" t="str">
        <f>IF(Tabela1[[#This Row],[TEC - Tipo de Estrutura 2]]="Pórtico","Vãos Multiplos",Tabela1[[#This Row],[TEC - Tipo de Estrutura 2]])</f>
        <v>Vãos Multiplos</v>
      </c>
      <c r="S2334" s="1">
        <v>10</v>
      </c>
      <c r="T2334" s="1">
        <v>360.5</v>
      </c>
      <c r="U2334" s="1">
        <v>10.1</v>
      </c>
      <c r="V2334" s="1">
        <v>38.1</v>
      </c>
      <c r="W2334" s="1">
        <v>7.8</v>
      </c>
      <c r="X2334" s="10"/>
      <c r="Y2334" s="1" t="s">
        <v>30</v>
      </c>
      <c r="Z2334" s="2" t="s">
        <v>38</v>
      </c>
      <c r="AA2334" s="2" t="str" cm="1">
        <f t="array" ref="AA2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4" s="2" t="str">
        <f>IF(OR(Tabela1[[#This Row],[CON - Material]]="Alvenaria de Tijolo",Tabela1[[#This Row],[CON - Material]]="Alvenaria de Pedra"),"Alvenaria",Tabela1[[#This Row],[CON - Material]])</f>
        <v>Betão Armado</v>
      </c>
      <c r="AF23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5" spans="1:32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1" t="str" cm="1">
        <f t="array" ref="O23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5" s="2" t="s">
        <v>32</v>
      </c>
      <c r="Q2335" s="2" t="str" cm="1">
        <f t="array" ref="Q2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5" s="2" t="str">
        <f>IF(Tabela1[[#This Row],[TEC - Tipo de Estrutura 2]]="Pórtico","Vãos Multiplos",Tabela1[[#This Row],[TEC - Tipo de Estrutura 2]])</f>
        <v>Vãos Multiplos</v>
      </c>
      <c r="S2335" s="1">
        <v>7</v>
      </c>
      <c r="T2335" s="1">
        <v>239.4</v>
      </c>
      <c r="U2335" s="1">
        <v>8.4</v>
      </c>
      <c r="V2335" s="1">
        <v>36.4</v>
      </c>
      <c r="W2335" s="1">
        <v>6.2</v>
      </c>
      <c r="X2335" s="10"/>
      <c r="Y2335" s="1" t="s">
        <v>30</v>
      </c>
      <c r="Z2335" s="2" t="s">
        <v>38</v>
      </c>
      <c r="AA2335" s="2" t="str" cm="1">
        <f t="array" ref="AA2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5" s="2" t="str">
        <f>IF(OR(Tabela1[[#This Row],[CON - Material]]="Alvenaria de Tijolo",Tabela1[[#This Row],[CON - Material]]="Alvenaria de Pedra"),"Alvenaria",Tabela1[[#This Row],[CON - Material]])</f>
        <v>Betão Armado</v>
      </c>
      <c r="AF23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6" spans="1:32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1" t="str" cm="1">
        <f t="array" ref="O23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6" s="2" t="s">
        <v>32</v>
      </c>
      <c r="Q2336" s="2" t="str" cm="1">
        <f t="array" ref="Q2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6" s="2" t="str">
        <f>IF(Tabela1[[#This Row],[TEC - Tipo de Estrutura 2]]="Pórtico","Vãos Multiplos",Tabela1[[#This Row],[TEC - Tipo de Estrutura 2]])</f>
        <v>Vãos Multiplos</v>
      </c>
      <c r="S2336" s="1">
        <v>15</v>
      </c>
      <c r="T2336" s="1">
        <v>568.6</v>
      </c>
      <c r="U2336" s="1">
        <v>18.8</v>
      </c>
      <c r="V2336" s="1">
        <v>63.3</v>
      </c>
      <c r="W2336" s="1">
        <v>8</v>
      </c>
      <c r="X2336" s="10"/>
      <c r="Y2336" s="1" t="s">
        <v>30</v>
      </c>
      <c r="Z2336" s="2" t="s">
        <v>38</v>
      </c>
      <c r="AA2336" s="2" t="str" cm="1">
        <f t="array" ref="AA2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6" s="2" t="str">
        <f>IF(OR(Tabela1[[#This Row],[CON - Material]]="Alvenaria de Tijolo",Tabela1[[#This Row],[CON - Material]]="Alvenaria de Pedra"),"Alvenaria",Tabela1[[#This Row],[CON - Material]])</f>
        <v>Betão Armado</v>
      </c>
      <c r="AF23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7" spans="1:32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1" t="str" cm="1">
        <f t="array" ref="O23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7" s="2" t="s">
        <v>32</v>
      </c>
      <c r="Q2337" s="2" t="str" cm="1">
        <f t="array" ref="Q2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7" s="2" t="str">
        <f>IF(Tabela1[[#This Row],[TEC - Tipo de Estrutura 2]]="Pórtico","Vãos Multiplos",Tabela1[[#This Row],[TEC - Tipo de Estrutura 2]])</f>
        <v>Vãos Multiplos</v>
      </c>
      <c r="S2337" s="1">
        <v>2</v>
      </c>
      <c r="T2337" s="1">
        <v>48.8</v>
      </c>
      <c r="U2337" s="1">
        <v>10.199999999999999</v>
      </c>
      <c r="V2337" s="1">
        <v>24.4</v>
      </c>
      <c r="W2337" s="1">
        <v>6.8</v>
      </c>
      <c r="X2337" s="10"/>
      <c r="Y2337" s="1" t="s">
        <v>30</v>
      </c>
      <c r="Z2337" s="2" t="s">
        <v>38</v>
      </c>
      <c r="AA2337" s="2" t="str" cm="1">
        <f t="array" ref="AA2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7" s="2" t="str">
        <f>IF(OR(Tabela1[[#This Row],[CON - Material]]="Alvenaria de Tijolo",Tabela1[[#This Row],[CON - Material]]="Alvenaria de Pedra"),"Alvenaria",Tabela1[[#This Row],[CON - Material]])</f>
        <v>Betão Armado</v>
      </c>
      <c r="AF2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8" spans="1:32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1" t="str" cm="1">
        <f t="array" ref="O23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8" s="2" t="s">
        <v>32</v>
      </c>
      <c r="Q2338" s="2" t="str" cm="1">
        <f t="array" ref="Q2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38" s="2" t="str">
        <f>IF(Tabela1[[#This Row],[TEC - Tipo de Estrutura 2]]="Pórtico","Vãos Multiplos",Tabela1[[#This Row],[TEC - Tipo de Estrutura 2]])</f>
        <v>Vãos Multiplos</v>
      </c>
      <c r="S2338" s="1">
        <v>2</v>
      </c>
      <c r="T2338" s="1">
        <v>30.6</v>
      </c>
      <c r="U2338" s="1">
        <v>34</v>
      </c>
      <c r="V2338" s="1">
        <v>17</v>
      </c>
      <c r="W2338" s="1">
        <v>6</v>
      </c>
      <c r="X2338" s="10"/>
      <c r="Y2338" s="1" t="s">
        <v>30</v>
      </c>
      <c r="Z2338" s="2" t="s">
        <v>24</v>
      </c>
      <c r="AA2338" s="2" t="str" cm="1">
        <f t="array" ref="AA2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8" s="2" t="str">
        <f>IF(OR(Tabela1[[#This Row],[CON - Material]]="Alvenaria de Tijolo",Tabela1[[#This Row],[CON - Material]]="Alvenaria de Pedra"),"Alvenaria",Tabela1[[#This Row],[CON - Material]])</f>
        <v>Betão Armado</v>
      </c>
      <c r="AF2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9" spans="1:32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1" t="str" cm="1">
        <f t="array" ref="O23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39" s="2" t="s">
        <v>22</v>
      </c>
      <c r="Q2339" s="2" t="str" cm="1">
        <f t="array" ref="Q2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39" s="2" t="str">
        <f>IF(Tabela1[[#This Row],[TEC - Tipo de Estrutura 2]]="Pórtico","Vãos Multiplos",Tabela1[[#This Row],[TEC - Tipo de Estrutura 2]])</f>
        <v>Tabuleiro simples/apoiado</v>
      </c>
      <c r="S2339" s="1">
        <v>1</v>
      </c>
      <c r="T2339" s="1">
        <v>16.3</v>
      </c>
      <c r="U2339" s="1">
        <v>38.4</v>
      </c>
      <c r="V2339" s="1">
        <v>16.3</v>
      </c>
      <c r="W2339" s="9"/>
      <c r="X2339" s="10"/>
      <c r="Y2339" s="1" t="s">
        <v>30</v>
      </c>
      <c r="Z2339" s="2" t="s">
        <v>24</v>
      </c>
      <c r="AA2339" s="2" t="str" cm="1">
        <f t="array" ref="AA2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39" s="2" t="str">
        <f>IF(OR(Tabela1[[#This Row],[CON - Material]]="Alvenaria de Tijolo",Tabela1[[#This Row],[CON - Material]]="Alvenaria de Pedra"),"Alvenaria",Tabela1[[#This Row],[CON - Material]])</f>
        <v>Betão Armado</v>
      </c>
      <c r="AF23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0" spans="1:32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1" t="str" cm="1">
        <f t="array" ref="O23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0" s="2" t="s">
        <v>32</v>
      </c>
      <c r="Q2340" s="2" t="str" cm="1">
        <f t="array" ref="Q2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0" s="2" t="str">
        <f>IF(Tabela1[[#This Row],[TEC - Tipo de Estrutura 2]]="Pórtico","Vãos Multiplos",Tabela1[[#This Row],[TEC - Tipo de Estrutura 2]])</f>
        <v>Vãos Multiplos</v>
      </c>
      <c r="S2340" s="1">
        <v>4</v>
      </c>
      <c r="T2340" s="1">
        <v>57.3</v>
      </c>
      <c r="U2340" s="1">
        <v>10.199999999999999</v>
      </c>
      <c r="V2340" s="1">
        <v>20.7</v>
      </c>
      <c r="W2340" s="1">
        <v>5.4</v>
      </c>
      <c r="X2340" s="10"/>
      <c r="Y2340" s="1" t="s">
        <v>30</v>
      </c>
      <c r="Z2340" s="2" t="s">
        <v>38</v>
      </c>
      <c r="AA2340" s="2" t="str" cm="1">
        <f t="array" ref="AA2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0" s="2" t="str">
        <f>IF(OR(Tabela1[[#This Row],[CON - Material]]="Alvenaria de Tijolo",Tabela1[[#This Row],[CON - Material]]="Alvenaria de Pedra"),"Alvenaria",Tabela1[[#This Row],[CON - Material]])</f>
        <v>Betão Armado</v>
      </c>
      <c r="AF23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1" spans="1:32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1" t="str" cm="1">
        <f t="array" ref="O23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1" s="2" t="s">
        <v>32</v>
      </c>
      <c r="Q2341" s="2" t="str" cm="1">
        <f t="array" ref="Q2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1" s="2" t="str">
        <f>IF(Tabela1[[#This Row],[TEC - Tipo de Estrutura 2]]="Pórtico","Vãos Multiplos",Tabela1[[#This Row],[TEC - Tipo de Estrutura 2]])</f>
        <v>Vãos Multiplos</v>
      </c>
      <c r="S2341" s="1">
        <v>4</v>
      </c>
      <c r="T2341" s="1">
        <v>73.400000000000006</v>
      </c>
      <c r="U2341" s="1">
        <v>21</v>
      </c>
      <c r="V2341" s="1">
        <v>21.2</v>
      </c>
      <c r="W2341" s="1">
        <v>8.4</v>
      </c>
      <c r="X2341" s="10"/>
      <c r="Y2341" s="1" t="s">
        <v>30</v>
      </c>
      <c r="Z2341" s="2" t="s">
        <v>38</v>
      </c>
      <c r="AA2341" s="2" t="str" cm="1">
        <f t="array" ref="AA2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1" s="2" t="str">
        <f>IF(OR(Tabela1[[#This Row],[CON - Material]]="Alvenaria de Tijolo",Tabela1[[#This Row],[CON - Material]]="Alvenaria de Pedra"),"Alvenaria",Tabela1[[#This Row],[CON - Material]])</f>
        <v>Betão Armado</v>
      </c>
      <c r="AF2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2" spans="1:32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1" t="str" cm="1">
        <f t="array" ref="O23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2" s="2" t="s">
        <v>32</v>
      </c>
      <c r="Q2342" s="2" t="str" cm="1">
        <f t="array" ref="Q2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2" s="2" t="str">
        <f>IF(Tabela1[[#This Row],[TEC - Tipo de Estrutura 2]]="Pórtico","Vãos Multiplos",Tabela1[[#This Row],[TEC - Tipo de Estrutura 2]])</f>
        <v>Vãos Multiplos</v>
      </c>
      <c r="S2342" s="1">
        <v>4</v>
      </c>
      <c r="T2342" s="1">
        <v>65.099999999999994</v>
      </c>
      <c r="U2342" s="1">
        <v>10.8</v>
      </c>
      <c r="V2342" s="1">
        <v>18</v>
      </c>
      <c r="W2342" s="1">
        <v>6.6</v>
      </c>
      <c r="X2342" s="10"/>
      <c r="Y2342" s="1" t="s">
        <v>30</v>
      </c>
      <c r="Z2342" s="2" t="s">
        <v>38</v>
      </c>
      <c r="AA2342" s="2" t="str" cm="1">
        <f t="array" ref="AA2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2" s="2" t="str">
        <f>IF(OR(Tabela1[[#This Row],[CON - Material]]="Alvenaria de Tijolo",Tabela1[[#This Row],[CON - Material]]="Alvenaria de Pedra"),"Alvenaria",Tabela1[[#This Row],[CON - Material]])</f>
        <v>Betão Armado</v>
      </c>
      <c r="AF2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3" spans="1:32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1" t="str" cm="1">
        <f t="array" ref="O23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3" s="2" t="s">
        <v>32</v>
      </c>
      <c r="Q2343" s="2" t="str" cm="1">
        <f t="array" ref="Q2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3" s="2" t="str">
        <f>IF(Tabela1[[#This Row],[TEC - Tipo de Estrutura 2]]="Pórtico","Vãos Multiplos",Tabela1[[#This Row],[TEC - Tipo de Estrutura 2]])</f>
        <v>Vãos Multiplos</v>
      </c>
      <c r="S2343" s="1">
        <v>4</v>
      </c>
      <c r="T2343" s="1">
        <v>55.5</v>
      </c>
      <c r="U2343" s="1">
        <v>40</v>
      </c>
      <c r="V2343" s="1">
        <v>17.8</v>
      </c>
      <c r="W2343" s="1">
        <v>7</v>
      </c>
      <c r="X2343" s="10"/>
      <c r="Y2343" s="1" t="s">
        <v>30</v>
      </c>
      <c r="Z2343" s="2" t="s">
        <v>24</v>
      </c>
      <c r="AA2343" s="2" t="str" cm="1">
        <f t="array" ref="AA2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3" s="2" t="str">
        <f>IF(OR(Tabela1[[#This Row],[CON - Material]]="Alvenaria de Tijolo",Tabela1[[#This Row],[CON - Material]]="Alvenaria de Pedra"),"Alvenaria",Tabela1[[#This Row],[CON - Material]])</f>
        <v>Betão Armado</v>
      </c>
      <c r="AF23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4" spans="1:32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1" t="str" cm="1">
        <f t="array" ref="O23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4" s="2" t="s">
        <v>32</v>
      </c>
      <c r="Q2344" s="2" t="str" cm="1">
        <f t="array" ref="Q2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4" s="2" t="str">
        <f>IF(Tabela1[[#This Row],[TEC - Tipo de Estrutura 2]]="Pórtico","Vãos Multiplos",Tabela1[[#This Row],[TEC - Tipo de Estrutura 2]])</f>
        <v>Vãos Multiplos</v>
      </c>
      <c r="S2344" s="1">
        <v>4</v>
      </c>
      <c r="T2344" s="1">
        <v>121.5</v>
      </c>
      <c r="U2344" s="1">
        <v>12.6</v>
      </c>
      <c r="V2344" s="1">
        <v>42.8</v>
      </c>
      <c r="W2344" s="1">
        <v>9.1999999999999993</v>
      </c>
      <c r="X2344" s="10"/>
      <c r="Y2344" s="1" t="s">
        <v>30</v>
      </c>
      <c r="Z2344" s="2" t="s">
        <v>38</v>
      </c>
      <c r="AA2344" s="2" t="str" cm="1">
        <f t="array" ref="AA2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4" s="2" t="str">
        <f>IF(OR(Tabela1[[#This Row],[CON - Material]]="Alvenaria de Tijolo",Tabela1[[#This Row],[CON - Material]]="Alvenaria de Pedra"),"Alvenaria",Tabela1[[#This Row],[CON - Material]])</f>
        <v>Betão Armado</v>
      </c>
      <c r="AF23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5" spans="1:32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1" t="str" cm="1">
        <f t="array" ref="O23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5" s="2" t="s">
        <v>32</v>
      </c>
      <c r="Q2345" s="2" t="str" cm="1">
        <f t="array" ref="Q2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5" s="2" t="str">
        <f>IF(Tabela1[[#This Row],[TEC - Tipo de Estrutura 2]]="Pórtico","Vãos Multiplos",Tabela1[[#This Row],[TEC - Tipo de Estrutura 2]])</f>
        <v>Vãos Multiplos</v>
      </c>
      <c r="S2345" s="1">
        <v>3</v>
      </c>
      <c r="T2345" s="1">
        <v>90.7</v>
      </c>
      <c r="U2345" s="1">
        <v>17.600000000000001</v>
      </c>
      <c r="V2345" s="1">
        <v>48.1</v>
      </c>
      <c r="W2345" s="1">
        <v>6.6</v>
      </c>
      <c r="X2345" s="10"/>
      <c r="Y2345" s="1" t="s">
        <v>30</v>
      </c>
      <c r="Z2345" s="2" t="s">
        <v>38</v>
      </c>
      <c r="AA2345" s="2" t="str" cm="1">
        <f t="array" ref="AA2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5" s="2" t="str">
        <f>IF(OR(Tabela1[[#This Row],[CON - Material]]="Alvenaria de Tijolo",Tabela1[[#This Row],[CON - Material]]="Alvenaria de Pedra"),"Alvenaria",Tabela1[[#This Row],[CON - Material]])</f>
        <v>Betão Armado</v>
      </c>
      <c r="AF23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6" spans="1:32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1" t="str" cm="1">
        <f t="array" ref="O23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6" s="2" t="s">
        <v>32</v>
      </c>
      <c r="Q2346" s="2" t="str" cm="1">
        <f t="array" ref="Q2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6" s="2" t="str">
        <f>IF(Tabela1[[#This Row],[TEC - Tipo de Estrutura 2]]="Pórtico","Vãos Multiplos",Tabela1[[#This Row],[TEC - Tipo de Estrutura 2]])</f>
        <v>Vãos Multiplos</v>
      </c>
      <c r="S2346" s="1">
        <v>3</v>
      </c>
      <c r="T2346" s="1">
        <v>76.5</v>
      </c>
      <c r="U2346" s="1">
        <v>7.6</v>
      </c>
      <c r="V2346" s="1">
        <v>40.4</v>
      </c>
      <c r="W2346" s="1">
        <v>8.3000000000000007</v>
      </c>
      <c r="X2346" s="10"/>
      <c r="Y2346" s="1" t="s">
        <v>30</v>
      </c>
      <c r="Z2346" s="2" t="s">
        <v>38</v>
      </c>
      <c r="AA2346" s="2" t="str" cm="1">
        <f t="array" ref="AA2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6" s="2" t="str">
        <f>IF(OR(Tabela1[[#This Row],[CON - Material]]="Alvenaria de Tijolo",Tabela1[[#This Row],[CON - Material]]="Alvenaria de Pedra"),"Alvenaria",Tabela1[[#This Row],[CON - Material]])</f>
        <v>Betão Armado</v>
      </c>
      <c r="AF2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7" spans="1:32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1" t="str" cm="1">
        <f t="array" ref="O23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7" s="2" t="s">
        <v>32</v>
      </c>
      <c r="Q2347" s="2" t="str" cm="1">
        <f t="array" ref="Q2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7" s="2" t="str">
        <f>IF(Tabela1[[#This Row],[TEC - Tipo de Estrutura 2]]="Pórtico","Vãos Multiplos",Tabela1[[#This Row],[TEC - Tipo de Estrutura 2]])</f>
        <v>Vãos Multiplos</v>
      </c>
      <c r="S2347" s="1">
        <v>14</v>
      </c>
      <c r="T2347" s="1">
        <v>409.4</v>
      </c>
      <c r="U2347" s="1">
        <v>18.100000000000001</v>
      </c>
      <c r="V2347" s="1">
        <v>31.5</v>
      </c>
      <c r="W2347" s="1">
        <v>5.9</v>
      </c>
      <c r="X2347" s="10"/>
      <c r="Y2347" s="1" t="s">
        <v>30</v>
      </c>
      <c r="Z2347" s="2" t="s">
        <v>38</v>
      </c>
      <c r="AA2347" s="2" t="str" cm="1">
        <f t="array" ref="AA2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7" s="2" t="str">
        <f>IF(OR(Tabela1[[#This Row],[CON - Material]]="Alvenaria de Tijolo",Tabela1[[#This Row],[CON - Material]]="Alvenaria de Pedra"),"Alvenaria",Tabela1[[#This Row],[CON - Material]])</f>
        <v>Betão Armado</v>
      </c>
      <c r="AF2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8" spans="1:32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1" t="str" cm="1">
        <f t="array" ref="O23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8" s="2" t="s">
        <v>32</v>
      </c>
      <c r="Q2348" s="2" t="str" cm="1">
        <f t="array" ref="Q2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48" s="2" t="str">
        <f>IF(Tabela1[[#This Row],[TEC - Tipo de Estrutura 2]]="Pórtico","Vãos Multiplos",Tabela1[[#This Row],[TEC - Tipo de Estrutura 2]])</f>
        <v>Vãos Multiplos</v>
      </c>
      <c r="S2348" s="1">
        <v>15</v>
      </c>
      <c r="T2348" s="1">
        <v>412</v>
      </c>
      <c r="U2348" s="1">
        <v>18.100000000000001</v>
      </c>
      <c r="V2348" s="1">
        <v>31.5</v>
      </c>
      <c r="W2348" s="1">
        <v>5.7</v>
      </c>
      <c r="X2348" s="10"/>
      <c r="Y2348" s="1" t="s">
        <v>30</v>
      </c>
      <c r="Z2348" s="2" t="s">
        <v>38</v>
      </c>
      <c r="AA2348" s="2" t="str" cm="1">
        <f t="array" ref="AA2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8" s="2" t="str">
        <f>IF(OR(Tabela1[[#This Row],[CON - Material]]="Alvenaria de Tijolo",Tabela1[[#This Row],[CON - Material]]="Alvenaria de Pedra"),"Alvenaria",Tabela1[[#This Row],[CON - Material]])</f>
        <v>Betão Armado</v>
      </c>
      <c r="AF23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9" spans="1:32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1" t="str" cm="1">
        <f t="array" ref="O23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49" s="2" t="s">
        <v>22</v>
      </c>
      <c r="Q2349" s="2" t="str" cm="1">
        <f t="array" ref="Q2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49" s="2" t="str">
        <f>IF(Tabela1[[#This Row],[TEC - Tipo de Estrutura 2]]="Pórtico","Vãos Multiplos",Tabela1[[#This Row],[TEC - Tipo de Estrutura 2]])</f>
        <v>Tabuleiro simples/apoiado</v>
      </c>
      <c r="S2349" s="1">
        <v>1</v>
      </c>
      <c r="T2349" s="1">
        <v>13.4</v>
      </c>
      <c r="U2349" s="1">
        <v>35.799999999999997</v>
      </c>
      <c r="V2349" s="1">
        <v>13.4</v>
      </c>
      <c r="W2349" s="9"/>
      <c r="X2349" s="10"/>
      <c r="Y2349" s="1" t="s">
        <v>30</v>
      </c>
      <c r="Z2349" s="2" t="s">
        <v>24</v>
      </c>
      <c r="AA2349" s="2" t="str" cm="1">
        <f t="array" ref="AA2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49" s="2" t="str">
        <f>IF(OR(Tabela1[[#This Row],[CON - Material]]="Alvenaria de Tijolo",Tabela1[[#This Row],[CON - Material]]="Alvenaria de Pedra"),"Alvenaria",Tabela1[[#This Row],[CON - Material]])</f>
        <v>Betão Armado</v>
      </c>
      <c r="AF23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50" spans="1:32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1" t="str" cm="1">
        <f t="array" ref="O23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0" s="2" t="s">
        <v>32</v>
      </c>
      <c r="Q2350" s="2" t="str" cm="1">
        <f t="array" ref="Q2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0" s="2" t="str">
        <f>IF(Tabela1[[#This Row],[TEC - Tipo de Estrutura 2]]="Pórtico","Vãos Multiplos",Tabela1[[#This Row],[TEC - Tipo de Estrutura 2]])</f>
        <v>Vãos Multiplos</v>
      </c>
      <c r="S2350" s="1">
        <v>3</v>
      </c>
      <c r="T2350" s="1">
        <v>73.3</v>
      </c>
      <c r="U2350" s="1">
        <v>20.8</v>
      </c>
      <c r="V2350" s="1">
        <v>37.299999999999997</v>
      </c>
      <c r="W2350" s="1">
        <v>6</v>
      </c>
      <c r="X2350" s="10"/>
      <c r="Y2350" s="1" t="s">
        <v>30</v>
      </c>
      <c r="Z2350" s="2" t="s">
        <v>24</v>
      </c>
      <c r="AA2350" s="2" t="str" cm="1">
        <f t="array" ref="AA2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0" s="2" t="str">
        <f>IF(OR(Tabela1[[#This Row],[CON - Material]]="Alvenaria de Tijolo",Tabela1[[#This Row],[CON - Material]]="Alvenaria de Pedra"),"Alvenaria",Tabela1[[#This Row],[CON - Material]])</f>
        <v>Betão Armado</v>
      </c>
      <c r="AF2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1" spans="1:32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1" t="str" cm="1">
        <f t="array" ref="O23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1" s="2" t="s">
        <v>65</v>
      </c>
      <c r="Q2351" s="2" t="str" cm="1">
        <f t="array" ref="Q2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51" s="2" t="str">
        <f>IF(Tabela1[[#This Row],[TEC - Tipo de Estrutura 2]]="Pórtico","Vãos Multiplos",Tabela1[[#This Row],[TEC - Tipo de Estrutura 2]])</f>
        <v>Vãos Multiplos</v>
      </c>
      <c r="S2351" s="1">
        <v>1</v>
      </c>
      <c r="T2351" s="1">
        <v>11.4</v>
      </c>
      <c r="U2351" s="1">
        <v>22.8</v>
      </c>
      <c r="V2351" s="1">
        <v>11.4</v>
      </c>
      <c r="W2351" s="9"/>
      <c r="X2351" s="10"/>
      <c r="Y2351" s="1" t="s">
        <v>30</v>
      </c>
      <c r="Z2351" s="2" t="s">
        <v>24</v>
      </c>
      <c r="AA2351" s="2" t="str" cm="1">
        <f t="array" ref="AA2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1" s="2" t="str">
        <f>IF(OR(Tabela1[[#This Row],[CON - Material]]="Alvenaria de Tijolo",Tabela1[[#This Row],[CON - Material]]="Alvenaria de Pedra"),"Alvenaria",Tabela1[[#This Row],[CON - Material]])</f>
        <v>Betão Armado</v>
      </c>
      <c r="AF2351" s="2" t="str">
        <f>Tabela1[[#This Row],[TEC - Tipo de Estrutura 2]] &amp; "|" &amp; Tabela1[[#This Row],[Intervalo de Anos]] &amp; "|" &amp; Tabela1[[#This Row],[CON - Material]]</f>
        <v>Pórtico|1983-2010|Betão Armado</v>
      </c>
    </row>
    <row r="2352" spans="1:32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1" t="str" cm="1">
        <f t="array" ref="O23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2" s="2" t="s">
        <v>32</v>
      </c>
      <c r="Q2352" s="2" t="str" cm="1">
        <f t="array" ref="Q2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2" s="2" t="str">
        <f>IF(Tabela1[[#This Row],[TEC - Tipo de Estrutura 2]]="Pórtico","Vãos Multiplos",Tabela1[[#This Row],[TEC - Tipo de Estrutura 2]])</f>
        <v>Vãos Multiplos</v>
      </c>
      <c r="S2352" s="1">
        <v>3</v>
      </c>
      <c r="T2352" s="1">
        <v>85.4</v>
      </c>
      <c r="U2352" s="1">
        <v>40.200000000000003</v>
      </c>
      <c r="V2352" s="1">
        <v>33.700000000000003</v>
      </c>
      <c r="W2352" s="1">
        <v>1.1000000000000001</v>
      </c>
      <c r="X2352" s="10"/>
      <c r="Y2352" s="1" t="s">
        <v>30</v>
      </c>
      <c r="Z2352" s="2" t="s">
        <v>38</v>
      </c>
      <c r="AA2352" s="2" t="str" cm="1">
        <f t="array" ref="AA2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2" s="2" t="str">
        <f>IF(OR(Tabela1[[#This Row],[CON - Material]]="Alvenaria de Tijolo",Tabela1[[#This Row],[CON - Material]]="Alvenaria de Pedra"),"Alvenaria",Tabela1[[#This Row],[CON - Material]])</f>
        <v>Betão Armado</v>
      </c>
      <c r="AF2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3" spans="1:32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1" t="str" cm="1">
        <f t="array" ref="O23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3" s="2" t="s">
        <v>32</v>
      </c>
      <c r="Q2353" s="2" t="str" cm="1">
        <f t="array" ref="Q2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3" s="2" t="str">
        <f>IF(Tabela1[[#This Row],[TEC - Tipo de Estrutura 2]]="Pórtico","Vãos Multiplos",Tabela1[[#This Row],[TEC - Tipo de Estrutura 2]])</f>
        <v>Vãos Multiplos</v>
      </c>
      <c r="S2353" s="1">
        <v>4</v>
      </c>
      <c r="T2353" s="1">
        <v>121.1</v>
      </c>
      <c r="U2353" s="1">
        <v>12.6</v>
      </c>
      <c r="V2353" s="1">
        <v>42.2</v>
      </c>
      <c r="W2353" s="1">
        <v>6.4</v>
      </c>
      <c r="X2353" s="10"/>
      <c r="Y2353" s="1" t="s">
        <v>30</v>
      </c>
      <c r="Z2353" s="2" t="s">
        <v>38</v>
      </c>
      <c r="AA2353" s="2" t="str" cm="1">
        <f t="array" ref="AA2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3" s="2" t="str">
        <f>IF(OR(Tabela1[[#This Row],[CON - Material]]="Alvenaria de Tijolo",Tabela1[[#This Row],[CON - Material]]="Alvenaria de Pedra"),"Alvenaria",Tabela1[[#This Row],[CON - Material]])</f>
        <v>Betão Armado</v>
      </c>
      <c r="AF23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4" spans="1:32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1" t="str" cm="1">
        <f t="array" ref="O23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4" s="2" t="s">
        <v>32</v>
      </c>
      <c r="Q2354" s="2" t="str" cm="1">
        <f t="array" ref="Q2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4" s="2" t="str">
        <f>IF(Tabela1[[#This Row],[TEC - Tipo de Estrutura 2]]="Pórtico","Vãos Multiplos",Tabela1[[#This Row],[TEC - Tipo de Estrutura 2]])</f>
        <v>Vãos Multiplos</v>
      </c>
      <c r="S2354" s="1">
        <v>5</v>
      </c>
      <c r="T2354" s="1">
        <v>178.6</v>
      </c>
      <c r="U2354" s="1">
        <v>12.7</v>
      </c>
      <c r="V2354" s="1">
        <v>51.1</v>
      </c>
      <c r="W2354" s="1">
        <v>6.4</v>
      </c>
      <c r="X2354" s="10"/>
      <c r="Y2354" s="1" t="s">
        <v>30</v>
      </c>
      <c r="Z2354" s="2" t="s">
        <v>38</v>
      </c>
      <c r="AA2354" s="2" t="str" cm="1">
        <f t="array" ref="AA2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4" s="2" t="str">
        <f>IF(OR(Tabela1[[#This Row],[CON - Material]]="Alvenaria de Tijolo",Tabela1[[#This Row],[CON - Material]]="Alvenaria de Pedra"),"Alvenaria",Tabela1[[#This Row],[CON - Material]])</f>
        <v>Betão Armado</v>
      </c>
      <c r="AF23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5" spans="1:32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1" t="str" cm="1">
        <f t="array" ref="O23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5" s="2" t="s">
        <v>65</v>
      </c>
      <c r="Q2355" s="2" t="str" cm="1">
        <f t="array" ref="Q2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55" s="2" t="str">
        <f>IF(Tabela1[[#This Row],[TEC - Tipo de Estrutura 2]]="Pórtico","Vãos Multiplos",Tabela1[[#This Row],[TEC - Tipo de Estrutura 2]])</f>
        <v>Vãos Multiplos</v>
      </c>
      <c r="S2355" s="1">
        <v>1</v>
      </c>
      <c r="T2355" s="1">
        <v>9</v>
      </c>
      <c r="U2355" s="1">
        <v>41.6</v>
      </c>
      <c r="V2355" s="1">
        <v>9</v>
      </c>
      <c r="W2355" s="9"/>
      <c r="X2355" s="10"/>
      <c r="Y2355" s="1" t="s">
        <v>30</v>
      </c>
      <c r="Z2355" s="2" t="s">
        <v>24</v>
      </c>
      <c r="AA2355" s="2" t="str" cm="1">
        <f t="array" ref="AA2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5" s="2" t="str">
        <f>IF(OR(Tabela1[[#This Row],[CON - Material]]="Alvenaria de Tijolo",Tabela1[[#This Row],[CON - Material]]="Alvenaria de Pedra"),"Alvenaria",Tabela1[[#This Row],[CON - Material]])</f>
        <v>Betão Armado</v>
      </c>
      <c r="AF2355" s="2" t="str">
        <f>Tabela1[[#This Row],[TEC - Tipo de Estrutura 2]] &amp; "|" &amp; Tabela1[[#This Row],[Intervalo de Anos]] &amp; "|" &amp; Tabela1[[#This Row],[CON - Material]]</f>
        <v>Pórtico|1983-2010|Betão Armado</v>
      </c>
    </row>
    <row r="2356" spans="1:32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1" t="str" cm="1">
        <f t="array" ref="O23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6" s="2" t="s">
        <v>65</v>
      </c>
      <c r="Q2356" s="2" t="str" cm="1">
        <f t="array" ref="Q2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56" s="2" t="str">
        <f>IF(Tabela1[[#This Row],[TEC - Tipo de Estrutura 2]]="Pórtico","Vãos Multiplos",Tabela1[[#This Row],[TEC - Tipo de Estrutura 2]])</f>
        <v>Vãos Multiplos</v>
      </c>
      <c r="S2356" s="9"/>
      <c r="T2356" s="5"/>
      <c r="U2356" s="1">
        <v>12.7</v>
      </c>
      <c r="W2356" s="9"/>
      <c r="X2356" s="10"/>
      <c r="Y2356" s="1" t="s">
        <v>30</v>
      </c>
      <c r="Z2356" s="2" t="s">
        <v>24</v>
      </c>
      <c r="AA2356" s="2" t="str" cm="1">
        <f t="array" ref="AA2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6" s="2" t="str">
        <f>IF(OR(Tabela1[[#This Row],[CON - Material]]="Alvenaria de Tijolo",Tabela1[[#This Row],[CON - Material]]="Alvenaria de Pedra"),"Alvenaria",Tabela1[[#This Row],[CON - Material]])</f>
        <v>Betão Armado</v>
      </c>
      <c r="AF2356" s="2" t="str">
        <f>Tabela1[[#This Row],[TEC - Tipo de Estrutura 2]] &amp; "|" &amp; Tabela1[[#This Row],[Intervalo de Anos]] &amp; "|" &amp; Tabela1[[#This Row],[CON - Material]]</f>
        <v>Pórtico|1983-2010|Betão Armado</v>
      </c>
    </row>
    <row r="2357" spans="1:32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1" t="str" cm="1">
        <f t="array" ref="O23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7" s="2" t="s">
        <v>32</v>
      </c>
      <c r="Q2357" s="2" t="str" cm="1">
        <f t="array" ref="Q2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7" s="2" t="str">
        <f>IF(Tabela1[[#This Row],[TEC - Tipo de Estrutura 2]]="Pórtico","Vãos Multiplos",Tabela1[[#This Row],[TEC - Tipo de Estrutura 2]])</f>
        <v>Vãos Multiplos</v>
      </c>
      <c r="S2357" s="1">
        <v>6</v>
      </c>
      <c r="T2357" s="1">
        <v>168.4</v>
      </c>
      <c r="U2357" s="1">
        <v>12.3</v>
      </c>
      <c r="V2357" s="1">
        <v>30.3</v>
      </c>
      <c r="W2357" s="1">
        <v>8.5</v>
      </c>
      <c r="X2357" s="10"/>
      <c r="Y2357" s="1" t="s">
        <v>30</v>
      </c>
      <c r="Z2357" s="2" t="s">
        <v>38</v>
      </c>
      <c r="AA2357" s="2" t="str" cm="1">
        <f t="array" ref="AA2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7" s="2" t="str">
        <f>IF(OR(Tabela1[[#This Row],[CON - Material]]="Alvenaria de Tijolo",Tabela1[[#This Row],[CON - Material]]="Alvenaria de Pedra"),"Alvenaria",Tabela1[[#This Row],[CON - Material]])</f>
        <v>Betão Armado</v>
      </c>
      <c r="AF2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8" spans="1:32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1" t="str" cm="1">
        <f t="array" ref="O23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8" s="2" t="s">
        <v>32</v>
      </c>
      <c r="Q2358" s="2" t="str" cm="1">
        <f t="array" ref="Q2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8" s="2" t="str">
        <f>IF(Tabela1[[#This Row],[TEC - Tipo de Estrutura 2]]="Pórtico","Vãos Multiplos",Tabela1[[#This Row],[TEC - Tipo de Estrutura 2]])</f>
        <v>Vãos Multiplos</v>
      </c>
      <c r="S2358" s="1">
        <v>8</v>
      </c>
      <c r="T2358" s="1">
        <v>190.35</v>
      </c>
      <c r="U2358" s="1">
        <v>12.3</v>
      </c>
      <c r="V2358" s="1">
        <v>26.05</v>
      </c>
      <c r="W2358" s="1">
        <v>17.5</v>
      </c>
      <c r="X2358" s="10"/>
      <c r="Y2358" s="1" t="s">
        <v>30</v>
      </c>
      <c r="Z2358" s="2" t="s">
        <v>38</v>
      </c>
      <c r="AA2358" s="2" t="str" cm="1">
        <f t="array" ref="AA2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8" s="2" t="str">
        <f>IF(OR(Tabela1[[#This Row],[CON - Material]]="Alvenaria de Tijolo",Tabela1[[#This Row],[CON - Material]]="Alvenaria de Pedra"),"Alvenaria",Tabela1[[#This Row],[CON - Material]])</f>
        <v>Betão Armado</v>
      </c>
      <c r="AF23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9" spans="1:32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1" t="str" cm="1">
        <f t="array" ref="O23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59" s="2" t="s">
        <v>32</v>
      </c>
      <c r="Q2359" s="2" t="str" cm="1">
        <f t="array" ref="Q2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59" s="2" t="str">
        <f>IF(Tabela1[[#This Row],[TEC - Tipo de Estrutura 2]]="Pórtico","Vãos Multiplos",Tabela1[[#This Row],[TEC - Tipo de Estrutura 2]])</f>
        <v>Vãos Multiplos</v>
      </c>
      <c r="S2359" s="1">
        <v>3</v>
      </c>
      <c r="T2359" s="1">
        <v>82.2</v>
      </c>
      <c r="U2359" s="1">
        <v>14.2</v>
      </c>
      <c r="V2359" s="1">
        <v>37.4</v>
      </c>
      <c r="W2359" s="1">
        <v>7.9</v>
      </c>
      <c r="X2359" s="10"/>
      <c r="Y2359" s="1" t="s">
        <v>30</v>
      </c>
      <c r="Z2359" s="2" t="s">
        <v>38</v>
      </c>
      <c r="AA2359" s="2" t="str" cm="1">
        <f t="array" ref="AA2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59" s="2" t="str">
        <f>IF(OR(Tabela1[[#This Row],[CON - Material]]="Alvenaria de Tijolo",Tabela1[[#This Row],[CON - Material]]="Alvenaria de Pedra"),"Alvenaria",Tabela1[[#This Row],[CON - Material]])</f>
        <v>Betão Armado</v>
      </c>
      <c r="AF23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0" spans="1:32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1" t="str" cm="1">
        <f t="array" ref="O23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0" s="2" t="s">
        <v>32</v>
      </c>
      <c r="Q2360" s="2" t="str" cm="1">
        <f t="array" ref="Q2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0" s="2" t="str">
        <f>IF(Tabela1[[#This Row],[TEC - Tipo de Estrutura 2]]="Pórtico","Vãos Multiplos",Tabela1[[#This Row],[TEC - Tipo de Estrutura 2]])</f>
        <v>Vãos Multiplos</v>
      </c>
      <c r="S2360" s="1">
        <v>9</v>
      </c>
      <c r="T2360" s="1">
        <v>179.1</v>
      </c>
      <c r="U2360" s="1">
        <v>18.399999999999999</v>
      </c>
      <c r="V2360" s="1">
        <v>23.8</v>
      </c>
      <c r="W2360" s="1">
        <v>6.1</v>
      </c>
      <c r="X2360" s="10"/>
      <c r="Y2360" s="1" t="s">
        <v>30</v>
      </c>
      <c r="Z2360" s="2" t="s">
        <v>38</v>
      </c>
      <c r="AA2360" s="2" t="str" cm="1">
        <f t="array" ref="AA2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0" s="2" t="str">
        <f>IF(OR(Tabela1[[#This Row],[CON - Material]]="Alvenaria de Tijolo",Tabela1[[#This Row],[CON - Material]]="Alvenaria de Pedra"),"Alvenaria",Tabela1[[#This Row],[CON - Material]])</f>
        <v>Betão Armado</v>
      </c>
      <c r="AF2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1" spans="1:32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1" t="str" cm="1">
        <f t="array" ref="O23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1" s="2" t="s">
        <v>32</v>
      </c>
      <c r="Q2361" s="2" t="str" cm="1">
        <f t="array" ref="Q2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1" s="2" t="str">
        <f>IF(Tabela1[[#This Row],[TEC - Tipo de Estrutura 2]]="Pórtico","Vãos Multiplos",Tabela1[[#This Row],[TEC - Tipo de Estrutura 2]])</f>
        <v>Vãos Multiplos</v>
      </c>
      <c r="S2361" s="1">
        <v>9</v>
      </c>
      <c r="T2361" s="1">
        <v>178.4</v>
      </c>
      <c r="U2361" s="1">
        <v>18.600000000000001</v>
      </c>
      <c r="V2361" s="1">
        <v>23.9</v>
      </c>
      <c r="W2361" s="1">
        <v>6.1</v>
      </c>
      <c r="X2361" s="10"/>
      <c r="Y2361" s="1" t="s">
        <v>30</v>
      </c>
      <c r="Z2361" s="2" t="s">
        <v>38</v>
      </c>
      <c r="AA2361" s="2" t="str" cm="1">
        <f t="array" ref="AA2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1" s="2" t="str">
        <f>IF(OR(Tabela1[[#This Row],[CON - Material]]="Alvenaria de Tijolo",Tabela1[[#This Row],[CON - Material]]="Alvenaria de Pedra"),"Alvenaria",Tabela1[[#This Row],[CON - Material]])</f>
        <v>Betão Armado</v>
      </c>
      <c r="AF2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2" spans="1:32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1" t="str" cm="1">
        <f t="array" ref="O23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2" s="2" t="s">
        <v>32</v>
      </c>
      <c r="Q2362" s="2" t="str" cm="1">
        <f t="array" ref="Q2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2" s="2" t="str">
        <f>IF(Tabela1[[#This Row],[TEC - Tipo de Estrutura 2]]="Pórtico","Vãos Multiplos",Tabela1[[#This Row],[TEC - Tipo de Estrutura 2]])</f>
        <v>Vãos Multiplos</v>
      </c>
      <c r="S2362" s="1">
        <v>12</v>
      </c>
      <c r="T2362" s="1">
        <v>283.7</v>
      </c>
      <c r="U2362" s="1">
        <v>20</v>
      </c>
      <c r="V2362" s="1">
        <v>26.1</v>
      </c>
      <c r="W2362" s="1">
        <v>8.6999999999999993</v>
      </c>
      <c r="X2362" s="10"/>
      <c r="Y2362" s="1" t="s">
        <v>30</v>
      </c>
      <c r="Z2362" s="2" t="s">
        <v>38</v>
      </c>
      <c r="AA2362" s="2" t="str" cm="1">
        <f t="array" ref="AA2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2" s="2" t="str">
        <f>IF(OR(Tabela1[[#This Row],[CON - Material]]="Alvenaria de Tijolo",Tabela1[[#This Row],[CON - Material]]="Alvenaria de Pedra"),"Alvenaria",Tabela1[[#This Row],[CON - Material]])</f>
        <v>Betão Armado</v>
      </c>
      <c r="AF2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3" spans="1:32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1" t="str" cm="1">
        <f t="array" ref="O23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3" s="2" t="s">
        <v>32</v>
      </c>
      <c r="Q2363" s="2" t="str" cm="1">
        <f t="array" ref="Q2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3" s="2" t="str">
        <f>IF(Tabela1[[#This Row],[TEC - Tipo de Estrutura 2]]="Pórtico","Vãos Multiplos",Tabela1[[#This Row],[TEC - Tipo de Estrutura 2]])</f>
        <v>Vãos Multiplos</v>
      </c>
      <c r="S2363" s="1">
        <v>5</v>
      </c>
      <c r="T2363" s="1">
        <v>105.5</v>
      </c>
      <c r="U2363" s="1">
        <v>19.399999999999999</v>
      </c>
      <c r="V2363" s="1">
        <v>25.2</v>
      </c>
      <c r="W2363" s="1">
        <v>7.7</v>
      </c>
      <c r="X2363" s="10"/>
      <c r="Y2363" s="1" t="s">
        <v>30</v>
      </c>
      <c r="Z2363" s="2" t="s">
        <v>38</v>
      </c>
      <c r="AA2363" s="2" t="str" cm="1">
        <f t="array" ref="AA2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3" s="2" t="str">
        <f>IF(OR(Tabela1[[#This Row],[CON - Material]]="Alvenaria de Tijolo",Tabela1[[#This Row],[CON - Material]]="Alvenaria de Pedra"),"Alvenaria",Tabela1[[#This Row],[CON - Material]])</f>
        <v>Betão Armado</v>
      </c>
      <c r="AF2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4" spans="1:32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1" t="str" cm="1">
        <f t="array" ref="O23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4" s="2" t="s">
        <v>32</v>
      </c>
      <c r="Q2364" s="2" t="str" cm="1">
        <f t="array" ref="Q2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4" s="2" t="str">
        <f>IF(Tabela1[[#This Row],[TEC - Tipo de Estrutura 2]]="Pórtico","Vãos Multiplos",Tabela1[[#This Row],[TEC - Tipo de Estrutura 2]])</f>
        <v>Vãos Multiplos</v>
      </c>
      <c r="S2364" s="1">
        <v>3</v>
      </c>
      <c r="T2364" s="1">
        <v>62.3</v>
      </c>
      <c r="U2364" s="1">
        <v>10.199999999999999</v>
      </c>
      <c r="V2364" s="1">
        <v>40.200000000000003</v>
      </c>
      <c r="W2364" s="1">
        <v>8.6</v>
      </c>
      <c r="X2364" s="10"/>
      <c r="Y2364" s="1" t="s">
        <v>30</v>
      </c>
      <c r="Z2364" s="2" t="s">
        <v>24</v>
      </c>
      <c r="AA2364" s="2" t="str" cm="1">
        <f t="array" ref="AA2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4" s="2" t="str">
        <f>IF(OR(Tabela1[[#This Row],[CON - Material]]="Alvenaria de Tijolo",Tabela1[[#This Row],[CON - Material]]="Alvenaria de Pedra"),"Alvenaria",Tabela1[[#This Row],[CON - Material]])</f>
        <v>Betão Armado</v>
      </c>
      <c r="AF2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5" spans="1:32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1" t="str" cm="1">
        <f t="array" ref="O23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5" s="2" t="s">
        <v>65</v>
      </c>
      <c r="Q2365" s="2" t="str" cm="1">
        <f t="array" ref="Q2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65" s="2" t="str">
        <f>IF(Tabela1[[#This Row],[TEC - Tipo de Estrutura 2]]="Pórtico","Vãos Multiplos",Tabela1[[#This Row],[TEC - Tipo de Estrutura 2]])</f>
        <v>Vãos Multiplos</v>
      </c>
      <c r="S2365" s="1">
        <v>1</v>
      </c>
      <c r="T2365" s="1">
        <v>13.6</v>
      </c>
      <c r="U2365" s="1">
        <v>45.8</v>
      </c>
      <c r="V2365" s="1">
        <v>13.6</v>
      </c>
      <c r="W2365" s="9"/>
      <c r="X2365" s="10"/>
      <c r="Y2365" s="1" t="s">
        <v>30</v>
      </c>
      <c r="Z2365" s="2" t="s">
        <v>24</v>
      </c>
      <c r="AA2365" s="2" t="str" cm="1">
        <f t="array" ref="AA2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5" s="2" t="str">
        <f>IF(OR(Tabela1[[#This Row],[CON - Material]]="Alvenaria de Tijolo",Tabela1[[#This Row],[CON - Material]]="Alvenaria de Pedra"),"Alvenaria",Tabela1[[#This Row],[CON - Material]])</f>
        <v>Betão Armado</v>
      </c>
      <c r="AF2365" s="2" t="str">
        <f>Tabela1[[#This Row],[TEC - Tipo de Estrutura 2]] &amp; "|" &amp; Tabela1[[#This Row],[Intervalo de Anos]] &amp; "|" &amp; Tabela1[[#This Row],[CON - Material]]</f>
        <v>Pórtico|1983-2010|Betão Armado</v>
      </c>
    </row>
    <row r="2366" spans="1:32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1" t="str" cm="1">
        <f t="array" ref="O23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6" s="2" t="s">
        <v>32</v>
      </c>
      <c r="Q2366" s="2" t="str" cm="1">
        <f t="array" ref="Q2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6" s="2" t="str">
        <f>IF(Tabela1[[#This Row],[TEC - Tipo de Estrutura 2]]="Pórtico","Vãos Multiplos",Tabela1[[#This Row],[TEC - Tipo de Estrutura 2]])</f>
        <v>Vãos Multiplos</v>
      </c>
      <c r="S2366" s="1">
        <v>7</v>
      </c>
      <c r="T2366" s="1">
        <v>222.5</v>
      </c>
      <c r="U2366" s="1">
        <v>12.3</v>
      </c>
      <c r="V2366" s="1">
        <v>35.6</v>
      </c>
      <c r="W2366" s="1">
        <v>11.7</v>
      </c>
      <c r="X2366" s="10"/>
      <c r="Y2366" s="1" t="s">
        <v>30</v>
      </c>
      <c r="Z2366" s="2" t="s">
        <v>38</v>
      </c>
      <c r="AA2366" s="2" t="str" cm="1">
        <f t="array" ref="AA2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6" s="2" t="str">
        <f>IF(OR(Tabela1[[#This Row],[CON - Material]]="Alvenaria de Tijolo",Tabela1[[#This Row],[CON - Material]]="Alvenaria de Pedra"),"Alvenaria",Tabela1[[#This Row],[CON - Material]])</f>
        <v>Betão Armado</v>
      </c>
      <c r="AF2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7" spans="1:32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1" t="str" cm="1">
        <f t="array" ref="O23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7" s="2" t="s">
        <v>32</v>
      </c>
      <c r="Q2367" s="2" t="str" cm="1">
        <f t="array" ref="Q2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7" s="2" t="str">
        <f>IF(Tabela1[[#This Row],[TEC - Tipo de Estrutura 2]]="Pórtico","Vãos Multiplos",Tabela1[[#This Row],[TEC - Tipo de Estrutura 2]])</f>
        <v>Vãos Multiplos</v>
      </c>
      <c r="S2367" s="1">
        <v>3</v>
      </c>
      <c r="T2367" s="1">
        <v>49.7</v>
      </c>
      <c r="U2367" s="1">
        <v>13.9</v>
      </c>
      <c r="V2367" s="1">
        <v>22.1</v>
      </c>
      <c r="W2367" s="1">
        <v>6.4</v>
      </c>
      <c r="X2367" s="10"/>
      <c r="Y2367" s="1" t="s">
        <v>30</v>
      </c>
      <c r="Z2367" s="2" t="s">
        <v>38</v>
      </c>
      <c r="AA2367" s="2" t="str" cm="1">
        <f t="array" ref="AA2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7" s="2" t="str">
        <f>IF(OR(Tabela1[[#This Row],[CON - Material]]="Alvenaria de Tijolo",Tabela1[[#This Row],[CON - Material]]="Alvenaria de Pedra"),"Alvenaria",Tabela1[[#This Row],[CON - Material]])</f>
        <v>Betão Armado</v>
      </c>
      <c r="AF2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8" spans="1:32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1" t="str" cm="1">
        <f t="array" ref="O23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8" s="2" t="s">
        <v>32</v>
      </c>
      <c r="Q2368" s="2" t="str" cm="1">
        <f t="array" ref="Q2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8" s="2" t="str">
        <f>IF(Tabela1[[#This Row],[TEC - Tipo de Estrutura 2]]="Pórtico","Vãos Multiplos",Tabela1[[#This Row],[TEC - Tipo de Estrutura 2]])</f>
        <v>Vãos Multiplos</v>
      </c>
      <c r="S2368" s="1">
        <v>5</v>
      </c>
      <c r="T2368" s="1">
        <v>109.8</v>
      </c>
      <c r="U2368" s="1">
        <v>12.9</v>
      </c>
      <c r="V2368" s="1">
        <v>26.2</v>
      </c>
      <c r="W2368" s="1">
        <v>7</v>
      </c>
      <c r="X2368" s="10"/>
      <c r="Y2368" s="1" t="s">
        <v>30</v>
      </c>
      <c r="Z2368" s="2" t="s">
        <v>38</v>
      </c>
      <c r="AA2368" s="2" t="str" cm="1">
        <f t="array" ref="AA2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8" s="2" t="str">
        <f>IF(OR(Tabela1[[#This Row],[CON - Material]]="Alvenaria de Tijolo",Tabela1[[#This Row],[CON - Material]]="Alvenaria de Pedra"),"Alvenaria",Tabela1[[#This Row],[CON - Material]])</f>
        <v>Betão Armado</v>
      </c>
      <c r="AF2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9" spans="1:32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1" t="str" cm="1">
        <f t="array" ref="O23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69" s="2" t="s">
        <v>32</v>
      </c>
      <c r="Q2369" s="2" t="str" cm="1">
        <f t="array" ref="Q2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69" s="2" t="str">
        <f>IF(Tabela1[[#This Row],[TEC - Tipo de Estrutura 2]]="Pórtico","Vãos Multiplos",Tabela1[[#This Row],[TEC - Tipo de Estrutura 2]])</f>
        <v>Vãos Multiplos</v>
      </c>
      <c r="S2369" s="1">
        <v>4</v>
      </c>
      <c r="T2369" s="1">
        <v>98.4</v>
      </c>
      <c r="U2369" s="1">
        <v>13.4</v>
      </c>
      <c r="V2369" s="1">
        <v>35</v>
      </c>
      <c r="W2369" s="1">
        <v>6.7</v>
      </c>
      <c r="X2369" s="10"/>
      <c r="Y2369" s="1" t="s">
        <v>30</v>
      </c>
      <c r="Z2369" s="2" t="s">
        <v>38</v>
      </c>
      <c r="AA2369" s="2" t="str" cm="1">
        <f t="array" ref="AA2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69" s="2" t="str">
        <f>IF(OR(Tabela1[[#This Row],[CON - Material]]="Alvenaria de Tijolo",Tabela1[[#This Row],[CON - Material]]="Alvenaria de Pedra"),"Alvenaria",Tabela1[[#This Row],[CON - Material]])</f>
        <v>Betão Armado</v>
      </c>
      <c r="AF2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0" spans="1:32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1" t="str" cm="1">
        <f t="array" ref="O23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0" s="2" t="s">
        <v>65</v>
      </c>
      <c r="Q2370" s="2" t="str" cm="1">
        <f t="array" ref="Q2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70" s="2" t="str">
        <f>IF(Tabela1[[#This Row],[TEC - Tipo de Estrutura 2]]="Pórtico","Vãos Multiplos",Tabela1[[#This Row],[TEC - Tipo de Estrutura 2]])</f>
        <v>Vãos Multiplos</v>
      </c>
      <c r="S2370" s="1">
        <v>1</v>
      </c>
      <c r="T2370" s="1">
        <v>15.5</v>
      </c>
      <c r="U2370" s="1">
        <v>43.1</v>
      </c>
      <c r="V2370" s="1">
        <v>15.5</v>
      </c>
      <c r="W2370" s="9"/>
      <c r="X2370" s="10"/>
      <c r="Y2370" s="1" t="s">
        <v>30</v>
      </c>
      <c r="Z2370" s="2" t="s">
        <v>24</v>
      </c>
      <c r="AA2370" s="2" t="str" cm="1">
        <f t="array" ref="AA2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0" s="2" t="str">
        <f>IF(OR(Tabela1[[#This Row],[CON - Material]]="Alvenaria de Tijolo",Tabela1[[#This Row],[CON - Material]]="Alvenaria de Pedra"),"Alvenaria",Tabela1[[#This Row],[CON - Material]])</f>
        <v>Betão Armado</v>
      </c>
      <c r="AF2370" s="2" t="str">
        <f>Tabela1[[#This Row],[TEC - Tipo de Estrutura 2]] &amp; "|" &amp; Tabela1[[#This Row],[Intervalo de Anos]] &amp; "|" &amp; Tabela1[[#This Row],[CON - Material]]</f>
        <v>Pórtico|1983-2010|Betão Armado</v>
      </c>
    </row>
    <row r="2371" spans="1:32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1" t="str" cm="1">
        <f t="array" ref="O23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1" s="2" t="s">
        <v>32</v>
      </c>
      <c r="Q2371" s="2" t="str" cm="1">
        <f t="array" ref="Q2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1" s="2" t="str">
        <f>IF(Tabela1[[#This Row],[TEC - Tipo de Estrutura 2]]="Pórtico","Vãos Multiplos",Tabela1[[#This Row],[TEC - Tipo de Estrutura 2]])</f>
        <v>Vãos Multiplos</v>
      </c>
      <c r="S2371" s="1">
        <v>4</v>
      </c>
      <c r="T2371" s="1">
        <v>136.5</v>
      </c>
      <c r="U2371" s="1">
        <v>10</v>
      </c>
      <c r="V2371" s="1">
        <v>48.5</v>
      </c>
      <c r="W2371" s="1">
        <v>12.7</v>
      </c>
      <c r="X2371" s="10"/>
      <c r="Y2371" s="1" t="s">
        <v>30</v>
      </c>
      <c r="Z2371" s="2" t="s">
        <v>38</v>
      </c>
      <c r="AA2371" s="2" t="str" cm="1">
        <f t="array" ref="AA2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1" s="2" t="str">
        <f>IF(OR(Tabela1[[#This Row],[CON - Material]]="Alvenaria de Tijolo",Tabela1[[#This Row],[CON - Material]]="Alvenaria de Pedra"),"Alvenaria",Tabela1[[#This Row],[CON - Material]])</f>
        <v>Betão Armado</v>
      </c>
      <c r="AF2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2" spans="1:32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1" t="str" cm="1">
        <f t="array" ref="O23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2" s="2" t="s">
        <v>32</v>
      </c>
      <c r="Q2372" s="2" t="str" cm="1">
        <f t="array" ref="Q2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2" s="2" t="str">
        <f>IF(Tabela1[[#This Row],[TEC - Tipo de Estrutura 2]]="Pórtico","Vãos Multiplos",Tabela1[[#This Row],[TEC - Tipo de Estrutura 2]])</f>
        <v>Vãos Multiplos</v>
      </c>
      <c r="S2372" s="1">
        <v>14</v>
      </c>
      <c r="T2372" s="1">
        <v>458.7</v>
      </c>
      <c r="U2372" s="1">
        <v>17</v>
      </c>
      <c r="V2372" s="1">
        <v>35.5</v>
      </c>
      <c r="W2372" s="1">
        <v>11.5</v>
      </c>
      <c r="X2372" s="10"/>
      <c r="Y2372" s="1" t="s">
        <v>30</v>
      </c>
      <c r="Z2372" s="2" t="s">
        <v>38</v>
      </c>
      <c r="AA2372" s="2" t="str" cm="1">
        <f t="array" ref="AA2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2" s="2" t="str">
        <f>IF(OR(Tabela1[[#This Row],[CON - Material]]="Alvenaria de Tijolo",Tabela1[[#This Row],[CON - Material]]="Alvenaria de Pedra"),"Alvenaria",Tabela1[[#This Row],[CON - Material]])</f>
        <v>Betão Armado</v>
      </c>
      <c r="AF2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3" spans="1:32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1" t="str" cm="1">
        <f t="array" ref="O23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3" s="2" t="s">
        <v>32</v>
      </c>
      <c r="Q2373" s="2" t="str" cm="1">
        <f t="array" ref="Q2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3" s="2" t="str">
        <f>IF(Tabela1[[#This Row],[TEC - Tipo de Estrutura 2]]="Pórtico","Vãos Multiplos",Tabela1[[#This Row],[TEC - Tipo de Estrutura 2]])</f>
        <v>Vãos Multiplos</v>
      </c>
      <c r="S2373" s="1">
        <v>15</v>
      </c>
      <c r="T2373" s="1">
        <v>472.2</v>
      </c>
      <c r="U2373" s="1">
        <v>16.899999999999999</v>
      </c>
      <c r="V2373" s="1">
        <v>35.5</v>
      </c>
      <c r="W2373" s="1">
        <v>13.5</v>
      </c>
      <c r="X2373" s="10"/>
      <c r="Y2373" s="1" t="s">
        <v>30</v>
      </c>
      <c r="Z2373" s="2" t="s">
        <v>38</v>
      </c>
      <c r="AA2373" s="2" t="str" cm="1">
        <f t="array" ref="AA2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3" s="2" t="str">
        <f>IF(OR(Tabela1[[#This Row],[CON - Material]]="Alvenaria de Tijolo",Tabela1[[#This Row],[CON - Material]]="Alvenaria de Pedra"),"Alvenaria",Tabela1[[#This Row],[CON - Material]])</f>
        <v>Betão Armado</v>
      </c>
      <c r="AF2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4" spans="1:32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1" t="str" cm="1">
        <f t="array" ref="O23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4" s="2" t="s">
        <v>22</v>
      </c>
      <c r="Q2374" s="2" t="str" cm="1">
        <f t="array" ref="Q2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374" s="2" t="str">
        <f>IF(Tabela1[[#This Row],[TEC - Tipo de Estrutura 2]]="Pórtico","Vãos Multiplos",Tabela1[[#This Row],[TEC - Tipo de Estrutura 2]])</f>
        <v>Tabuleiro simples/apoiado</v>
      </c>
      <c r="S2374" s="1">
        <v>1</v>
      </c>
      <c r="T2374" s="1">
        <v>18</v>
      </c>
      <c r="U2374" s="1">
        <v>24.1</v>
      </c>
      <c r="V2374" s="1">
        <v>18</v>
      </c>
      <c r="W2374" s="9"/>
      <c r="X2374" s="10"/>
      <c r="Y2374" s="1" t="s">
        <v>30</v>
      </c>
      <c r="Z2374" s="2" t="s">
        <v>38</v>
      </c>
      <c r="AA2374" s="2" t="str" cm="1">
        <f t="array" ref="AA2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4" s="2" t="str">
        <f>IF(OR(Tabela1[[#This Row],[CON - Material]]="Alvenaria de Tijolo",Tabela1[[#This Row],[CON - Material]]="Alvenaria de Pedra"),"Alvenaria",Tabela1[[#This Row],[CON - Material]])</f>
        <v>Betão Armado</v>
      </c>
      <c r="AF2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75" spans="1:32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1" t="str" cm="1">
        <f t="array" ref="O23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5" s="2" t="s">
        <v>65</v>
      </c>
      <c r="Q2375" s="2" t="str" cm="1">
        <f t="array" ref="Q2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75" s="2" t="str">
        <f>IF(Tabela1[[#This Row],[TEC - Tipo de Estrutura 2]]="Pórtico","Vãos Multiplos",Tabela1[[#This Row],[TEC - Tipo de Estrutura 2]])</f>
        <v>Vãos Multiplos</v>
      </c>
      <c r="S2375" s="1">
        <v>1</v>
      </c>
      <c r="T2375" s="1">
        <v>15.3</v>
      </c>
      <c r="U2375" s="1">
        <v>24.3</v>
      </c>
      <c r="V2375" s="1">
        <v>15.3</v>
      </c>
      <c r="W2375" s="9"/>
      <c r="X2375" s="10"/>
      <c r="Y2375" s="1" t="s">
        <v>30</v>
      </c>
      <c r="Z2375" s="2" t="s">
        <v>38</v>
      </c>
      <c r="AA2375" s="2" t="str" cm="1">
        <f t="array" ref="AA2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5" s="2" t="str">
        <f>IF(OR(Tabela1[[#This Row],[CON - Material]]="Alvenaria de Tijolo",Tabela1[[#This Row],[CON - Material]]="Alvenaria de Pedra"),"Alvenaria",Tabela1[[#This Row],[CON - Material]])</f>
        <v>Betão Armado</v>
      </c>
      <c r="AF2375" s="2" t="str">
        <f>Tabela1[[#This Row],[TEC - Tipo de Estrutura 2]] &amp; "|" &amp; Tabela1[[#This Row],[Intervalo de Anos]] &amp; "|" &amp; Tabela1[[#This Row],[CON - Material]]</f>
        <v>Pórtico|1983-2010|Betão Armado</v>
      </c>
    </row>
    <row r="2376" spans="1:32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1" t="str" cm="1">
        <f t="array" ref="O23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6" s="2" t="s">
        <v>32</v>
      </c>
      <c r="Q2376" s="2" t="str" cm="1">
        <f t="array" ref="Q2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6" s="2" t="str">
        <f>IF(Tabela1[[#This Row],[TEC - Tipo de Estrutura 2]]="Pórtico","Vãos Multiplos",Tabela1[[#This Row],[TEC - Tipo de Estrutura 2]])</f>
        <v>Vãos Multiplos</v>
      </c>
      <c r="S2376" s="1">
        <v>7</v>
      </c>
      <c r="T2376" s="1">
        <v>170.2</v>
      </c>
      <c r="U2376" s="1">
        <v>12.1</v>
      </c>
      <c r="V2376" s="1">
        <v>30.5</v>
      </c>
      <c r="W2376" s="1">
        <v>8.6999999999999993</v>
      </c>
      <c r="X2376" s="10"/>
      <c r="Y2376" s="1" t="s">
        <v>30</v>
      </c>
      <c r="Z2376" s="2" t="s">
        <v>38</v>
      </c>
      <c r="AA2376" s="2" t="str" cm="1">
        <f t="array" ref="AA2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6" s="2" t="str">
        <f>IF(OR(Tabela1[[#This Row],[CON - Material]]="Alvenaria de Tijolo",Tabela1[[#This Row],[CON - Material]]="Alvenaria de Pedra"),"Alvenaria",Tabela1[[#This Row],[CON - Material]])</f>
        <v>Betão Armado</v>
      </c>
      <c r="AF2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7" spans="1:32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1" t="str" cm="1">
        <f t="array" ref="O23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7" s="2" t="s">
        <v>32</v>
      </c>
      <c r="Q2377" s="2" t="str" cm="1">
        <f t="array" ref="Q2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7" s="2" t="str">
        <f>IF(Tabela1[[#This Row],[TEC - Tipo de Estrutura 2]]="Pórtico","Vãos Multiplos",Tabela1[[#This Row],[TEC - Tipo de Estrutura 2]])</f>
        <v>Vãos Multiplos</v>
      </c>
      <c r="S2377" s="1">
        <v>7</v>
      </c>
      <c r="T2377" s="1">
        <v>164.4</v>
      </c>
      <c r="U2377" s="1">
        <v>14.2</v>
      </c>
      <c r="V2377" s="1">
        <v>29.2</v>
      </c>
      <c r="W2377" s="1">
        <v>7.4</v>
      </c>
      <c r="X2377" s="10"/>
      <c r="Y2377" s="1" t="s">
        <v>30</v>
      </c>
      <c r="Z2377" s="2" t="s">
        <v>38</v>
      </c>
      <c r="AA2377" s="2" t="str" cm="1">
        <f t="array" ref="AA2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7" s="2" t="str">
        <f>IF(OR(Tabela1[[#This Row],[CON - Material]]="Alvenaria de Tijolo",Tabela1[[#This Row],[CON - Material]]="Alvenaria de Pedra"),"Alvenaria",Tabela1[[#This Row],[CON - Material]])</f>
        <v>Betão Armado</v>
      </c>
      <c r="AF2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8" spans="1:32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1" t="str" cm="1">
        <f t="array" ref="O23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8" s="2" t="s">
        <v>32</v>
      </c>
      <c r="Q2378" s="2" t="str" cm="1">
        <f t="array" ref="Q2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8" s="2" t="str">
        <f>IF(Tabela1[[#This Row],[TEC - Tipo de Estrutura 2]]="Pórtico","Vãos Multiplos",Tabela1[[#This Row],[TEC - Tipo de Estrutura 2]])</f>
        <v>Vãos Multiplos</v>
      </c>
      <c r="S2378" s="1">
        <v>8</v>
      </c>
      <c r="T2378" s="1">
        <v>262.10000000000002</v>
      </c>
      <c r="U2378" s="1">
        <v>12.2</v>
      </c>
      <c r="V2378" s="1">
        <v>38.799999999999997</v>
      </c>
      <c r="W2378" s="1">
        <v>11.4</v>
      </c>
      <c r="X2378" s="10"/>
      <c r="Y2378" s="1" t="s">
        <v>30</v>
      </c>
      <c r="Z2378" s="2" t="s">
        <v>38</v>
      </c>
      <c r="AA2378" s="2" t="str" cm="1">
        <f t="array" ref="AA2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8" s="2" t="str">
        <f>IF(OR(Tabela1[[#This Row],[CON - Material]]="Alvenaria de Tijolo",Tabela1[[#This Row],[CON - Material]]="Alvenaria de Pedra"),"Alvenaria",Tabela1[[#This Row],[CON - Material]])</f>
        <v>Betão Armado</v>
      </c>
      <c r="AF2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9" spans="1:32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1" t="str" cm="1">
        <f t="array" ref="O23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79" s="2" t="s">
        <v>32</v>
      </c>
      <c r="Q2379" s="2" t="str" cm="1">
        <f t="array" ref="Q2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79" s="2" t="str">
        <f>IF(Tabela1[[#This Row],[TEC - Tipo de Estrutura 2]]="Pórtico","Vãos Multiplos",Tabela1[[#This Row],[TEC - Tipo de Estrutura 2]])</f>
        <v>Vãos Multiplos</v>
      </c>
      <c r="S2379" s="1">
        <v>8</v>
      </c>
      <c r="T2379" s="1">
        <v>272</v>
      </c>
      <c r="U2379" s="1">
        <v>14.1</v>
      </c>
      <c r="V2379" s="1">
        <v>41.3</v>
      </c>
      <c r="W2379" s="1">
        <v>12.5</v>
      </c>
      <c r="X2379" s="10"/>
      <c r="Y2379" s="1" t="s">
        <v>30</v>
      </c>
      <c r="Z2379" s="2" t="s">
        <v>38</v>
      </c>
      <c r="AA2379" s="2" t="str" cm="1">
        <f t="array" ref="AA2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79" s="2" t="str">
        <f>IF(OR(Tabela1[[#This Row],[CON - Material]]="Alvenaria de Tijolo",Tabela1[[#This Row],[CON - Material]]="Alvenaria de Pedra"),"Alvenaria",Tabela1[[#This Row],[CON - Material]])</f>
        <v>Betão Armado</v>
      </c>
      <c r="AF2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0" spans="1:32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1" t="str" cm="1">
        <f t="array" ref="O23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0" s="2" t="s">
        <v>32</v>
      </c>
      <c r="Q2380" s="2" t="str" cm="1">
        <f t="array" ref="Q2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0" s="2" t="str">
        <f>IF(Tabela1[[#This Row],[TEC - Tipo de Estrutura 2]]="Pórtico","Vãos Multiplos",Tabela1[[#This Row],[TEC - Tipo de Estrutura 2]])</f>
        <v>Vãos Multiplos</v>
      </c>
      <c r="S2380" s="1">
        <v>9</v>
      </c>
      <c r="T2380" s="1">
        <v>313.89999999999998</v>
      </c>
      <c r="U2380" s="1">
        <v>12</v>
      </c>
      <c r="V2380" s="1">
        <v>35.700000000000003</v>
      </c>
      <c r="W2380" s="1">
        <v>8.9</v>
      </c>
      <c r="X2380" s="10"/>
      <c r="Y2380" s="1" t="s">
        <v>30</v>
      </c>
      <c r="Z2380" s="2" t="s">
        <v>38</v>
      </c>
      <c r="AA2380" s="2" t="str" cm="1">
        <f t="array" ref="AA2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0" s="2" t="str">
        <f>IF(OR(Tabela1[[#This Row],[CON - Material]]="Alvenaria de Tijolo",Tabela1[[#This Row],[CON - Material]]="Alvenaria de Pedra"),"Alvenaria",Tabela1[[#This Row],[CON - Material]])</f>
        <v>Betão Armado</v>
      </c>
      <c r="AF23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1" spans="1:32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1" t="str" cm="1">
        <f t="array" ref="O23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1" s="2" t="s">
        <v>32</v>
      </c>
      <c r="Q2381" s="2" t="str" cm="1">
        <f t="array" ref="Q2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1" s="2" t="str">
        <f>IF(Tabela1[[#This Row],[TEC - Tipo de Estrutura 2]]="Pórtico","Vãos Multiplos",Tabela1[[#This Row],[TEC - Tipo de Estrutura 2]])</f>
        <v>Vãos Multiplos</v>
      </c>
      <c r="S2381" s="1">
        <v>9</v>
      </c>
      <c r="T2381" s="1">
        <v>315</v>
      </c>
      <c r="U2381" s="1">
        <v>14.3</v>
      </c>
      <c r="V2381" s="1">
        <v>36.200000000000003</v>
      </c>
      <c r="W2381" s="1">
        <v>8.8000000000000007</v>
      </c>
      <c r="X2381" s="10"/>
      <c r="Y2381" s="1" t="s">
        <v>30</v>
      </c>
      <c r="Z2381" s="2" t="s">
        <v>38</v>
      </c>
      <c r="AA2381" s="2" t="str" cm="1">
        <f t="array" ref="AA2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1" s="2" t="str">
        <f>IF(OR(Tabela1[[#This Row],[CON - Material]]="Alvenaria de Tijolo",Tabela1[[#This Row],[CON - Material]]="Alvenaria de Pedra"),"Alvenaria",Tabela1[[#This Row],[CON - Material]])</f>
        <v>Betão Armado</v>
      </c>
      <c r="AF23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2" spans="1:32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1" t="str" cm="1">
        <f t="array" ref="O23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2" s="2" t="s">
        <v>32</v>
      </c>
      <c r="Q2382" s="2" t="str" cm="1">
        <f t="array" ref="Q2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2" s="2" t="str">
        <f>IF(Tabela1[[#This Row],[TEC - Tipo de Estrutura 2]]="Pórtico","Vãos Multiplos",Tabela1[[#This Row],[TEC - Tipo de Estrutura 2]])</f>
        <v>Vãos Multiplos</v>
      </c>
      <c r="S2382" s="1">
        <v>8</v>
      </c>
      <c r="T2382" s="1">
        <v>262.3</v>
      </c>
      <c r="U2382" s="1">
        <v>11.9</v>
      </c>
      <c r="V2382" s="1">
        <v>33.6</v>
      </c>
      <c r="W2382" s="1">
        <v>3.4</v>
      </c>
      <c r="X2382" s="10"/>
      <c r="Y2382" s="1" t="s">
        <v>30</v>
      </c>
      <c r="Z2382" s="2" t="s">
        <v>38</v>
      </c>
      <c r="AA2382" s="2" t="str" cm="1">
        <f t="array" ref="AA2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2" s="2" t="str">
        <f>IF(OR(Tabela1[[#This Row],[CON - Material]]="Alvenaria de Tijolo",Tabela1[[#This Row],[CON - Material]]="Alvenaria de Pedra"),"Alvenaria",Tabela1[[#This Row],[CON - Material]])</f>
        <v>Betão Armado</v>
      </c>
      <c r="AF23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3" spans="1:32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1" t="str" cm="1">
        <f t="array" ref="O23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3" s="2" t="s">
        <v>32</v>
      </c>
      <c r="Q2383" s="2" t="str" cm="1">
        <f t="array" ref="Q2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3" s="2" t="str">
        <f>IF(Tabela1[[#This Row],[TEC - Tipo de Estrutura 2]]="Pórtico","Vãos Multiplos",Tabela1[[#This Row],[TEC - Tipo de Estrutura 2]])</f>
        <v>Vãos Multiplos</v>
      </c>
      <c r="S2383" s="1">
        <v>8</v>
      </c>
      <c r="T2383" s="1">
        <v>273.3</v>
      </c>
      <c r="U2383" s="1">
        <v>14.3</v>
      </c>
      <c r="V2383" s="1">
        <v>34.799999999999997</v>
      </c>
      <c r="W2383" s="1">
        <v>4.0999999999999996</v>
      </c>
      <c r="X2383" s="10"/>
      <c r="Y2383" s="1" t="s">
        <v>30</v>
      </c>
      <c r="Z2383" s="2" t="s">
        <v>38</v>
      </c>
      <c r="AA2383" s="2" t="str" cm="1">
        <f t="array" ref="AA2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3" s="2" t="str">
        <f>IF(OR(Tabela1[[#This Row],[CON - Material]]="Alvenaria de Tijolo",Tabela1[[#This Row],[CON - Material]]="Alvenaria de Pedra"),"Alvenaria",Tabela1[[#This Row],[CON - Material]])</f>
        <v>Betão Armado</v>
      </c>
      <c r="AF2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4" spans="1:32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1" t="str" cm="1">
        <f t="array" ref="O23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4" s="2" t="s">
        <v>32</v>
      </c>
      <c r="Q2384" s="2" t="str" cm="1">
        <f t="array" ref="Q2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4" s="2" t="str">
        <f>IF(Tabela1[[#This Row],[TEC - Tipo de Estrutura 2]]="Pórtico","Vãos Multiplos",Tabela1[[#This Row],[TEC - Tipo de Estrutura 2]])</f>
        <v>Vãos Multiplos</v>
      </c>
      <c r="S2384" s="1">
        <v>3</v>
      </c>
      <c r="T2384" s="1">
        <v>114.2</v>
      </c>
      <c r="U2384" s="1">
        <v>8.9</v>
      </c>
      <c r="V2384" s="1">
        <v>38.4</v>
      </c>
      <c r="W2384" s="1">
        <v>3.8</v>
      </c>
      <c r="X2384" s="10"/>
      <c r="Y2384" s="1" t="s">
        <v>30</v>
      </c>
      <c r="Z2384" s="2" t="s">
        <v>38</v>
      </c>
      <c r="AA2384" s="2" t="str" cm="1">
        <f t="array" ref="AA2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4" s="2" t="str">
        <f>IF(OR(Tabela1[[#This Row],[CON - Material]]="Alvenaria de Tijolo",Tabela1[[#This Row],[CON - Material]]="Alvenaria de Pedra"),"Alvenaria",Tabela1[[#This Row],[CON - Material]])</f>
        <v>Betão Armado</v>
      </c>
      <c r="AF2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5" spans="1:32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1" t="str" cm="1">
        <f t="array" ref="O23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5" s="2" t="s">
        <v>32</v>
      </c>
      <c r="Q2385" s="2" t="str" cm="1">
        <f t="array" ref="Q2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5" s="2" t="str">
        <f>IF(Tabela1[[#This Row],[TEC - Tipo de Estrutura 2]]="Pórtico","Vãos Multiplos",Tabela1[[#This Row],[TEC - Tipo de Estrutura 2]])</f>
        <v>Vãos Multiplos</v>
      </c>
      <c r="S2385" s="1">
        <v>9</v>
      </c>
      <c r="T2385" s="1">
        <v>295.5</v>
      </c>
      <c r="U2385" s="1">
        <v>17.399999999999999</v>
      </c>
      <c r="V2385" s="1">
        <v>33.1</v>
      </c>
      <c r="W2385" s="1">
        <v>4.0999999999999996</v>
      </c>
      <c r="X2385" s="10"/>
      <c r="Y2385" s="1" t="s">
        <v>30</v>
      </c>
      <c r="Z2385" s="2" t="s">
        <v>38</v>
      </c>
      <c r="AA2385" s="2" t="str" cm="1">
        <f t="array" ref="AA2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5" s="2" t="str">
        <f>IF(OR(Tabela1[[#This Row],[CON - Material]]="Alvenaria de Tijolo",Tabela1[[#This Row],[CON - Material]]="Alvenaria de Pedra"),"Alvenaria",Tabela1[[#This Row],[CON - Material]])</f>
        <v>Betão Armado</v>
      </c>
      <c r="AF2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6" spans="1:32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1" t="str" cm="1">
        <f t="array" ref="O23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6" s="2" t="s">
        <v>32</v>
      </c>
      <c r="Q2386" s="2" t="str" cm="1">
        <f t="array" ref="Q2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6" s="2" t="str">
        <f>IF(Tabela1[[#This Row],[TEC - Tipo de Estrutura 2]]="Pórtico","Vãos Multiplos",Tabela1[[#This Row],[TEC - Tipo de Estrutura 2]])</f>
        <v>Vãos Multiplos</v>
      </c>
      <c r="S2386" s="1">
        <v>9</v>
      </c>
      <c r="T2386" s="1">
        <v>296.89999999999998</v>
      </c>
      <c r="U2386" s="1">
        <v>18</v>
      </c>
      <c r="V2386" s="1">
        <v>33.799999999999997</v>
      </c>
      <c r="W2386" s="1">
        <v>4.0999999999999996</v>
      </c>
      <c r="X2386" s="10"/>
      <c r="Y2386" s="1" t="s">
        <v>30</v>
      </c>
      <c r="Z2386" s="2" t="s">
        <v>38</v>
      </c>
      <c r="AA2386" s="2" t="str" cm="1">
        <f t="array" ref="AA2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6" s="2" t="str">
        <f>IF(OR(Tabela1[[#This Row],[CON - Material]]="Alvenaria de Tijolo",Tabela1[[#This Row],[CON - Material]]="Alvenaria de Pedra"),"Alvenaria",Tabela1[[#This Row],[CON - Material]])</f>
        <v>Betão Armado</v>
      </c>
      <c r="AF23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7" spans="1:32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1" t="str" cm="1">
        <f t="array" ref="O23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7" s="2" t="s">
        <v>32</v>
      </c>
      <c r="Q2387" s="2" t="str" cm="1">
        <f t="array" ref="Q2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7" s="2" t="str">
        <f>IF(Tabela1[[#This Row],[TEC - Tipo de Estrutura 2]]="Pórtico","Vãos Multiplos",Tabela1[[#This Row],[TEC - Tipo de Estrutura 2]])</f>
        <v>Vãos Multiplos</v>
      </c>
      <c r="S2387" s="1">
        <v>3</v>
      </c>
      <c r="T2387" s="1">
        <v>116.4</v>
      </c>
      <c r="U2387" s="1">
        <v>9.1</v>
      </c>
      <c r="V2387" s="1">
        <v>39.200000000000003</v>
      </c>
      <c r="W2387" s="1">
        <v>3.4</v>
      </c>
      <c r="X2387" s="10"/>
      <c r="Y2387" s="1" t="s">
        <v>30</v>
      </c>
      <c r="Z2387" s="2" t="s">
        <v>38</v>
      </c>
      <c r="AA2387" s="2" t="str" cm="1">
        <f t="array" ref="AA2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7" s="2" t="str">
        <f>IF(OR(Tabela1[[#This Row],[CON - Material]]="Alvenaria de Tijolo",Tabela1[[#This Row],[CON - Material]]="Alvenaria de Pedra"),"Alvenaria",Tabela1[[#This Row],[CON - Material]])</f>
        <v>Betão Armado</v>
      </c>
      <c r="AF2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8" spans="1:32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1" t="str" cm="1">
        <f t="array" ref="O23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8" s="2" t="s">
        <v>32</v>
      </c>
      <c r="Q2388" s="2" t="str" cm="1">
        <f t="array" ref="Q2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8" s="2" t="str">
        <f>IF(Tabela1[[#This Row],[TEC - Tipo de Estrutura 2]]="Pórtico","Vãos Multiplos",Tabela1[[#This Row],[TEC - Tipo de Estrutura 2]])</f>
        <v>Vãos Multiplos</v>
      </c>
      <c r="S2388" s="1">
        <v>8</v>
      </c>
      <c r="T2388" s="1">
        <v>304.8</v>
      </c>
      <c r="U2388" s="1">
        <v>12.2</v>
      </c>
      <c r="V2388" s="1">
        <v>38.200000000000003</v>
      </c>
      <c r="W2388" s="1">
        <v>6.2</v>
      </c>
      <c r="X2388" s="10"/>
      <c r="Y2388" s="1" t="s">
        <v>30</v>
      </c>
      <c r="Z2388" s="2" t="s">
        <v>38</v>
      </c>
      <c r="AA2388" s="2" t="str" cm="1">
        <f t="array" ref="AA2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8" s="2" t="str">
        <f>IF(OR(Tabela1[[#This Row],[CON - Material]]="Alvenaria de Tijolo",Tabela1[[#This Row],[CON - Material]]="Alvenaria de Pedra"),"Alvenaria",Tabela1[[#This Row],[CON - Material]])</f>
        <v>Betão Armado</v>
      </c>
      <c r="AF23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9" spans="1:32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1" t="str" cm="1">
        <f t="array" ref="O23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89" s="2" t="s">
        <v>32</v>
      </c>
      <c r="Q2389" s="2" t="str" cm="1">
        <f t="array" ref="Q2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89" s="2" t="str">
        <f>IF(Tabela1[[#This Row],[TEC - Tipo de Estrutura 2]]="Pórtico","Vãos Multiplos",Tabela1[[#This Row],[TEC - Tipo de Estrutura 2]])</f>
        <v>Vãos Multiplos</v>
      </c>
      <c r="S2389" s="1">
        <v>8</v>
      </c>
      <c r="T2389" s="1">
        <v>308.3</v>
      </c>
      <c r="U2389" s="1">
        <v>12.1</v>
      </c>
      <c r="V2389" s="1">
        <v>39.299999999999997</v>
      </c>
      <c r="W2389" s="1">
        <v>6.4</v>
      </c>
      <c r="X2389" s="10"/>
      <c r="Y2389" s="1" t="s">
        <v>30</v>
      </c>
      <c r="Z2389" s="2" t="s">
        <v>38</v>
      </c>
      <c r="AA2389" s="2" t="str" cm="1">
        <f t="array" ref="AA2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89" s="2" t="str">
        <f>IF(OR(Tabela1[[#This Row],[CON - Material]]="Alvenaria de Tijolo",Tabela1[[#This Row],[CON - Material]]="Alvenaria de Pedra"),"Alvenaria",Tabela1[[#This Row],[CON - Material]])</f>
        <v>Betão Armado</v>
      </c>
      <c r="AF2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0" spans="1:32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1" t="str" cm="1">
        <f t="array" ref="O23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0" s="2" t="s">
        <v>32</v>
      </c>
      <c r="Q2390" s="2" t="str" cm="1">
        <f t="array" ref="Q2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0" s="2" t="str">
        <f>IF(Tabela1[[#This Row],[TEC - Tipo de Estrutura 2]]="Pórtico","Vãos Multiplos",Tabela1[[#This Row],[TEC - Tipo de Estrutura 2]])</f>
        <v>Vãos Multiplos</v>
      </c>
      <c r="S2390" s="1">
        <v>7</v>
      </c>
      <c r="T2390" s="1">
        <v>266.2</v>
      </c>
      <c r="U2390" s="1">
        <v>12</v>
      </c>
      <c r="V2390" s="1">
        <v>38.299999999999997</v>
      </c>
      <c r="W2390" s="1">
        <v>6.5</v>
      </c>
      <c r="X2390" s="10"/>
      <c r="Y2390" s="1" t="s">
        <v>30</v>
      </c>
      <c r="Z2390" s="2" t="s">
        <v>38</v>
      </c>
      <c r="AA2390" s="2" t="str" cm="1">
        <f t="array" ref="AA2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0" s="2" t="str">
        <f>IF(OR(Tabela1[[#This Row],[CON - Material]]="Alvenaria de Tijolo",Tabela1[[#This Row],[CON - Material]]="Alvenaria de Pedra"),"Alvenaria",Tabela1[[#This Row],[CON - Material]])</f>
        <v>Betão Armado</v>
      </c>
      <c r="AF2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1" spans="1:32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1" t="str" cm="1">
        <f t="array" ref="O23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1" s="2" t="s">
        <v>32</v>
      </c>
      <c r="Q2391" s="2" t="str" cm="1">
        <f t="array" ref="Q2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1" s="2" t="str">
        <f>IF(Tabela1[[#This Row],[TEC - Tipo de Estrutura 2]]="Pórtico","Vãos Multiplos",Tabela1[[#This Row],[TEC - Tipo de Estrutura 2]])</f>
        <v>Vãos Multiplos</v>
      </c>
      <c r="S2391" s="1">
        <v>7</v>
      </c>
      <c r="T2391" s="1">
        <v>268.3</v>
      </c>
      <c r="U2391" s="1">
        <v>12.1</v>
      </c>
      <c r="V2391" s="1">
        <v>38.4</v>
      </c>
      <c r="W2391" s="1">
        <v>6.7</v>
      </c>
      <c r="X2391" s="10"/>
      <c r="Y2391" s="1" t="s">
        <v>30</v>
      </c>
      <c r="Z2391" s="2" t="s">
        <v>38</v>
      </c>
      <c r="AA2391" s="2" t="str" cm="1">
        <f t="array" ref="AA2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1" s="2" t="str">
        <f>IF(OR(Tabela1[[#This Row],[CON - Material]]="Alvenaria de Tijolo",Tabela1[[#This Row],[CON - Material]]="Alvenaria de Pedra"),"Alvenaria",Tabela1[[#This Row],[CON - Material]])</f>
        <v>Betão Armado</v>
      </c>
      <c r="AF23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2" spans="1:32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1" t="str" cm="1">
        <f t="array" ref="O23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2" s="2" t="s">
        <v>65</v>
      </c>
      <c r="Q2392" s="2" t="str" cm="1">
        <f t="array" ref="Q2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92" s="2" t="str">
        <f>IF(Tabela1[[#This Row],[TEC - Tipo de Estrutura 2]]="Pórtico","Vãos Multiplos",Tabela1[[#This Row],[TEC - Tipo de Estrutura 2]])</f>
        <v>Vãos Multiplos</v>
      </c>
      <c r="S2392" s="1">
        <v>1</v>
      </c>
      <c r="T2392" s="1">
        <v>13.3</v>
      </c>
      <c r="U2392" s="1">
        <v>26.4</v>
      </c>
      <c r="V2392" s="1">
        <v>13.3</v>
      </c>
      <c r="W2392" s="9"/>
      <c r="X2392" s="10"/>
      <c r="Y2392" s="1" t="s">
        <v>30</v>
      </c>
      <c r="Z2392" s="2" t="s">
        <v>24</v>
      </c>
      <c r="AA2392" s="2" t="str" cm="1">
        <f t="array" ref="AA2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2" s="2" t="str">
        <f>IF(OR(Tabela1[[#This Row],[CON - Material]]="Alvenaria de Tijolo",Tabela1[[#This Row],[CON - Material]]="Alvenaria de Pedra"),"Alvenaria",Tabela1[[#This Row],[CON - Material]])</f>
        <v>Betão Armado</v>
      </c>
      <c r="AF2392" s="2" t="str">
        <f>Tabela1[[#This Row],[TEC - Tipo de Estrutura 2]] &amp; "|" &amp; Tabela1[[#This Row],[Intervalo de Anos]] &amp; "|" &amp; Tabela1[[#This Row],[CON - Material]]</f>
        <v>Pórtico|1983-2010|Betão Armado</v>
      </c>
    </row>
    <row r="2393" spans="1:32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1" t="str" cm="1">
        <f t="array" ref="O23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3" s="2" t="s">
        <v>32</v>
      </c>
      <c r="Q2393" s="2" t="str" cm="1">
        <f t="array" ref="Q2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3" s="2" t="str">
        <f>IF(Tabela1[[#This Row],[TEC - Tipo de Estrutura 2]]="Pórtico","Vãos Multiplos",Tabela1[[#This Row],[TEC - Tipo de Estrutura 2]])</f>
        <v>Vãos Multiplos</v>
      </c>
      <c r="S2393" s="1">
        <v>3</v>
      </c>
      <c r="T2393" s="1">
        <v>83.2</v>
      </c>
      <c r="U2393" s="1">
        <v>11.2</v>
      </c>
      <c r="V2393" s="1">
        <v>31.7</v>
      </c>
      <c r="W2393" s="1">
        <v>8.8000000000000007</v>
      </c>
      <c r="X2393" s="10"/>
      <c r="Y2393" s="1" t="s">
        <v>30</v>
      </c>
      <c r="Z2393" s="2" t="s">
        <v>38</v>
      </c>
      <c r="AA2393" s="2" t="str" cm="1">
        <f t="array" ref="AA2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3" s="2" t="str">
        <f>IF(OR(Tabela1[[#This Row],[CON - Material]]="Alvenaria de Tijolo",Tabela1[[#This Row],[CON - Material]]="Alvenaria de Pedra"),"Alvenaria",Tabela1[[#This Row],[CON - Material]])</f>
        <v>Betão Armado</v>
      </c>
      <c r="AF2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4" spans="1:32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1" t="str" cm="1">
        <f t="array" ref="O23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4" s="2" t="s">
        <v>32</v>
      </c>
      <c r="Q2394" s="2" t="str" cm="1">
        <f t="array" ref="Q2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4" s="2" t="str">
        <f>IF(Tabela1[[#This Row],[TEC - Tipo de Estrutura 2]]="Pórtico","Vãos Multiplos",Tabela1[[#This Row],[TEC - Tipo de Estrutura 2]])</f>
        <v>Vãos Multiplos</v>
      </c>
      <c r="S2394" s="1">
        <v>4</v>
      </c>
      <c r="T2394" s="1">
        <v>86.9</v>
      </c>
      <c r="U2394" s="1">
        <v>24.1</v>
      </c>
      <c r="V2394" s="1">
        <v>28.3</v>
      </c>
      <c r="W2394" s="1">
        <v>8</v>
      </c>
      <c r="X2394" s="10"/>
      <c r="Y2394" s="1" t="s">
        <v>30</v>
      </c>
      <c r="Z2394" s="2" t="s">
        <v>38</v>
      </c>
      <c r="AA2394" s="2" t="str" cm="1">
        <f t="array" ref="AA2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4" s="2" t="str">
        <f>IF(OR(Tabela1[[#This Row],[CON - Material]]="Alvenaria de Tijolo",Tabela1[[#This Row],[CON - Material]]="Alvenaria de Pedra"),"Alvenaria",Tabela1[[#This Row],[CON - Material]])</f>
        <v>Betão Armado</v>
      </c>
      <c r="AF2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5" spans="1:32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1" t="str" cm="1">
        <f t="array" ref="O23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5" s="2" t="s">
        <v>65</v>
      </c>
      <c r="Q2395" s="2" t="str" cm="1">
        <f t="array" ref="Q2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395" s="2" t="str">
        <f>IF(Tabela1[[#This Row],[TEC - Tipo de Estrutura 2]]="Pórtico","Vãos Multiplos",Tabela1[[#This Row],[TEC - Tipo de Estrutura 2]])</f>
        <v>Vãos Multiplos</v>
      </c>
      <c r="S2395" s="1">
        <v>1</v>
      </c>
      <c r="T2395" s="1">
        <v>19.5</v>
      </c>
      <c r="U2395" s="1">
        <v>35.299999999999997</v>
      </c>
      <c r="V2395" s="1">
        <v>19.5</v>
      </c>
      <c r="W2395" s="9"/>
      <c r="X2395" s="10"/>
      <c r="Y2395" s="1" t="s">
        <v>30</v>
      </c>
      <c r="Z2395" s="2" t="s">
        <v>24</v>
      </c>
      <c r="AA2395" s="2" t="str" cm="1">
        <f t="array" ref="AA2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5" s="2" t="str">
        <f>IF(OR(Tabela1[[#This Row],[CON - Material]]="Alvenaria de Tijolo",Tabela1[[#This Row],[CON - Material]]="Alvenaria de Pedra"),"Alvenaria",Tabela1[[#This Row],[CON - Material]])</f>
        <v>Betão Armado</v>
      </c>
      <c r="AF2395" s="2" t="str">
        <f>Tabela1[[#This Row],[TEC - Tipo de Estrutura 2]] &amp; "|" &amp; Tabela1[[#This Row],[Intervalo de Anos]] &amp; "|" &amp; Tabela1[[#This Row],[CON - Material]]</f>
        <v>Pórtico|1983-2010|Betão Armado</v>
      </c>
    </row>
    <row r="2396" spans="1:32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1" t="str" cm="1">
        <f t="array" ref="O23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6" s="2" t="s">
        <v>32</v>
      </c>
      <c r="Q2396" s="2" t="str" cm="1">
        <f t="array" ref="Q2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6" s="2" t="str">
        <f>IF(Tabela1[[#This Row],[TEC - Tipo de Estrutura 2]]="Pórtico","Vãos Multiplos",Tabela1[[#This Row],[TEC - Tipo de Estrutura 2]])</f>
        <v>Vãos Multiplos</v>
      </c>
      <c r="S2396" s="1">
        <v>2</v>
      </c>
      <c r="T2396" s="1">
        <v>46.8</v>
      </c>
      <c r="U2396" s="1">
        <v>12.4</v>
      </c>
      <c r="V2396" s="1">
        <v>23.4</v>
      </c>
      <c r="W2396" s="1">
        <v>6.1</v>
      </c>
      <c r="X2396" s="10"/>
      <c r="Y2396" s="1" t="s">
        <v>30</v>
      </c>
      <c r="Z2396" s="2" t="s">
        <v>38</v>
      </c>
      <c r="AA2396" s="2" t="str" cm="1">
        <f t="array" ref="AA2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6" s="2" t="str">
        <f>IF(OR(Tabela1[[#This Row],[CON - Material]]="Alvenaria de Tijolo",Tabela1[[#This Row],[CON - Material]]="Alvenaria de Pedra"),"Alvenaria",Tabela1[[#This Row],[CON - Material]])</f>
        <v>Betão Armado</v>
      </c>
      <c r="AF2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7" spans="1:32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1" t="str" cm="1">
        <f t="array" ref="O23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7" s="2" t="s">
        <v>32</v>
      </c>
      <c r="Q2397" s="2" t="str" cm="1">
        <f t="array" ref="Q2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7" s="2" t="str">
        <f>IF(Tabela1[[#This Row],[TEC - Tipo de Estrutura 2]]="Pórtico","Vãos Multiplos",Tabela1[[#This Row],[TEC - Tipo de Estrutura 2]])</f>
        <v>Vãos Multiplos</v>
      </c>
      <c r="S2397" s="1">
        <v>3</v>
      </c>
      <c r="T2397" s="1">
        <v>51.85</v>
      </c>
      <c r="U2397" s="1">
        <v>35.200000000000003</v>
      </c>
      <c r="V2397" s="1">
        <v>24.45</v>
      </c>
      <c r="W2397" s="1">
        <v>6.2</v>
      </c>
      <c r="X2397" s="10"/>
      <c r="Y2397" s="1" t="s">
        <v>30</v>
      </c>
      <c r="Z2397" s="2" t="s">
        <v>38</v>
      </c>
      <c r="AA2397" s="2" t="str" cm="1">
        <f t="array" ref="AA2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7" s="2" t="str">
        <f>IF(OR(Tabela1[[#This Row],[CON - Material]]="Alvenaria de Tijolo",Tabela1[[#This Row],[CON - Material]]="Alvenaria de Pedra"),"Alvenaria",Tabela1[[#This Row],[CON - Material]])</f>
        <v>Betão Armado</v>
      </c>
      <c r="AF2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8" spans="1:32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1" t="str" cm="1">
        <f t="array" ref="O23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8" s="2" t="s">
        <v>32</v>
      </c>
      <c r="Q2398" s="2" t="str" cm="1">
        <f t="array" ref="Q2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8" s="2" t="str">
        <f>IF(Tabela1[[#This Row],[TEC - Tipo de Estrutura 2]]="Pórtico","Vãos Multiplos",Tabela1[[#This Row],[TEC - Tipo de Estrutura 2]])</f>
        <v>Vãos Multiplos</v>
      </c>
      <c r="S2398" s="1">
        <v>2</v>
      </c>
      <c r="T2398" s="1">
        <v>51.8</v>
      </c>
      <c r="U2398" s="1">
        <v>15</v>
      </c>
      <c r="V2398" s="1">
        <v>25.9</v>
      </c>
      <c r="W2398" s="1">
        <v>5.8</v>
      </c>
      <c r="X2398" s="10"/>
      <c r="Y2398" s="1" t="s">
        <v>30</v>
      </c>
      <c r="Z2398" s="2" t="s">
        <v>38</v>
      </c>
      <c r="AA2398" s="2" t="str" cm="1">
        <f t="array" ref="AA2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8" s="2" t="str">
        <f>IF(OR(Tabela1[[#This Row],[CON - Material]]="Alvenaria de Tijolo",Tabela1[[#This Row],[CON - Material]]="Alvenaria de Pedra"),"Alvenaria",Tabela1[[#This Row],[CON - Material]])</f>
        <v>Betão Armado</v>
      </c>
      <c r="AF23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9" spans="1:32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1" t="str" cm="1">
        <f t="array" ref="O23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399" s="2" t="s">
        <v>32</v>
      </c>
      <c r="Q2399" s="2" t="str" cm="1">
        <f t="array" ref="Q2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399" s="2" t="str">
        <f>IF(Tabela1[[#This Row],[TEC - Tipo de Estrutura 2]]="Pórtico","Vãos Multiplos",Tabela1[[#This Row],[TEC - Tipo de Estrutura 2]])</f>
        <v>Vãos Multiplos</v>
      </c>
      <c r="S2399" s="1">
        <v>3</v>
      </c>
      <c r="T2399" s="1">
        <v>52</v>
      </c>
      <c r="U2399" s="1">
        <v>13</v>
      </c>
      <c r="V2399" s="1">
        <v>21</v>
      </c>
      <c r="W2399" s="1">
        <v>11.6</v>
      </c>
      <c r="X2399" s="10"/>
      <c r="Y2399" s="1" t="s">
        <v>41</v>
      </c>
      <c r="Z2399" s="2" t="s">
        <v>38</v>
      </c>
      <c r="AA2399" s="2" t="str" cm="1">
        <f t="array" ref="AA2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399" s="2" t="str">
        <f>IF(OR(Tabela1[[#This Row],[CON - Material]]="Alvenaria de Tijolo",Tabela1[[#This Row],[CON - Material]]="Alvenaria de Pedra"),"Alvenaria",Tabela1[[#This Row],[CON - Material]])</f>
        <v>Betão Armado</v>
      </c>
      <c r="AF2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0" spans="1:32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1" t="str" cm="1">
        <f t="array" ref="O24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0" s="2" t="s">
        <v>32</v>
      </c>
      <c r="Q2400" s="2" t="str" cm="1">
        <f t="array" ref="Q2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00" s="2" t="str">
        <f>IF(Tabela1[[#This Row],[TEC - Tipo de Estrutura 2]]="Pórtico","Vãos Multiplos",Tabela1[[#This Row],[TEC - Tipo de Estrutura 2]])</f>
        <v>Vãos Multiplos</v>
      </c>
      <c r="S2400" s="1">
        <v>3</v>
      </c>
      <c r="T2400" s="1">
        <v>33.5</v>
      </c>
      <c r="U2400" s="1">
        <v>9</v>
      </c>
      <c r="V2400" s="1">
        <v>16.5</v>
      </c>
      <c r="W2400" s="1">
        <v>9.48</v>
      </c>
      <c r="X2400" s="10"/>
      <c r="Y2400" s="1" t="s">
        <v>41</v>
      </c>
      <c r="Z2400" s="2" t="s">
        <v>38</v>
      </c>
      <c r="AA2400" s="2" t="str" cm="1">
        <f t="array" ref="AA2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0" s="2" t="str">
        <f>IF(OR(Tabela1[[#This Row],[CON - Material]]="Alvenaria de Tijolo",Tabela1[[#This Row],[CON - Material]]="Alvenaria de Pedra"),"Alvenaria",Tabela1[[#This Row],[CON - Material]])</f>
        <v>Betão Armado</v>
      </c>
      <c r="AF24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1" spans="1:32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1" t="str" cm="1">
        <f t="array" ref="O24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1" s="2" t="s">
        <v>32</v>
      </c>
      <c r="Q2401" s="2" t="str" cm="1">
        <f t="array" ref="Q2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01" s="2" t="str">
        <f>IF(Tabela1[[#This Row],[TEC - Tipo de Estrutura 2]]="Pórtico","Vãos Multiplos",Tabela1[[#This Row],[TEC - Tipo de Estrutura 2]])</f>
        <v>Vãos Multiplos</v>
      </c>
      <c r="S2401" s="1">
        <v>3</v>
      </c>
      <c r="T2401" s="1">
        <v>33.5</v>
      </c>
      <c r="U2401" s="1">
        <v>9</v>
      </c>
      <c r="V2401" s="1">
        <v>16.5</v>
      </c>
      <c r="W2401" s="1">
        <v>9.06</v>
      </c>
      <c r="X2401" s="10"/>
      <c r="Y2401" s="1" t="s">
        <v>41</v>
      </c>
      <c r="Z2401" s="2" t="s">
        <v>38</v>
      </c>
      <c r="AA2401" s="2" t="str" cm="1">
        <f t="array" ref="AA2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1" s="2" t="str">
        <f>IF(OR(Tabela1[[#This Row],[CON - Material]]="Alvenaria de Tijolo",Tabela1[[#This Row],[CON - Material]]="Alvenaria de Pedra"),"Alvenaria",Tabela1[[#This Row],[CON - Material]])</f>
        <v>Betão Armado</v>
      </c>
      <c r="AF2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2" spans="1:32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1" t="str" cm="1">
        <f t="array" ref="O24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2" s="2" t="s">
        <v>32</v>
      </c>
      <c r="Q2402" s="2" t="str" cm="1">
        <f t="array" ref="Q2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02" s="2" t="str">
        <f>IF(Tabela1[[#This Row],[TEC - Tipo de Estrutura 2]]="Pórtico","Vãos Multiplos",Tabela1[[#This Row],[TEC - Tipo de Estrutura 2]])</f>
        <v>Vãos Multiplos</v>
      </c>
      <c r="S2402" s="1">
        <v>3</v>
      </c>
      <c r="T2402" s="1">
        <v>29.5</v>
      </c>
      <c r="U2402" s="1">
        <v>9</v>
      </c>
      <c r="V2402" s="1">
        <v>14</v>
      </c>
      <c r="W2402" s="1">
        <v>9.6300000000000008</v>
      </c>
      <c r="X2402" s="10"/>
      <c r="Y2402" s="1" t="s">
        <v>41</v>
      </c>
      <c r="Z2402" s="2" t="s">
        <v>38</v>
      </c>
      <c r="AA2402" s="2" t="str" cm="1">
        <f t="array" ref="AA2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2" s="2" t="str">
        <f>IF(OR(Tabela1[[#This Row],[CON - Material]]="Alvenaria de Tijolo",Tabela1[[#This Row],[CON - Material]]="Alvenaria de Pedra"),"Alvenaria",Tabela1[[#This Row],[CON - Material]])</f>
        <v>Betão Armado</v>
      </c>
      <c r="AF2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3" spans="1:32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1" t="str" cm="1">
        <f t="array" ref="O24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3" s="2" t="s">
        <v>22</v>
      </c>
      <c r="Q2403" s="2" t="str" cm="1">
        <f t="array" ref="Q2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03" s="2" t="str">
        <f>IF(Tabela1[[#This Row],[TEC - Tipo de Estrutura 2]]="Pórtico","Vãos Multiplos",Tabela1[[#This Row],[TEC - Tipo de Estrutura 2]])</f>
        <v>Tabuleiro simples/apoiado</v>
      </c>
      <c r="S2403" s="1">
        <v>4</v>
      </c>
      <c r="T2403" s="1">
        <v>136</v>
      </c>
      <c r="U2403" s="1">
        <v>12.21</v>
      </c>
      <c r="V2403" s="1">
        <v>34.5</v>
      </c>
      <c r="W2403" s="1">
        <v>20.55</v>
      </c>
      <c r="X2403" s="10"/>
      <c r="Y2403" s="1" t="s">
        <v>46</v>
      </c>
      <c r="Z2403" s="2" t="s">
        <v>24</v>
      </c>
      <c r="AA2403" s="2" t="str" cm="1">
        <f t="array" ref="AA2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3" s="2" t="str">
        <f>IF(OR(Tabela1[[#This Row],[CON - Material]]="Alvenaria de Tijolo",Tabela1[[#This Row],[CON - Material]]="Alvenaria de Pedra"),"Alvenaria",Tabela1[[#This Row],[CON - Material]])</f>
        <v>Betão Armado</v>
      </c>
      <c r="AC2403" s="2" t="s">
        <v>38</v>
      </c>
      <c r="AF24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04" spans="1:32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1" t="str" cm="1">
        <f t="array" ref="O24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4" s="2" t="s">
        <v>65</v>
      </c>
      <c r="Q2404" s="2" t="str" cm="1">
        <f t="array" ref="Q2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04" s="2" t="str">
        <f>IF(Tabela1[[#This Row],[TEC - Tipo de Estrutura 2]]="Pórtico","Vãos Multiplos",Tabela1[[#This Row],[TEC - Tipo de Estrutura 2]])</f>
        <v>Vãos Multiplos</v>
      </c>
      <c r="S2404" s="1">
        <v>1</v>
      </c>
      <c r="T2404" s="1">
        <v>7</v>
      </c>
      <c r="U2404" s="1">
        <v>21.05</v>
      </c>
      <c r="V2404" s="1">
        <v>7</v>
      </c>
      <c r="W2404" s="9"/>
      <c r="X2404" s="10"/>
      <c r="Y2404" s="1" t="s">
        <v>46</v>
      </c>
      <c r="Z2404" s="2" t="s">
        <v>24</v>
      </c>
      <c r="AA2404" s="2" t="str" cm="1">
        <f t="array" ref="AA2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4" s="2" t="str">
        <f>IF(OR(Tabela1[[#This Row],[CON - Material]]="Alvenaria de Tijolo",Tabela1[[#This Row],[CON - Material]]="Alvenaria de Pedra"),"Alvenaria",Tabela1[[#This Row],[CON - Material]])</f>
        <v>Betão Armado</v>
      </c>
      <c r="AF2404" s="2" t="str">
        <f>Tabela1[[#This Row],[TEC - Tipo de Estrutura 2]] &amp; "|" &amp; Tabela1[[#This Row],[Intervalo de Anos]] &amp; "|" &amp; Tabela1[[#This Row],[CON - Material]]</f>
        <v>Pórtico|1983-2010|Betão Armado</v>
      </c>
    </row>
    <row r="2405" spans="1:32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1" t="str" cm="1">
        <f t="array" ref="O24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5" s="2" t="s">
        <v>65</v>
      </c>
      <c r="Q2405" s="2" t="str" cm="1">
        <f t="array" ref="Q2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05" s="2" t="str">
        <f>IF(Tabela1[[#This Row],[TEC - Tipo de Estrutura 2]]="Pórtico","Vãos Multiplos",Tabela1[[#This Row],[TEC - Tipo de Estrutura 2]])</f>
        <v>Vãos Multiplos</v>
      </c>
      <c r="S2405" s="1">
        <v>1</v>
      </c>
      <c r="T2405" s="1">
        <v>7</v>
      </c>
      <c r="U2405" s="1">
        <v>16.55</v>
      </c>
      <c r="V2405" s="1">
        <v>7</v>
      </c>
      <c r="W2405" s="9"/>
      <c r="X2405" s="10"/>
      <c r="Y2405" s="1" t="s">
        <v>46</v>
      </c>
      <c r="Z2405" s="2" t="s">
        <v>24</v>
      </c>
      <c r="AA2405" s="2" t="str" cm="1">
        <f t="array" ref="AA2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5" s="2" t="str">
        <f>IF(OR(Tabela1[[#This Row],[CON - Material]]="Alvenaria de Tijolo",Tabela1[[#This Row],[CON - Material]]="Alvenaria de Pedra"),"Alvenaria",Tabela1[[#This Row],[CON - Material]])</f>
        <v>Betão Armado</v>
      </c>
      <c r="AF2405" s="2" t="str">
        <f>Tabela1[[#This Row],[TEC - Tipo de Estrutura 2]] &amp; "|" &amp; Tabela1[[#This Row],[Intervalo de Anos]] &amp; "|" &amp; Tabela1[[#This Row],[CON - Material]]</f>
        <v>Pórtico|1983-2010|Betão Armado</v>
      </c>
    </row>
    <row r="2406" spans="1:32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1" t="str" cm="1">
        <f t="array" ref="O24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6" s="2" t="s">
        <v>65</v>
      </c>
      <c r="Q2406" s="2" t="str" cm="1">
        <f t="array" ref="Q2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06" s="2" t="str">
        <f>IF(Tabela1[[#This Row],[TEC - Tipo de Estrutura 2]]="Pórtico","Vãos Multiplos",Tabela1[[#This Row],[TEC - Tipo de Estrutura 2]])</f>
        <v>Vãos Multiplos</v>
      </c>
      <c r="S2406" s="1">
        <v>1</v>
      </c>
      <c r="T2406" s="1">
        <v>7</v>
      </c>
      <c r="U2406" s="1">
        <v>15.5</v>
      </c>
      <c r="V2406" s="1">
        <v>7</v>
      </c>
      <c r="W2406" s="9"/>
      <c r="X2406" s="10"/>
      <c r="Y2406" s="1" t="s">
        <v>46</v>
      </c>
      <c r="Z2406" s="2" t="s">
        <v>24</v>
      </c>
      <c r="AA2406" s="2" t="str" cm="1">
        <f t="array" ref="AA2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6" s="2" t="str">
        <f>IF(OR(Tabela1[[#This Row],[CON - Material]]="Alvenaria de Tijolo",Tabela1[[#This Row],[CON - Material]]="Alvenaria de Pedra"),"Alvenaria",Tabela1[[#This Row],[CON - Material]])</f>
        <v>Betão Armado</v>
      </c>
      <c r="AF2406" s="2" t="str">
        <f>Tabela1[[#This Row],[TEC - Tipo de Estrutura 2]] &amp; "|" &amp; Tabela1[[#This Row],[Intervalo de Anos]] &amp; "|" &amp; Tabela1[[#This Row],[CON - Material]]</f>
        <v>Pórtico|1983-2010|Betão Armado</v>
      </c>
    </row>
    <row r="2407" spans="1:32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1" t="str" cm="1">
        <f t="array" ref="O24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7" s="2" t="s">
        <v>65</v>
      </c>
      <c r="Q2407" s="2" t="str" cm="1">
        <f t="array" ref="Q2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07" s="2" t="str">
        <f>IF(Tabela1[[#This Row],[TEC - Tipo de Estrutura 2]]="Pórtico","Vãos Multiplos",Tabela1[[#This Row],[TEC - Tipo de Estrutura 2]])</f>
        <v>Vãos Multiplos</v>
      </c>
      <c r="S2407" s="1">
        <v>1</v>
      </c>
      <c r="T2407" s="1">
        <v>7.2</v>
      </c>
      <c r="U2407" s="1">
        <v>14</v>
      </c>
      <c r="V2407" s="1">
        <v>7.2</v>
      </c>
      <c r="W2407" s="9"/>
      <c r="X2407" s="10"/>
      <c r="Y2407" s="1" t="s">
        <v>46</v>
      </c>
      <c r="Z2407" s="2" t="s">
        <v>24</v>
      </c>
      <c r="AA2407" s="2" t="str" cm="1">
        <f t="array" ref="AA2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7" s="2" t="str">
        <f>IF(OR(Tabela1[[#This Row],[CON - Material]]="Alvenaria de Tijolo",Tabela1[[#This Row],[CON - Material]]="Alvenaria de Pedra"),"Alvenaria",Tabela1[[#This Row],[CON - Material]])</f>
        <v>Betão Armado</v>
      </c>
      <c r="AF2407" s="2" t="str">
        <f>Tabela1[[#This Row],[TEC - Tipo de Estrutura 2]] &amp; "|" &amp; Tabela1[[#This Row],[Intervalo de Anos]] &amp; "|" &amp; Tabela1[[#This Row],[CON - Material]]</f>
        <v>Pórtico|1983-2010|Betão Armado</v>
      </c>
    </row>
    <row r="2408" spans="1:32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1" t="str" cm="1">
        <f t="array" ref="O24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8" s="2" t="s">
        <v>32</v>
      </c>
      <c r="Q2408" s="2" t="str" cm="1">
        <f t="array" ref="Q2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08" s="2" t="str">
        <f>IF(Tabela1[[#This Row],[TEC - Tipo de Estrutura 2]]="Pórtico","Vãos Multiplos",Tabela1[[#This Row],[TEC - Tipo de Estrutura 2]])</f>
        <v>Vãos Multiplos</v>
      </c>
      <c r="S2408" s="1">
        <v>3</v>
      </c>
      <c r="T2408" s="1">
        <v>34.799999999999997</v>
      </c>
      <c r="U2408" s="1">
        <v>8.1999999999999993</v>
      </c>
      <c r="V2408" s="1">
        <v>16.600000000000001</v>
      </c>
      <c r="W2408" s="1">
        <v>5.3</v>
      </c>
      <c r="X2408" s="10"/>
      <c r="Y2408" s="1" t="s">
        <v>41</v>
      </c>
      <c r="Z2408" s="2" t="s">
        <v>38</v>
      </c>
      <c r="AA2408" s="2" t="str" cm="1">
        <f t="array" ref="AA2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8" s="2" t="str">
        <f>IF(OR(Tabela1[[#This Row],[CON - Material]]="Alvenaria de Tijolo",Tabela1[[#This Row],[CON - Material]]="Alvenaria de Pedra"),"Alvenaria",Tabela1[[#This Row],[CON - Material]])</f>
        <v>Betão Armado</v>
      </c>
      <c r="AF2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9" spans="1:32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1" t="str" cm="1">
        <f t="array" ref="O24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09" s="2" t="s">
        <v>32</v>
      </c>
      <c r="Q2409" s="2" t="str" cm="1">
        <f t="array" ref="Q2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09" s="2" t="str">
        <f>IF(Tabela1[[#This Row],[TEC - Tipo de Estrutura 2]]="Pórtico","Vãos Multiplos",Tabela1[[#This Row],[TEC - Tipo de Estrutura 2]])</f>
        <v>Vãos Multiplos</v>
      </c>
      <c r="S2409" s="1">
        <v>3</v>
      </c>
      <c r="T2409" s="1">
        <v>34</v>
      </c>
      <c r="U2409" s="1">
        <v>8.25</v>
      </c>
      <c r="V2409" s="1">
        <v>16</v>
      </c>
      <c r="W2409" s="1">
        <v>7</v>
      </c>
      <c r="X2409" s="10"/>
      <c r="Y2409" s="1" t="s">
        <v>41</v>
      </c>
      <c r="Z2409" s="2" t="s">
        <v>38</v>
      </c>
      <c r="AA2409" s="2" t="str" cm="1">
        <f t="array" ref="AA2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09" s="2" t="str">
        <f>IF(OR(Tabela1[[#This Row],[CON - Material]]="Alvenaria de Tijolo",Tabela1[[#This Row],[CON - Material]]="Alvenaria de Pedra"),"Alvenaria",Tabela1[[#This Row],[CON - Material]])</f>
        <v>Betão Armado</v>
      </c>
      <c r="AF2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0" spans="1:32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1" t="str" cm="1">
        <f t="array" ref="O24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0" s="2" t="s">
        <v>65</v>
      </c>
      <c r="Q2410" s="2" t="str" cm="1">
        <f t="array" ref="Q2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10" s="2" t="str">
        <f>IF(Tabela1[[#This Row],[TEC - Tipo de Estrutura 2]]="Pórtico","Vãos Multiplos",Tabela1[[#This Row],[TEC - Tipo de Estrutura 2]])</f>
        <v>Vãos Multiplos</v>
      </c>
      <c r="S2410" s="1">
        <v>1</v>
      </c>
      <c r="T2410" s="1">
        <v>11.3</v>
      </c>
      <c r="U2410" s="1">
        <v>15.7</v>
      </c>
      <c r="V2410" s="1">
        <v>11.3</v>
      </c>
      <c r="W2410" s="9"/>
      <c r="X2410" s="10"/>
      <c r="Y2410" s="1" t="s">
        <v>41</v>
      </c>
      <c r="Z2410" s="2" t="s">
        <v>24</v>
      </c>
      <c r="AA2410" s="2" t="str" cm="1">
        <f t="array" ref="AA2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0" s="2" t="str">
        <f>IF(OR(Tabela1[[#This Row],[CON - Material]]="Alvenaria de Tijolo",Tabela1[[#This Row],[CON - Material]]="Alvenaria de Pedra"),"Alvenaria",Tabela1[[#This Row],[CON - Material]])</f>
        <v>Betão Armado</v>
      </c>
      <c r="AF241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11" spans="1:32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1" t="str" cm="1">
        <f t="array" ref="O24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1" s="2" t="s">
        <v>65</v>
      </c>
      <c r="Q2411" s="2" t="str" cm="1">
        <f t="array" ref="Q2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11" s="2" t="str">
        <f>IF(Tabela1[[#This Row],[TEC - Tipo de Estrutura 2]]="Pórtico","Vãos Multiplos",Tabela1[[#This Row],[TEC - Tipo de Estrutura 2]])</f>
        <v>Vãos Multiplos</v>
      </c>
      <c r="S2411" s="1">
        <v>1</v>
      </c>
      <c r="T2411" s="1">
        <v>11.1</v>
      </c>
      <c r="U2411" s="1">
        <v>13.7</v>
      </c>
      <c r="V2411" s="1">
        <v>11.1</v>
      </c>
      <c r="W2411" s="9"/>
      <c r="X2411" s="10"/>
      <c r="Y2411" s="1" t="s">
        <v>41</v>
      </c>
      <c r="Z2411" s="2" t="s">
        <v>24</v>
      </c>
      <c r="AA2411" s="2" t="str" cm="1">
        <f t="array" ref="AA2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1" s="2" t="str">
        <f>IF(OR(Tabela1[[#This Row],[CON - Material]]="Alvenaria de Tijolo",Tabela1[[#This Row],[CON - Material]]="Alvenaria de Pedra"),"Alvenaria",Tabela1[[#This Row],[CON - Material]])</f>
        <v>Betão Armado</v>
      </c>
      <c r="AF2411" s="2" t="str">
        <f>Tabela1[[#This Row],[TEC - Tipo de Estrutura 2]] &amp; "|" &amp; Tabela1[[#This Row],[Intervalo de Anos]] &amp; "|" &amp; Tabela1[[#This Row],[CON - Material]]</f>
        <v>Pórtico|1983-2010|Betão Armado</v>
      </c>
    </row>
    <row r="2412" spans="1:32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1" t="str" cm="1">
        <f t="array" ref="O24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12" s="2" t="s">
        <v>22</v>
      </c>
      <c r="Q2412" s="2" t="str" cm="1">
        <f t="array" ref="Q2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12" s="2" t="str">
        <f>IF(Tabela1[[#This Row],[TEC - Tipo de Estrutura 2]]="Pórtico","Vãos Multiplos",Tabela1[[#This Row],[TEC - Tipo de Estrutura 2]])</f>
        <v>Tabuleiro simples/apoiado</v>
      </c>
      <c r="S2412" s="1">
        <v>3</v>
      </c>
      <c r="T2412" s="1">
        <v>19.399999999999999</v>
      </c>
      <c r="U2412" s="1">
        <v>10</v>
      </c>
      <c r="V2412" s="1">
        <v>6.5</v>
      </c>
      <c r="W2412" s="1">
        <v>9.5500000000000007</v>
      </c>
      <c r="X2412" s="10"/>
      <c r="Y2412" s="1" t="s">
        <v>46</v>
      </c>
      <c r="Z2412" s="2" t="s">
        <v>24</v>
      </c>
      <c r="AA2412" s="2" t="str" cm="1">
        <f t="array" ref="AA2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2" s="2" t="str">
        <f>IF(OR(Tabela1[[#This Row],[CON - Material]]="Alvenaria de Tijolo",Tabela1[[#This Row],[CON - Material]]="Alvenaria de Pedra"),"Alvenaria",Tabela1[[#This Row],[CON - Material]])</f>
        <v>Betão Armado</v>
      </c>
      <c r="AF24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413" spans="1:32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1" t="str" cm="1">
        <f t="array" ref="O24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3" s="2" t="s">
        <v>65</v>
      </c>
      <c r="Q2413" s="2" t="str" cm="1">
        <f t="array" ref="Q2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13" s="2" t="str">
        <f>IF(Tabela1[[#This Row],[TEC - Tipo de Estrutura 2]]="Pórtico","Vãos Multiplos",Tabela1[[#This Row],[TEC - Tipo de Estrutura 2]])</f>
        <v>Vãos Multiplos</v>
      </c>
      <c r="S2413" s="1">
        <v>1</v>
      </c>
      <c r="T2413" s="1">
        <v>4.0999999999999996</v>
      </c>
      <c r="U2413" s="1">
        <v>14</v>
      </c>
      <c r="V2413" s="1">
        <v>4.0999999999999996</v>
      </c>
      <c r="W2413" s="9"/>
      <c r="X2413" s="10"/>
      <c r="Y2413" s="1" t="s">
        <v>41</v>
      </c>
      <c r="Z2413" s="2" t="s">
        <v>24</v>
      </c>
      <c r="AA2413" s="2" t="str" cm="1">
        <f t="array" ref="AA2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3" s="2" t="str">
        <f>IF(OR(Tabela1[[#This Row],[CON - Material]]="Alvenaria de Tijolo",Tabela1[[#This Row],[CON - Material]]="Alvenaria de Pedra"),"Alvenaria",Tabela1[[#This Row],[CON - Material]])</f>
        <v>Betão Armado</v>
      </c>
      <c r="AF2413" s="2" t="str">
        <f>Tabela1[[#This Row],[TEC - Tipo de Estrutura 2]] &amp; "|" &amp; Tabela1[[#This Row],[Intervalo de Anos]] &amp; "|" &amp; Tabela1[[#This Row],[CON - Material]]</f>
        <v>Pórtico|1983-2010|Betão Armado</v>
      </c>
    </row>
    <row r="2414" spans="1:32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1" t="str" cm="1">
        <f t="array" ref="O24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4" s="2" t="s">
        <v>65</v>
      </c>
      <c r="Q2414" s="2" t="str" cm="1">
        <f t="array" ref="Q2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14" s="2" t="str">
        <f>IF(Tabela1[[#This Row],[TEC - Tipo de Estrutura 2]]="Pórtico","Vãos Multiplos",Tabela1[[#This Row],[TEC - Tipo de Estrutura 2]])</f>
        <v>Vãos Multiplos</v>
      </c>
      <c r="S2414" s="1">
        <v>1</v>
      </c>
      <c r="T2414" s="1">
        <v>4.5999999999999996</v>
      </c>
      <c r="U2414" s="1">
        <v>15.1</v>
      </c>
      <c r="V2414" s="1">
        <v>4.5999999999999996</v>
      </c>
      <c r="W2414" s="9"/>
      <c r="X2414" s="10"/>
      <c r="Y2414" s="1" t="s">
        <v>41</v>
      </c>
      <c r="Z2414" s="2" t="s">
        <v>24</v>
      </c>
      <c r="AA2414" s="2" t="str" cm="1">
        <f t="array" ref="AA2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4" s="2" t="str">
        <f>IF(OR(Tabela1[[#This Row],[CON - Material]]="Alvenaria de Tijolo",Tabela1[[#This Row],[CON - Material]]="Alvenaria de Pedra"),"Alvenaria",Tabela1[[#This Row],[CON - Material]])</f>
        <v>Betão Armado</v>
      </c>
      <c r="AF2414" s="2" t="str">
        <f>Tabela1[[#This Row],[TEC - Tipo de Estrutura 2]] &amp; "|" &amp; Tabela1[[#This Row],[Intervalo de Anos]] &amp; "|" &amp; Tabela1[[#This Row],[CON - Material]]</f>
        <v>Pórtico|1983-2010|Betão Armado</v>
      </c>
    </row>
    <row r="2415" spans="1:32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1" t="str" cm="1">
        <f t="array" ref="O24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5" s="2" t="s">
        <v>32</v>
      </c>
      <c r="Q2415" s="2" t="str" cm="1">
        <f t="array" ref="Q2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15" s="2" t="str">
        <f>IF(Tabela1[[#This Row],[TEC - Tipo de Estrutura 2]]="Pórtico","Vãos Multiplos",Tabela1[[#This Row],[TEC - Tipo de Estrutura 2]])</f>
        <v>Vãos Multiplos</v>
      </c>
      <c r="S2415" s="1">
        <v>3</v>
      </c>
      <c r="T2415" s="1">
        <v>22.2</v>
      </c>
      <c r="U2415" s="1">
        <v>22.5</v>
      </c>
      <c r="V2415" s="1">
        <v>10</v>
      </c>
      <c r="W2415" s="1">
        <v>4.0999999999999996</v>
      </c>
      <c r="X2415" s="10"/>
      <c r="Y2415" s="1" t="s">
        <v>41</v>
      </c>
      <c r="Z2415" s="2" t="s">
        <v>24</v>
      </c>
      <c r="AA2415" s="2" t="str" cm="1">
        <f t="array" ref="AA2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5" s="2" t="str">
        <f>IF(OR(Tabela1[[#This Row],[CON - Material]]="Alvenaria de Tijolo",Tabela1[[#This Row],[CON - Material]]="Alvenaria de Pedra"),"Alvenaria",Tabela1[[#This Row],[CON - Material]])</f>
        <v>Betão Armado</v>
      </c>
      <c r="AF2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6" spans="1:32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1" t="str" cm="1">
        <f t="array" ref="O24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16" s="2" t="s">
        <v>29</v>
      </c>
      <c r="Q2416" s="2" t="str" cm="1">
        <f t="array" ref="Q2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416" s="2" t="str">
        <f>IF(Tabela1[[#This Row],[TEC - Tipo de Estrutura 2]]="Pórtico","Vãos Multiplos",Tabela1[[#This Row],[TEC - Tipo de Estrutura 2]])</f>
        <v>Arco</v>
      </c>
      <c r="S2416" s="1">
        <v>1</v>
      </c>
      <c r="T2416" s="1">
        <v>3.3</v>
      </c>
      <c r="U2416" s="1">
        <v>12.2</v>
      </c>
      <c r="V2416" s="1">
        <v>3.3</v>
      </c>
      <c r="W2416" s="9"/>
      <c r="X2416" s="10"/>
      <c r="Y2416" s="1" t="s">
        <v>41</v>
      </c>
      <c r="Z2416" s="2" t="s">
        <v>35</v>
      </c>
      <c r="AA2416" s="2" t="str" cm="1">
        <f t="array" ref="AA2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416" s="2" t="str">
        <f>IF(OR(Tabela1[[#This Row],[CON - Material]]="Alvenaria de Tijolo",Tabela1[[#This Row],[CON - Material]]="Alvenaria de Pedra"),"Alvenaria",Tabela1[[#This Row],[CON - Material]])</f>
        <v>Alvenaria</v>
      </c>
      <c r="AC2416" s="2" t="s">
        <v>73</v>
      </c>
      <c r="AF24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17" spans="1:32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1" t="str" cm="1">
        <f t="array" ref="O24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17" s="2" t="s">
        <v>83</v>
      </c>
      <c r="Q2417" s="2" t="str" cm="1">
        <f t="array" ref="Q2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417" s="2" t="str">
        <f>IF(Tabela1[[#This Row],[TEC - Tipo de Estrutura 2]]="Pórtico","Vãos Multiplos",Tabela1[[#This Row],[TEC - Tipo de Estrutura 2]])</f>
        <v>Outro</v>
      </c>
      <c r="S2417" s="1">
        <v>1</v>
      </c>
      <c r="T2417" s="1">
        <v>5.2</v>
      </c>
      <c r="U2417" s="1">
        <v>20.7</v>
      </c>
      <c r="V2417" s="1">
        <v>5.2</v>
      </c>
      <c r="W2417" s="9"/>
      <c r="X2417" s="10"/>
      <c r="Y2417" s="1" t="s">
        <v>41</v>
      </c>
      <c r="Z2417" s="2" t="s">
        <v>24</v>
      </c>
      <c r="AA2417" s="2" t="str" cm="1">
        <f t="array" ref="AA2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7" s="2" t="str">
        <f>IF(OR(Tabela1[[#This Row],[CON - Material]]="Alvenaria de Tijolo",Tabela1[[#This Row],[CON - Material]]="Alvenaria de Pedra"),"Alvenaria",Tabela1[[#This Row],[CON - Material]])</f>
        <v>Betão Armado</v>
      </c>
      <c r="AF2417" s="2" t="str">
        <f>Tabela1[[#This Row],[TEC - Tipo de Estrutura 2]] &amp; "|" &amp; Tabela1[[#This Row],[Intervalo de Anos]] &amp; "|" &amp; Tabela1[[#This Row],[CON - Material]]</f>
        <v>Outro|Antes de 1960|Betão Armado</v>
      </c>
    </row>
    <row r="2418" spans="1:32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1" t="str" cm="1">
        <f t="array" ref="O24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8" s="2" t="s">
        <v>32</v>
      </c>
      <c r="Q2418" s="2" t="str" cm="1">
        <f t="array" ref="Q2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18" s="2" t="str">
        <f>IF(Tabela1[[#This Row],[TEC - Tipo de Estrutura 2]]="Pórtico","Vãos Multiplos",Tabela1[[#This Row],[TEC - Tipo de Estrutura 2]])</f>
        <v>Vãos Multiplos</v>
      </c>
      <c r="S2418" s="1">
        <v>11</v>
      </c>
      <c r="T2418" s="1">
        <v>770</v>
      </c>
      <c r="U2418" s="1">
        <v>32.4</v>
      </c>
      <c r="V2418" s="1">
        <v>105</v>
      </c>
      <c r="W2418" s="1">
        <v>11.4</v>
      </c>
      <c r="X2418" s="10"/>
      <c r="Y2418" s="1" t="s">
        <v>30</v>
      </c>
      <c r="Z2418" s="2" t="s">
        <v>38</v>
      </c>
      <c r="AA2418" s="2" t="str" cm="1">
        <f t="array" ref="AA2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8" s="2" t="str">
        <f>IF(OR(Tabela1[[#This Row],[CON - Material]]="Alvenaria de Tijolo",Tabela1[[#This Row],[CON - Material]]="Alvenaria de Pedra"),"Alvenaria",Tabela1[[#This Row],[CON - Material]])</f>
        <v>Betão Armado</v>
      </c>
      <c r="AF2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9" spans="1:32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1" t="str" cm="1">
        <f t="array" ref="O24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19" s="2" t="s">
        <v>32</v>
      </c>
      <c r="Q2419" s="2" t="str" cm="1">
        <f t="array" ref="Q2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19" s="2" t="str">
        <f>IF(Tabela1[[#This Row],[TEC - Tipo de Estrutura 2]]="Pórtico","Vãos Multiplos",Tabela1[[#This Row],[TEC - Tipo de Estrutura 2]])</f>
        <v>Vãos Multiplos</v>
      </c>
      <c r="S2419" s="1">
        <v>2</v>
      </c>
      <c r="T2419" s="1">
        <v>60</v>
      </c>
      <c r="U2419" s="1">
        <v>18.2</v>
      </c>
      <c r="V2419" s="1">
        <v>32.1</v>
      </c>
      <c r="W2419" s="1">
        <v>7.2</v>
      </c>
      <c r="X2419" s="10"/>
      <c r="Y2419" s="1" t="s">
        <v>30</v>
      </c>
      <c r="Z2419" s="2" t="s">
        <v>24</v>
      </c>
      <c r="AA2419" s="2" t="str" cm="1">
        <f t="array" ref="AA2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19" s="2" t="str">
        <f>IF(OR(Tabela1[[#This Row],[CON - Material]]="Alvenaria de Tijolo",Tabela1[[#This Row],[CON - Material]]="Alvenaria de Pedra"),"Alvenaria",Tabela1[[#This Row],[CON - Material]])</f>
        <v>Betão Armado</v>
      </c>
      <c r="AF2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0" spans="1:32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1" t="str" cm="1">
        <f t="array" ref="O24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0" s="2" t="s">
        <v>32</v>
      </c>
      <c r="Q2420" s="2" t="str" cm="1">
        <f t="array" ref="Q2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0" s="2" t="str">
        <f>IF(Tabela1[[#This Row],[TEC - Tipo de Estrutura 2]]="Pórtico","Vãos Multiplos",Tabela1[[#This Row],[TEC - Tipo de Estrutura 2]])</f>
        <v>Vãos Multiplos</v>
      </c>
      <c r="S2420" s="1">
        <v>3</v>
      </c>
      <c r="T2420" s="1">
        <v>51</v>
      </c>
      <c r="U2420" s="1">
        <v>10.4</v>
      </c>
      <c r="V2420" s="1">
        <v>29.2</v>
      </c>
      <c r="W2420" s="1">
        <v>6.6</v>
      </c>
      <c r="X2420" s="10"/>
      <c r="Y2420" s="1" t="s">
        <v>30</v>
      </c>
      <c r="Z2420" s="2" t="s">
        <v>24</v>
      </c>
      <c r="AA2420" s="2" t="str" cm="1">
        <f t="array" ref="AA2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0" s="2" t="str">
        <f>IF(OR(Tabela1[[#This Row],[CON - Material]]="Alvenaria de Tijolo",Tabela1[[#This Row],[CON - Material]]="Alvenaria de Pedra"),"Alvenaria",Tabela1[[#This Row],[CON - Material]])</f>
        <v>Betão Armado</v>
      </c>
      <c r="AF2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1" spans="1:32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1" t="str" cm="1">
        <f t="array" ref="O24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1" s="2" t="s">
        <v>32</v>
      </c>
      <c r="Q2421" s="2" t="str" cm="1">
        <f t="array" ref="Q2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1" s="2" t="str">
        <f>IF(Tabela1[[#This Row],[TEC - Tipo de Estrutura 2]]="Pórtico","Vãos Multiplos",Tabela1[[#This Row],[TEC - Tipo de Estrutura 2]])</f>
        <v>Vãos Multiplos</v>
      </c>
      <c r="S2421" s="1">
        <v>2</v>
      </c>
      <c r="T2421" s="1">
        <v>67.400000000000006</v>
      </c>
      <c r="U2421" s="1">
        <v>8.8000000000000007</v>
      </c>
      <c r="V2421" s="1">
        <v>34.200000000000003</v>
      </c>
      <c r="W2421" s="1">
        <v>6.4</v>
      </c>
      <c r="X2421" s="10"/>
      <c r="Y2421" s="1" t="s">
        <v>30</v>
      </c>
      <c r="Z2421" s="2" t="s">
        <v>24</v>
      </c>
      <c r="AA2421" s="2" t="str" cm="1">
        <f t="array" ref="AA2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1" s="2" t="str">
        <f>IF(OR(Tabela1[[#This Row],[CON - Material]]="Alvenaria de Tijolo",Tabela1[[#This Row],[CON - Material]]="Alvenaria de Pedra"),"Alvenaria",Tabela1[[#This Row],[CON - Material]])</f>
        <v>Betão Armado</v>
      </c>
      <c r="AF2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2" spans="1:32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1" t="str" cm="1">
        <f t="array" ref="O24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2" s="2" t="s">
        <v>65</v>
      </c>
      <c r="Q2422" s="2" t="str" cm="1">
        <f t="array" ref="Q2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22" s="2" t="str">
        <f>IF(Tabela1[[#This Row],[TEC - Tipo de Estrutura 2]]="Pórtico","Vãos Multiplos",Tabela1[[#This Row],[TEC - Tipo de Estrutura 2]])</f>
        <v>Vãos Multiplos</v>
      </c>
      <c r="S2422" s="1">
        <v>1</v>
      </c>
      <c r="T2422" s="1">
        <v>6.5</v>
      </c>
      <c r="U2422" s="1">
        <v>33.5</v>
      </c>
      <c r="V2422" s="1">
        <v>6.5</v>
      </c>
      <c r="W2422" s="9"/>
      <c r="X2422" s="10"/>
      <c r="Y2422" s="1" t="s">
        <v>30</v>
      </c>
      <c r="Z2422" s="2" t="s">
        <v>24</v>
      </c>
      <c r="AA2422" s="2" t="str" cm="1">
        <f t="array" ref="AA2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2" s="2" t="str">
        <f>IF(OR(Tabela1[[#This Row],[CON - Material]]="Alvenaria de Tijolo",Tabela1[[#This Row],[CON - Material]]="Alvenaria de Pedra"),"Alvenaria",Tabela1[[#This Row],[CON - Material]])</f>
        <v>Betão Armado</v>
      </c>
      <c r="AF2422" s="2" t="str">
        <f>Tabela1[[#This Row],[TEC - Tipo de Estrutura 2]] &amp; "|" &amp; Tabela1[[#This Row],[Intervalo de Anos]] &amp; "|" &amp; Tabela1[[#This Row],[CON - Material]]</f>
        <v>Pórtico|1983-2010|Betão Armado</v>
      </c>
    </row>
    <row r="2423" spans="1:32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1" t="str" cm="1">
        <f t="array" ref="O24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3" s="2" t="s">
        <v>65</v>
      </c>
      <c r="Q2423" s="2" t="str" cm="1">
        <f t="array" ref="Q2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23" s="2" t="str">
        <f>IF(Tabela1[[#This Row],[TEC - Tipo de Estrutura 2]]="Pórtico","Vãos Multiplos",Tabela1[[#This Row],[TEC - Tipo de Estrutura 2]])</f>
        <v>Vãos Multiplos</v>
      </c>
      <c r="S2423" s="1">
        <v>1</v>
      </c>
      <c r="T2423" s="1">
        <v>10</v>
      </c>
      <c r="U2423" s="1">
        <v>7.7</v>
      </c>
      <c r="V2423" s="1">
        <v>10</v>
      </c>
      <c r="W2423" s="9"/>
      <c r="X2423" s="10"/>
      <c r="Y2423" s="1" t="s">
        <v>23</v>
      </c>
      <c r="Z2423" s="2" t="s">
        <v>38</v>
      </c>
      <c r="AA2423" s="2" t="str" cm="1">
        <f t="array" ref="AA2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3" s="2" t="str">
        <f>IF(OR(Tabela1[[#This Row],[CON - Material]]="Alvenaria de Tijolo",Tabela1[[#This Row],[CON - Material]]="Alvenaria de Pedra"),"Alvenaria",Tabela1[[#This Row],[CON - Material]])</f>
        <v>Betão Armado</v>
      </c>
      <c r="AF242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24" spans="1:32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1" t="str" cm="1">
        <f t="array" ref="O24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4" s="2" t="s">
        <v>32</v>
      </c>
      <c r="Q2424" s="2" t="str" cm="1">
        <f t="array" ref="Q2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4" s="2" t="str">
        <f>IF(Tabela1[[#This Row],[TEC - Tipo de Estrutura 2]]="Pórtico","Vãos Multiplos",Tabela1[[#This Row],[TEC - Tipo de Estrutura 2]])</f>
        <v>Vãos Multiplos</v>
      </c>
      <c r="S2424" s="1">
        <v>3</v>
      </c>
      <c r="T2424" s="1">
        <v>336.1</v>
      </c>
      <c r="U2424" s="1">
        <v>12</v>
      </c>
      <c r="V2424" s="1">
        <v>141.5</v>
      </c>
      <c r="W2424" s="1">
        <v>59</v>
      </c>
      <c r="X2424" s="10"/>
      <c r="Y2424" s="1" t="s">
        <v>41</v>
      </c>
      <c r="Z2424" s="2" t="s">
        <v>38</v>
      </c>
      <c r="AA2424" s="2" t="str" cm="1">
        <f t="array" ref="AA2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4" s="2" t="str">
        <f>IF(OR(Tabela1[[#This Row],[CON - Material]]="Alvenaria de Tijolo",Tabela1[[#This Row],[CON - Material]]="Alvenaria de Pedra"),"Alvenaria",Tabela1[[#This Row],[CON - Material]])</f>
        <v>Betão Armado</v>
      </c>
      <c r="AF2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5" spans="1:32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1" t="str" cm="1">
        <f t="array" ref="O24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5" s="2" t="s">
        <v>32</v>
      </c>
      <c r="Q2425" s="2" t="str" cm="1">
        <f t="array" ref="Q2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5" s="2" t="str">
        <f>IF(Tabela1[[#This Row],[TEC - Tipo de Estrutura 2]]="Pórtico","Vãos Multiplos",Tabela1[[#This Row],[TEC - Tipo de Estrutura 2]])</f>
        <v>Vãos Multiplos</v>
      </c>
      <c r="S2425" s="1">
        <v>3</v>
      </c>
      <c r="T2425" s="1">
        <v>84</v>
      </c>
      <c r="U2425" s="1">
        <v>16.41</v>
      </c>
      <c r="V2425" s="1">
        <v>32</v>
      </c>
      <c r="W2425" s="1">
        <v>11</v>
      </c>
      <c r="X2425" s="10"/>
      <c r="Y2425" s="1" t="s">
        <v>23</v>
      </c>
      <c r="Z2425" s="2" t="s">
        <v>38</v>
      </c>
      <c r="AA2425" s="2" t="str" cm="1">
        <f t="array" ref="AA2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5" s="2" t="str">
        <f>IF(OR(Tabela1[[#This Row],[CON - Material]]="Alvenaria de Tijolo",Tabela1[[#This Row],[CON - Material]]="Alvenaria de Pedra"),"Alvenaria",Tabela1[[#This Row],[CON - Material]])</f>
        <v>Betão Armado</v>
      </c>
      <c r="AF24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6" spans="1:32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1" t="str" cm="1">
        <f t="array" ref="O24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6" s="2" t="s">
        <v>22</v>
      </c>
      <c r="Q2426" s="2" t="str" cm="1">
        <f t="array" ref="Q2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26" s="2" t="str">
        <f>IF(Tabela1[[#This Row],[TEC - Tipo de Estrutura 2]]="Pórtico","Vãos Multiplos",Tabela1[[#This Row],[TEC - Tipo de Estrutura 2]])</f>
        <v>Tabuleiro simples/apoiado</v>
      </c>
      <c r="S2426" s="1">
        <v>6</v>
      </c>
      <c r="T2426" s="1">
        <v>136</v>
      </c>
      <c r="U2426" s="1">
        <v>16</v>
      </c>
      <c r="V2426" s="1">
        <v>24</v>
      </c>
      <c r="W2426" s="1">
        <v>7.5</v>
      </c>
      <c r="X2426" s="10"/>
      <c r="Y2426" s="1" t="s">
        <v>23</v>
      </c>
      <c r="Z2426" s="2" t="s">
        <v>38</v>
      </c>
      <c r="AA2426" s="2" t="str" cm="1">
        <f t="array" ref="AA2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6" s="2" t="str">
        <f>IF(OR(Tabela1[[#This Row],[CON - Material]]="Alvenaria de Tijolo",Tabela1[[#This Row],[CON - Material]]="Alvenaria de Pedra"),"Alvenaria",Tabela1[[#This Row],[CON - Material]])</f>
        <v>Betão Armado</v>
      </c>
      <c r="AF24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27" spans="1:32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1" t="str" cm="1">
        <f t="array" ref="O24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7" s="2" t="s">
        <v>32</v>
      </c>
      <c r="Q2427" s="2" t="str" cm="1">
        <f t="array" ref="Q2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7" s="2" t="str">
        <f>IF(Tabela1[[#This Row],[TEC - Tipo de Estrutura 2]]="Pórtico","Vãos Multiplos",Tabela1[[#This Row],[TEC - Tipo de Estrutura 2]])</f>
        <v>Vãos Multiplos</v>
      </c>
      <c r="S2427" s="1">
        <v>6</v>
      </c>
      <c r="T2427" s="1">
        <v>202</v>
      </c>
      <c r="U2427" s="1">
        <v>13</v>
      </c>
      <c r="V2427" s="1">
        <v>36.5</v>
      </c>
      <c r="W2427" s="1">
        <v>39.5</v>
      </c>
      <c r="X2427" s="10"/>
      <c r="Y2427" s="1" t="s">
        <v>30</v>
      </c>
      <c r="Z2427" s="2" t="s">
        <v>38</v>
      </c>
      <c r="AA2427" s="2" t="str" cm="1">
        <f t="array" ref="AA2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7" s="2" t="str">
        <f>IF(OR(Tabela1[[#This Row],[CON - Material]]="Alvenaria de Tijolo",Tabela1[[#This Row],[CON - Material]]="Alvenaria de Pedra"),"Alvenaria",Tabela1[[#This Row],[CON - Material]])</f>
        <v>Betão Armado</v>
      </c>
      <c r="AF2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8" spans="1:32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1" t="str" cm="1">
        <f t="array" ref="O24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8" s="2" t="s">
        <v>32</v>
      </c>
      <c r="Q2428" s="2" t="str" cm="1">
        <f t="array" ref="Q2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8" s="2" t="str">
        <f>IF(Tabela1[[#This Row],[TEC - Tipo de Estrutura 2]]="Pórtico","Vãos Multiplos",Tabela1[[#This Row],[TEC - Tipo de Estrutura 2]])</f>
        <v>Vãos Multiplos</v>
      </c>
      <c r="S2428" s="1">
        <v>6</v>
      </c>
      <c r="T2428" s="1">
        <v>202</v>
      </c>
      <c r="U2428" s="1">
        <v>13</v>
      </c>
      <c r="V2428" s="1">
        <v>36.5</v>
      </c>
      <c r="W2428" s="1">
        <v>39.5</v>
      </c>
      <c r="X2428" s="10"/>
      <c r="Y2428" s="1" t="s">
        <v>30</v>
      </c>
      <c r="Z2428" s="2" t="s">
        <v>38</v>
      </c>
      <c r="AA2428" s="2" t="str" cm="1">
        <f t="array" ref="AA2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8" s="2" t="str">
        <f>IF(OR(Tabela1[[#This Row],[CON - Material]]="Alvenaria de Tijolo",Tabela1[[#This Row],[CON - Material]]="Alvenaria de Pedra"),"Alvenaria",Tabela1[[#This Row],[CON - Material]])</f>
        <v>Betão Armado</v>
      </c>
      <c r="AF2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9" spans="1:32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1" t="str" cm="1">
        <f t="array" ref="O24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29" s="2" t="s">
        <v>32</v>
      </c>
      <c r="Q2429" s="2" t="str" cm="1">
        <f t="array" ref="Q2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29" s="2" t="str">
        <f>IF(Tabela1[[#This Row],[TEC - Tipo de Estrutura 2]]="Pórtico","Vãos Multiplos",Tabela1[[#This Row],[TEC - Tipo de Estrutura 2]])</f>
        <v>Vãos Multiplos</v>
      </c>
      <c r="S2429" s="1">
        <v>4</v>
      </c>
      <c r="T2429" s="1">
        <v>480.2</v>
      </c>
      <c r="U2429" s="1">
        <v>13.2</v>
      </c>
      <c r="V2429" s="1">
        <v>140</v>
      </c>
      <c r="W2429" s="1">
        <v>52</v>
      </c>
      <c r="X2429" s="10"/>
      <c r="Y2429" s="1" t="s">
        <v>30</v>
      </c>
      <c r="Z2429" s="2" t="s">
        <v>38</v>
      </c>
      <c r="AA2429" s="2" t="str" cm="1">
        <f t="array" ref="AA2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29" s="2" t="str">
        <f>IF(OR(Tabela1[[#This Row],[CON - Material]]="Alvenaria de Tijolo",Tabela1[[#This Row],[CON - Material]]="Alvenaria de Pedra"),"Alvenaria",Tabela1[[#This Row],[CON - Material]])</f>
        <v>Betão Armado</v>
      </c>
      <c r="AF2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0" spans="1:32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1" t="str" cm="1">
        <f t="array" ref="O24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0" s="2" t="s">
        <v>32</v>
      </c>
      <c r="Q2430" s="2" t="str" cm="1">
        <f t="array" ref="Q2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0" s="2" t="str">
        <f>IF(Tabela1[[#This Row],[TEC - Tipo de Estrutura 2]]="Pórtico","Vãos Multiplos",Tabela1[[#This Row],[TEC - Tipo de Estrutura 2]])</f>
        <v>Vãos Multiplos</v>
      </c>
      <c r="S2430" s="1">
        <v>4</v>
      </c>
      <c r="T2430" s="1">
        <v>480.2</v>
      </c>
      <c r="U2430" s="1">
        <v>13.2</v>
      </c>
      <c r="V2430" s="1">
        <v>140</v>
      </c>
      <c r="W2430" s="1">
        <v>52</v>
      </c>
      <c r="X2430" s="10"/>
      <c r="Y2430" s="1" t="s">
        <v>30</v>
      </c>
      <c r="Z2430" s="2" t="s">
        <v>38</v>
      </c>
      <c r="AA2430" s="2" t="str" cm="1">
        <f t="array" ref="AA2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0" s="2" t="str">
        <f>IF(OR(Tabela1[[#This Row],[CON - Material]]="Alvenaria de Tijolo",Tabela1[[#This Row],[CON - Material]]="Alvenaria de Pedra"),"Alvenaria",Tabela1[[#This Row],[CON - Material]])</f>
        <v>Betão Armado</v>
      </c>
      <c r="AF2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1" spans="1:32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1" t="str" cm="1">
        <f t="array" ref="O24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1" s="2" t="s">
        <v>32</v>
      </c>
      <c r="Q2431" s="2" t="str" cm="1">
        <f t="array" ref="Q2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1" s="2" t="str">
        <f>IF(Tabela1[[#This Row],[TEC - Tipo de Estrutura 2]]="Pórtico","Vãos Multiplos",Tabela1[[#This Row],[TEC - Tipo de Estrutura 2]])</f>
        <v>Vãos Multiplos</v>
      </c>
      <c r="S2431" s="1">
        <v>8</v>
      </c>
      <c r="T2431" s="1">
        <v>305</v>
      </c>
      <c r="U2431" s="1">
        <v>12.9</v>
      </c>
      <c r="V2431" s="1">
        <v>45</v>
      </c>
      <c r="W2431" s="1">
        <v>60.9</v>
      </c>
      <c r="X2431" s="10"/>
      <c r="Y2431" s="1" t="s">
        <v>30</v>
      </c>
      <c r="Z2431" s="2" t="s">
        <v>38</v>
      </c>
      <c r="AA2431" s="2" t="str" cm="1">
        <f t="array" ref="AA2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1" s="2" t="str">
        <f>IF(OR(Tabela1[[#This Row],[CON - Material]]="Alvenaria de Tijolo",Tabela1[[#This Row],[CON - Material]]="Alvenaria de Pedra"),"Alvenaria",Tabela1[[#This Row],[CON - Material]])</f>
        <v>Betão Armado</v>
      </c>
      <c r="AF2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2" spans="1:32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1" t="str" cm="1">
        <f t="array" ref="O24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2" s="2" t="s">
        <v>32</v>
      </c>
      <c r="Q2432" s="2" t="str" cm="1">
        <f t="array" ref="Q2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2" s="2" t="str">
        <f>IF(Tabela1[[#This Row],[TEC - Tipo de Estrutura 2]]="Pórtico","Vãos Multiplos",Tabela1[[#This Row],[TEC - Tipo de Estrutura 2]])</f>
        <v>Vãos Multiplos</v>
      </c>
      <c r="S2432" s="1">
        <v>8</v>
      </c>
      <c r="T2432" s="1">
        <v>305</v>
      </c>
      <c r="U2432" s="1">
        <v>12.9</v>
      </c>
      <c r="V2432" s="1">
        <v>45</v>
      </c>
      <c r="W2432" s="1">
        <v>60.7</v>
      </c>
      <c r="X2432" s="10"/>
      <c r="Y2432" s="1" t="s">
        <v>30</v>
      </c>
      <c r="Z2432" s="2" t="s">
        <v>38</v>
      </c>
      <c r="AA2432" s="2" t="str" cm="1">
        <f t="array" ref="AA2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2" s="2" t="str">
        <f>IF(OR(Tabela1[[#This Row],[CON - Material]]="Alvenaria de Tijolo",Tabela1[[#This Row],[CON - Material]]="Alvenaria de Pedra"),"Alvenaria",Tabela1[[#This Row],[CON - Material]])</f>
        <v>Betão Armado</v>
      </c>
      <c r="AF24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3" spans="1:32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1" t="str" cm="1">
        <f t="array" ref="O24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3" s="2" t="s">
        <v>65</v>
      </c>
      <c r="Q2433" s="2" t="str" cm="1">
        <f t="array" ref="Q2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33" s="2" t="str">
        <f>IF(Tabela1[[#This Row],[TEC - Tipo de Estrutura 2]]="Pórtico","Vãos Multiplos",Tabela1[[#This Row],[TEC - Tipo de Estrutura 2]])</f>
        <v>Vãos Multiplos</v>
      </c>
      <c r="S2433" s="1">
        <v>1</v>
      </c>
      <c r="T2433" s="1">
        <v>34</v>
      </c>
      <c r="U2433" s="1">
        <v>9.5</v>
      </c>
      <c r="V2433" s="1">
        <v>34</v>
      </c>
      <c r="W2433" s="9"/>
      <c r="X2433" s="10"/>
      <c r="Y2433" s="1" t="s">
        <v>23</v>
      </c>
      <c r="Z2433" s="2" t="s">
        <v>24</v>
      </c>
      <c r="AA2433" s="2" t="str" cm="1">
        <f t="array" ref="AA2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3" s="2" t="str">
        <f>IF(OR(Tabela1[[#This Row],[CON - Material]]="Alvenaria de Tijolo",Tabela1[[#This Row],[CON - Material]]="Alvenaria de Pedra"),"Alvenaria",Tabela1[[#This Row],[CON - Material]])</f>
        <v>Betão Armado</v>
      </c>
      <c r="AF243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34" spans="1:32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1" t="str" cm="1">
        <f t="array" ref="O24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4" s="2" t="s">
        <v>32</v>
      </c>
      <c r="Q2434" s="2" t="str" cm="1">
        <f t="array" ref="Q2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4" s="2" t="str">
        <f>IF(Tabela1[[#This Row],[TEC - Tipo de Estrutura 2]]="Pórtico","Vãos Multiplos",Tabela1[[#This Row],[TEC - Tipo de Estrutura 2]])</f>
        <v>Vãos Multiplos</v>
      </c>
      <c r="S2434" s="1">
        <v>8</v>
      </c>
      <c r="T2434" s="1">
        <v>273.39999999999998</v>
      </c>
      <c r="U2434" s="1">
        <v>13</v>
      </c>
      <c r="V2434" s="1">
        <v>36.4</v>
      </c>
      <c r="W2434" s="1">
        <v>36.6</v>
      </c>
      <c r="X2434" s="10"/>
      <c r="Y2434" s="1" t="s">
        <v>30</v>
      </c>
      <c r="Z2434" s="2" t="s">
        <v>38</v>
      </c>
      <c r="AA2434" s="2" t="str" cm="1">
        <f t="array" ref="AA2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4" s="2" t="str">
        <f>IF(OR(Tabela1[[#This Row],[CON - Material]]="Alvenaria de Tijolo",Tabela1[[#This Row],[CON - Material]]="Alvenaria de Pedra"),"Alvenaria",Tabela1[[#This Row],[CON - Material]])</f>
        <v>Betão Armado</v>
      </c>
      <c r="AF24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5" spans="1:32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1" t="str" cm="1">
        <f t="array" ref="O24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5" s="2" t="s">
        <v>32</v>
      </c>
      <c r="Q2435" s="2" t="str" cm="1">
        <f t="array" ref="Q2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5" s="2" t="str">
        <f>IF(Tabela1[[#This Row],[TEC - Tipo de Estrutura 2]]="Pórtico","Vãos Multiplos",Tabela1[[#This Row],[TEC - Tipo de Estrutura 2]])</f>
        <v>Vãos Multiplos</v>
      </c>
      <c r="S2435" s="1">
        <v>8</v>
      </c>
      <c r="T2435" s="1">
        <v>276.60000000000002</v>
      </c>
      <c r="U2435" s="1">
        <v>13</v>
      </c>
      <c r="V2435" s="1">
        <v>36.9</v>
      </c>
      <c r="W2435" s="1">
        <v>36.6</v>
      </c>
      <c r="X2435" s="10"/>
      <c r="Y2435" s="1" t="s">
        <v>30</v>
      </c>
      <c r="Z2435" s="2" t="s">
        <v>38</v>
      </c>
      <c r="AA2435" s="2" t="str" cm="1">
        <f t="array" ref="AA2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5" s="2" t="str">
        <f>IF(OR(Tabela1[[#This Row],[CON - Material]]="Alvenaria de Tijolo",Tabela1[[#This Row],[CON - Material]]="Alvenaria de Pedra"),"Alvenaria",Tabela1[[#This Row],[CON - Material]])</f>
        <v>Betão Armado</v>
      </c>
      <c r="AF2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6" spans="1:32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1" t="str" cm="1">
        <f t="array" ref="O24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36" s="2" t="s">
        <v>29</v>
      </c>
      <c r="Q2436" s="2" t="str" cm="1">
        <f t="array" ref="Q2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436" s="2" t="str">
        <f>IF(Tabela1[[#This Row],[TEC - Tipo de Estrutura 2]]="Pórtico","Vãos Multiplos",Tabela1[[#This Row],[TEC - Tipo de Estrutura 2]])</f>
        <v>Arco</v>
      </c>
      <c r="S2436" s="1">
        <v>1</v>
      </c>
      <c r="T2436" s="1">
        <v>7.4</v>
      </c>
      <c r="U2436" s="1">
        <v>8.24</v>
      </c>
      <c r="V2436" s="1">
        <v>7.4</v>
      </c>
      <c r="W2436" s="9"/>
      <c r="X2436" s="10"/>
      <c r="Y2436" s="1" t="s">
        <v>46</v>
      </c>
      <c r="Z2436" s="2" t="s">
        <v>31</v>
      </c>
      <c r="AA2436" s="2" t="str" cm="1">
        <f t="array" ref="AA2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B2436" s="2" t="str">
        <f>IF(OR(Tabela1[[#This Row],[CON - Material]]="Alvenaria de Tijolo",Tabela1[[#This Row],[CON - Material]]="Alvenaria de Pedra"),"Alvenaria",Tabela1[[#This Row],[CON - Material]])</f>
        <v>Alvenaria</v>
      </c>
      <c r="AF243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437" spans="1:32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1" t="str" cm="1">
        <f t="array" ref="O24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7" s="2" t="s">
        <v>32</v>
      </c>
      <c r="Q2437" s="2" t="str" cm="1">
        <f t="array" ref="Q2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37" s="2" t="str">
        <f>IF(Tabela1[[#This Row],[TEC - Tipo de Estrutura 2]]="Pórtico","Vãos Multiplos",Tabela1[[#This Row],[TEC - Tipo de Estrutura 2]])</f>
        <v>Vãos Multiplos</v>
      </c>
      <c r="S2437" s="1">
        <v>3</v>
      </c>
      <c r="T2437" s="1">
        <v>50.8</v>
      </c>
      <c r="U2437" s="1">
        <v>13.4</v>
      </c>
      <c r="V2437" s="1">
        <v>28.8</v>
      </c>
      <c r="W2437" s="1">
        <v>5.8</v>
      </c>
      <c r="X2437" s="10"/>
      <c r="Y2437" s="1" t="s">
        <v>30</v>
      </c>
      <c r="Z2437" s="2" t="s">
        <v>24</v>
      </c>
      <c r="AA2437" s="2" t="str" cm="1">
        <f t="array" ref="AA2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7" s="2" t="str">
        <f>IF(OR(Tabela1[[#This Row],[CON - Material]]="Alvenaria de Tijolo",Tabela1[[#This Row],[CON - Material]]="Alvenaria de Pedra"),"Alvenaria",Tabela1[[#This Row],[CON - Material]])</f>
        <v>Betão Armado</v>
      </c>
      <c r="AF2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8" spans="1:32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1" t="str" cm="1">
        <f t="array" ref="O24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8" s="2" t="s">
        <v>65</v>
      </c>
      <c r="Q2438" s="2" t="str" cm="1">
        <f t="array" ref="Q2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38" s="2" t="str">
        <f>IF(Tabela1[[#This Row],[TEC - Tipo de Estrutura 2]]="Pórtico","Vãos Multiplos",Tabela1[[#This Row],[TEC - Tipo de Estrutura 2]])</f>
        <v>Vãos Multiplos</v>
      </c>
      <c r="S2438" s="1">
        <v>1</v>
      </c>
      <c r="T2438" s="1">
        <v>28.1</v>
      </c>
      <c r="U2438" s="1">
        <v>13.8</v>
      </c>
      <c r="V2438" s="1">
        <v>28.1</v>
      </c>
      <c r="W2438" s="9"/>
      <c r="X2438" s="10"/>
      <c r="Y2438" s="1" t="s">
        <v>30</v>
      </c>
      <c r="Z2438" s="2" t="s">
        <v>24</v>
      </c>
      <c r="AA2438" s="2" t="str" cm="1">
        <f t="array" ref="AA2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8" s="2" t="str">
        <f>IF(OR(Tabela1[[#This Row],[CON - Material]]="Alvenaria de Tijolo",Tabela1[[#This Row],[CON - Material]]="Alvenaria de Pedra"),"Alvenaria",Tabela1[[#This Row],[CON - Material]])</f>
        <v>Betão Armado</v>
      </c>
      <c r="AF2438" s="2" t="str">
        <f>Tabela1[[#This Row],[TEC - Tipo de Estrutura 2]] &amp; "|" &amp; Tabela1[[#This Row],[Intervalo de Anos]] &amp; "|" &amp; Tabela1[[#This Row],[CON - Material]]</f>
        <v>Pórtico|1983-2010|Betão Armado</v>
      </c>
    </row>
    <row r="2439" spans="1:32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1" t="str" cm="1">
        <f t="array" ref="O24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39" s="2" t="s">
        <v>65</v>
      </c>
      <c r="Q2439" s="2" t="str" cm="1">
        <f t="array" ref="Q2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39" s="2" t="str">
        <f>IF(Tabela1[[#This Row],[TEC - Tipo de Estrutura 2]]="Pórtico","Vãos Multiplos",Tabela1[[#This Row],[TEC - Tipo de Estrutura 2]])</f>
        <v>Vãos Multiplos</v>
      </c>
      <c r="S2439" s="1">
        <v>1</v>
      </c>
      <c r="T2439" s="1">
        <v>28.2</v>
      </c>
      <c r="U2439" s="1">
        <v>13.7</v>
      </c>
      <c r="V2439" s="1">
        <v>28.2</v>
      </c>
      <c r="W2439" s="9"/>
      <c r="X2439" s="10"/>
      <c r="Y2439" s="1" t="s">
        <v>30</v>
      </c>
      <c r="Z2439" s="2" t="s">
        <v>24</v>
      </c>
      <c r="AA2439" s="2" t="str" cm="1">
        <f t="array" ref="AA2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39" s="2" t="str">
        <f>IF(OR(Tabela1[[#This Row],[CON - Material]]="Alvenaria de Tijolo",Tabela1[[#This Row],[CON - Material]]="Alvenaria de Pedra"),"Alvenaria",Tabela1[[#This Row],[CON - Material]])</f>
        <v>Betão Armado</v>
      </c>
      <c r="AF2439" s="2" t="str">
        <f>Tabela1[[#This Row],[TEC - Tipo de Estrutura 2]] &amp; "|" &amp; Tabela1[[#This Row],[Intervalo de Anos]] &amp; "|" &amp; Tabela1[[#This Row],[CON - Material]]</f>
        <v>Pórtico|1983-2010|Betão Armado</v>
      </c>
    </row>
    <row r="2440" spans="1:32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1" t="str" cm="1">
        <f t="array" ref="O24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0" s="2" t="s">
        <v>65</v>
      </c>
      <c r="Q2440" s="2" t="str" cm="1">
        <f t="array" ref="Q2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40" s="2" t="str">
        <f>IF(Tabela1[[#This Row],[TEC - Tipo de Estrutura 2]]="Pórtico","Vãos Multiplos",Tabela1[[#This Row],[TEC - Tipo de Estrutura 2]])</f>
        <v>Vãos Multiplos</v>
      </c>
      <c r="S2440" s="1">
        <v>1</v>
      </c>
      <c r="T2440" s="1">
        <v>14.5</v>
      </c>
      <c r="U2440" s="1">
        <v>41</v>
      </c>
      <c r="V2440" s="1">
        <v>14.5</v>
      </c>
      <c r="W2440" s="9"/>
      <c r="X2440" s="10"/>
      <c r="Y2440" s="1" t="s">
        <v>30</v>
      </c>
      <c r="Z2440" s="2" t="s">
        <v>24</v>
      </c>
      <c r="AA2440" s="2" t="str" cm="1">
        <f t="array" ref="AA2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0" s="2" t="str">
        <f>IF(OR(Tabela1[[#This Row],[CON - Material]]="Alvenaria de Tijolo",Tabela1[[#This Row],[CON - Material]]="Alvenaria de Pedra"),"Alvenaria",Tabela1[[#This Row],[CON - Material]])</f>
        <v>Betão Armado</v>
      </c>
      <c r="AF2440" s="2" t="str">
        <f>Tabela1[[#This Row],[TEC - Tipo de Estrutura 2]] &amp; "|" &amp; Tabela1[[#This Row],[Intervalo de Anos]] &amp; "|" &amp; Tabela1[[#This Row],[CON - Material]]</f>
        <v>Pórtico|1983-2010|Betão Armado</v>
      </c>
    </row>
    <row r="2441" spans="1:32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1" t="str" cm="1">
        <f t="array" ref="O24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1" s="2" t="s">
        <v>22</v>
      </c>
      <c r="Q2441" s="2" t="str" cm="1">
        <f t="array" ref="Q2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41" s="2" t="str">
        <f>IF(Tabela1[[#This Row],[TEC - Tipo de Estrutura 2]]="Pórtico","Vãos Multiplos",Tabela1[[#This Row],[TEC - Tipo de Estrutura 2]])</f>
        <v>Tabuleiro simples/apoiado</v>
      </c>
      <c r="S2441" s="1">
        <v>1</v>
      </c>
      <c r="T2441" s="1">
        <v>14</v>
      </c>
      <c r="U2441" s="1">
        <v>26</v>
      </c>
      <c r="V2441" s="1">
        <v>14</v>
      </c>
      <c r="W2441" s="9"/>
      <c r="X2441" s="10"/>
      <c r="Y2441" s="1" t="s">
        <v>46</v>
      </c>
      <c r="Z2441" s="2" t="s">
        <v>24</v>
      </c>
      <c r="AA2441" s="2" t="str" cm="1">
        <f t="array" ref="AA2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1" s="2" t="str">
        <f>IF(OR(Tabela1[[#This Row],[CON - Material]]="Alvenaria de Tijolo",Tabela1[[#This Row],[CON - Material]]="Alvenaria de Pedra"),"Alvenaria",Tabela1[[#This Row],[CON - Material]])</f>
        <v>Betão Armado</v>
      </c>
      <c r="AF2441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42" spans="1:32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1" t="str" cm="1">
        <f t="array" ref="O24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2" s="2" t="s">
        <v>32</v>
      </c>
      <c r="Q2442" s="2" t="str" cm="1">
        <f t="array" ref="Q2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2" s="2" t="str">
        <f>IF(Tabela1[[#This Row],[TEC - Tipo de Estrutura 2]]="Pórtico","Vãos Multiplos",Tabela1[[#This Row],[TEC - Tipo de Estrutura 2]])</f>
        <v>Vãos Multiplos</v>
      </c>
      <c r="S2442" s="1">
        <v>2</v>
      </c>
      <c r="T2442" s="1">
        <v>46.7</v>
      </c>
      <c r="U2442" s="1">
        <v>17.3</v>
      </c>
      <c r="V2442" s="1">
        <v>23.6</v>
      </c>
      <c r="W2442" s="1">
        <v>7</v>
      </c>
      <c r="X2442" s="10"/>
      <c r="Y2442" s="1" t="s">
        <v>30</v>
      </c>
      <c r="Z2442" s="2" t="s">
        <v>24</v>
      </c>
      <c r="AA2442" s="2" t="str" cm="1">
        <f t="array" ref="AA2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2" s="2" t="str">
        <f>IF(OR(Tabela1[[#This Row],[CON - Material]]="Alvenaria de Tijolo",Tabela1[[#This Row],[CON - Material]]="Alvenaria de Pedra"),"Alvenaria",Tabela1[[#This Row],[CON - Material]])</f>
        <v>Betão Armado</v>
      </c>
      <c r="AF24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3" spans="1:32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1" t="str" cm="1">
        <f t="array" ref="O24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3" s="2" t="s">
        <v>32</v>
      </c>
      <c r="Q2443" s="2" t="str" cm="1">
        <f t="array" ref="Q2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3" s="2" t="str">
        <f>IF(Tabela1[[#This Row],[TEC - Tipo de Estrutura 2]]="Pórtico","Vãos Multiplos",Tabela1[[#This Row],[TEC - Tipo de Estrutura 2]])</f>
        <v>Vãos Multiplos</v>
      </c>
      <c r="S2443" s="1">
        <v>2</v>
      </c>
      <c r="T2443" s="1">
        <v>46.4</v>
      </c>
      <c r="U2443" s="1">
        <v>17.399999999999999</v>
      </c>
      <c r="V2443" s="1">
        <v>23.2</v>
      </c>
      <c r="W2443" s="1">
        <v>7</v>
      </c>
      <c r="X2443" s="10"/>
      <c r="Y2443" s="1" t="s">
        <v>30</v>
      </c>
      <c r="Z2443" s="2" t="s">
        <v>24</v>
      </c>
      <c r="AA2443" s="2" t="str" cm="1">
        <f t="array" ref="AA2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3" s="2" t="str">
        <f>IF(OR(Tabela1[[#This Row],[CON - Material]]="Alvenaria de Tijolo",Tabela1[[#This Row],[CON - Material]]="Alvenaria de Pedra"),"Alvenaria",Tabela1[[#This Row],[CON - Material]])</f>
        <v>Betão Armado</v>
      </c>
      <c r="AF2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4" spans="1:32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1" t="str" cm="1">
        <f t="array" ref="O24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4" s="2" t="s">
        <v>32</v>
      </c>
      <c r="Q2444" s="2" t="str" cm="1">
        <f t="array" ref="Q2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4" s="2" t="str">
        <f>IF(Tabela1[[#This Row],[TEC - Tipo de Estrutura 2]]="Pórtico","Vãos Multiplos",Tabela1[[#This Row],[TEC - Tipo de Estrutura 2]])</f>
        <v>Vãos Multiplos</v>
      </c>
      <c r="S2444" s="1">
        <v>3</v>
      </c>
      <c r="T2444" s="1">
        <v>72.3</v>
      </c>
      <c r="U2444" s="1">
        <v>19.5</v>
      </c>
      <c r="V2444" s="1">
        <v>31.2</v>
      </c>
      <c r="W2444" s="1">
        <v>7</v>
      </c>
      <c r="X2444" s="10"/>
      <c r="Y2444" s="1" t="s">
        <v>30</v>
      </c>
      <c r="Z2444" s="2" t="s">
        <v>24</v>
      </c>
      <c r="AA2444" s="2" t="str" cm="1">
        <f t="array" ref="AA2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4" s="2" t="str">
        <f>IF(OR(Tabela1[[#This Row],[CON - Material]]="Alvenaria de Tijolo",Tabela1[[#This Row],[CON - Material]]="Alvenaria de Pedra"),"Alvenaria",Tabela1[[#This Row],[CON - Material]])</f>
        <v>Betão Armado</v>
      </c>
      <c r="AF2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5" spans="1:32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1" t="str" cm="1">
        <f t="array" ref="O24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5" s="2" t="s">
        <v>32</v>
      </c>
      <c r="Q2445" s="2" t="str" cm="1">
        <f t="array" ref="Q2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5" s="2" t="str">
        <f>IF(Tabela1[[#This Row],[TEC - Tipo de Estrutura 2]]="Pórtico","Vãos Multiplos",Tabela1[[#This Row],[TEC - Tipo de Estrutura 2]])</f>
        <v>Vãos Multiplos</v>
      </c>
      <c r="S2445" s="1">
        <v>4</v>
      </c>
      <c r="T2445" s="1">
        <v>101</v>
      </c>
      <c r="U2445" s="1">
        <v>16</v>
      </c>
      <c r="V2445" s="1">
        <v>30.6</v>
      </c>
      <c r="W2445" s="1">
        <v>7.1</v>
      </c>
      <c r="X2445" s="10"/>
      <c r="Y2445" s="1" t="s">
        <v>30</v>
      </c>
      <c r="Z2445" s="2" t="s">
        <v>24</v>
      </c>
      <c r="AA2445" s="2" t="str" cm="1">
        <f t="array" ref="AA2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5" s="2" t="str">
        <f>IF(OR(Tabela1[[#This Row],[CON - Material]]="Alvenaria de Tijolo",Tabela1[[#This Row],[CON - Material]]="Alvenaria de Pedra"),"Alvenaria",Tabela1[[#This Row],[CON - Material]])</f>
        <v>Betão Armado</v>
      </c>
      <c r="AF2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6" spans="1:32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1" t="str" cm="1">
        <f t="array" ref="O24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6" s="2" t="s">
        <v>32</v>
      </c>
      <c r="Q2446" s="2" t="str" cm="1">
        <f t="array" ref="Q2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6" s="2" t="str">
        <f>IF(Tabela1[[#This Row],[TEC - Tipo de Estrutura 2]]="Pórtico","Vãos Multiplos",Tabela1[[#This Row],[TEC - Tipo de Estrutura 2]])</f>
        <v>Vãos Multiplos</v>
      </c>
      <c r="S2446" s="1">
        <v>4</v>
      </c>
      <c r="T2446" s="1">
        <v>101</v>
      </c>
      <c r="U2446" s="1">
        <v>12.5</v>
      </c>
      <c r="V2446" s="1">
        <v>30.4</v>
      </c>
      <c r="W2446" s="1">
        <v>3.2</v>
      </c>
      <c r="X2446" s="10"/>
      <c r="Y2446" s="1" t="s">
        <v>30</v>
      </c>
      <c r="Z2446" s="2" t="s">
        <v>24</v>
      </c>
      <c r="AA2446" s="2" t="str" cm="1">
        <f t="array" ref="AA2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6" s="2" t="str">
        <f>IF(OR(Tabela1[[#This Row],[CON - Material]]="Alvenaria de Tijolo",Tabela1[[#This Row],[CON - Material]]="Alvenaria de Pedra"),"Alvenaria",Tabela1[[#This Row],[CON - Material]])</f>
        <v>Betão Armado</v>
      </c>
      <c r="AF2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7" spans="1:32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1" t="str" cm="1">
        <f t="array" ref="O24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7" s="2" t="s">
        <v>32</v>
      </c>
      <c r="Q2447" s="2" t="str" cm="1">
        <f t="array" ref="Q2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7" s="2" t="str">
        <f>IF(Tabela1[[#This Row],[TEC - Tipo de Estrutura 2]]="Pórtico","Vãos Multiplos",Tabela1[[#This Row],[TEC - Tipo de Estrutura 2]])</f>
        <v>Vãos Multiplos</v>
      </c>
      <c r="S2447" s="1">
        <v>4</v>
      </c>
      <c r="T2447" s="1">
        <v>127.5</v>
      </c>
      <c r="U2447" s="1">
        <v>16</v>
      </c>
      <c r="V2447" s="1">
        <v>35.4</v>
      </c>
      <c r="W2447" s="1">
        <v>7.2</v>
      </c>
      <c r="X2447" s="10"/>
      <c r="Y2447" s="1" t="s">
        <v>30</v>
      </c>
      <c r="Z2447" s="2" t="s">
        <v>24</v>
      </c>
      <c r="AA2447" s="2" t="str" cm="1">
        <f t="array" ref="AA2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7" s="2" t="str">
        <f>IF(OR(Tabela1[[#This Row],[CON - Material]]="Alvenaria de Tijolo",Tabela1[[#This Row],[CON - Material]]="Alvenaria de Pedra"),"Alvenaria",Tabela1[[#This Row],[CON - Material]])</f>
        <v>Betão Armado</v>
      </c>
      <c r="AF2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8" spans="1:32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1" t="str" cm="1">
        <f t="array" ref="O24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8" s="2" t="s">
        <v>32</v>
      </c>
      <c r="Q2448" s="2" t="str" cm="1">
        <f t="array" ref="Q2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8" s="2" t="str">
        <f>IF(Tabela1[[#This Row],[TEC - Tipo de Estrutura 2]]="Pórtico","Vãos Multiplos",Tabela1[[#This Row],[TEC - Tipo de Estrutura 2]])</f>
        <v>Vãos Multiplos</v>
      </c>
      <c r="S2448" s="1">
        <v>4</v>
      </c>
      <c r="T2448" s="1">
        <v>126.6</v>
      </c>
      <c r="U2448" s="1">
        <v>16.3</v>
      </c>
      <c r="V2448" s="1">
        <v>35.299999999999997</v>
      </c>
      <c r="W2448" s="1">
        <v>6.8</v>
      </c>
      <c r="X2448" s="10"/>
      <c r="Y2448" s="1" t="s">
        <v>30</v>
      </c>
      <c r="Z2448" s="2" t="s">
        <v>24</v>
      </c>
      <c r="AA2448" s="2" t="str" cm="1">
        <f t="array" ref="AA2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8" s="2" t="str">
        <f>IF(OR(Tabela1[[#This Row],[CON - Material]]="Alvenaria de Tijolo",Tabela1[[#This Row],[CON - Material]]="Alvenaria de Pedra"),"Alvenaria",Tabela1[[#This Row],[CON - Material]])</f>
        <v>Betão Armado</v>
      </c>
      <c r="AF2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9" spans="1:32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1" t="str" cm="1">
        <f t="array" ref="O24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49" s="2" t="s">
        <v>32</v>
      </c>
      <c r="Q2449" s="2" t="str" cm="1">
        <f t="array" ref="Q2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49" s="2" t="str">
        <f>IF(Tabela1[[#This Row],[TEC - Tipo de Estrutura 2]]="Pórtico","Vãos Multiplos",Tabela1[[#This Row],[TEC - Tipo de Estrutura 2]])</f>
        <v>Vãos Multiplos</v>
      </c>
      <c r="S2449" s="1">
        <v>3</v>
      </c>
      <c r="T2449" s="1">
        <v>95.1</v>
      </c>
      <c r="U2449" s="1">
        <v>12.7</v>
      </c>
      <c r="V2449" s="1">
        <v>42.5</v>
      </c>
      <c r="W2449" s="1">
        <v>7.9</v>
      </c>
      <c r="X2449" s="10"/>
      <c r="Y2449" s="1" t="s">
        <v>30</v>
      </c>
      <c r="Z2449" s="2" t="s">
        <v>24</v>
      </c>
      <c r="AA2449" s="2" t="str" cm="1">
        <f t="array" ref="AA2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49" s="2" t="str">
        <f>IF(OR(Tabela1[[#This Row],[CON - Material]]="Alvenaria de Tijolo",Tabela1[[#This Row],[CON - Material]]="Alvenaria de Pedra"),"Alvenaria",Tabela1[[#This Row],[CON - Material]])</f>
        <v>Betão Armado</v>
      </c>
      <c r="AF2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0" spans="1:32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1" t="str" cm="1">
        <f t="array" ref="O24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0" s="2" t="s">
        <v>32</v>
      </c>
      <c r="Q2450" s="2" t="str" cm="1">
        <f t="array" ref="Q2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0" s="2" t="str">
        <f>IF(Tabela1[[#This Row],[TEC - Tipo de Estrutura 2]]="Pórtico","Vãos Multiplos",Tabela1[[#This Row],[TEC - Tipo de Estrutura 2]])</f>
        <v>Vãos Multiplos</v>
      </c>
      <c r="S2450" s="1">
        <v>4</v>
      </c>
      <c r="T2450" s="1">
        <v>71.8</v>
      </c>
      <c r="U2450" s="1">
        <v>11.1</v>
      </c>
      <c r="V2450" s="1">
        <v>27.7</v>
      </c>
      <c r="W2450" s="1">
        <v>10.1</v>
      </c>
      <c r="X2450" s="10"/>
      <c r="Y2450" s="1" t="s">
        <v>30</v>
      </c>
      <c r="Z2450" s="2" t="s">
        <v>24</v>
      </c>
      <c r="AA2450" s="2" t="str" cm="1">
        <f t="array" ref="AA2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0" s="2" t="str">
        <f>IF(OR(Tabela1[[#This Row],[CON - Material]]="Alvenaria de Tijolo",Tabela1[[#This Row],[CON - Material]]="Alvenaria de Pedra"),"Alvenaria",Tabela1[[#This Row],[CON - Material]])</f>
        <v>Betão Armado</v>
      </c>
      <c r="AF2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1" spans="1:32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1" t="str" cm="1">
        <f t="array" ref="O24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1" s="2" t="s">
        <v>32</v>
      </c>
      <c r="Q2451" s="2" t="str" cm="1">
        <f t="array" ref="Q2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1" s="2" t="str">
        <f>IF(Tabela1[[#This Row],[TEC - Tipo de Estrutura 2]]="Pórtico","Vãos Multiplos",Tabela1[[#This Row],[TEC - Tipo de Estrutura 2]])</f>
        <v>Vãos Multiplos</v>
      </c>
      <c r="S2451" s="1">
        <v>5</v>
      </c>
      <c r="T2451" s="1">
        <v>136.80000000000001</v>
      </c>
      <c r="U2451" s="1">
        <v>18.100000000000001</v>
      </c>
      <c r="V2451" s="1">
        <v>32.5</v>
      </c>
      <c r="W2451" s="1">
        <v>6.6</v>
      </c>
      <c r="X2451" s="10"/>
      <c r="Y2451" s="1" t="s">
        <v>30</v>
      </c>
      <c r="Z2451" s="2" t="s">
        <v>24</v>
      </c>
      <c r="AA2451" s="2" t="str" cm="1">
        <f t="array" ref="AA2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1" s="2" t="str">
        <f>IF(OR(Tabela1[[#This Row],[CON - Material]]="Alvenaria de Tijolo",Tabela1[[#This Row],[CON - Material]]="Alvenaria de Pedra"),"Alvenaria",Tabela1[[#This Row],[CON - Material]])</f>
        <v>Betão Armado</v>
      </c>
      <c r="AF2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2" spans="1:32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1" t="str" cm="1">
        <f t="array" ref="O24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2" s="2" t="s">
        <v>32</v>
      </c>
      <c r="Q2452" s="2" t="str" cm="1">
        <f t="array" ref="Q2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2" s="2" t="str">
        <f>IF(Tabela1[[#This Row],[TEC - Tipo de Estrutura 2]]="Pórtico","Vãos Multiplos",Tabela1[[#This Row],[TEC - Tipo de Estrutura 2]])</f>
        <v>Vãos Multiplos</v>
      </c>
      <c r="S2452" s="1">
        <v>5</v>
      </c>
      <c r="T2452" s="1">
        <v>138.5</v>
      </c>
      <c r="U2452" s="1">
        <v>19.2</v>
      </c>
      <c r="V2452" s="1">
        <v>32.4</v>
      </c>
      <c r="W2452" s="1">
        <v>5.6</v>
      </c>
      <c r="X2452" s="10"/>
      <c r="Y2452" s="1" t="s">
        <v>30</v>
      </c>
      <c r="Z2452" s="2" t="s">
        <v>24</v>
      </c>
      <c r="AA2452" s="2" t="str" cm="1">
        <f t="array" ref="AA2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2" s="2" t="str">
        <f>IF(OR(Tabela1[[#This Row],[CON - Material]]="Alvenaria de Tijolo",Tabela1[[#This Row],[CON - Material]]="Alvenaria de Pedra"),"Alvenaria",Tabela1[[#This Row],[CON - Material]])</f>
        <v>Betão Armado</v>
      </c>
      <c r="AF2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3" spans="1:32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1" t="str" cm="1">
        <f t="array" ref="O24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3" s="2" t="s">
        <v>32</v>
      </c>
      <c r="Q2453" s="2" t="str" cm="1">
        <f t="array" ref="Q2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3" s="2" t="str">
        <f>IF(Tabela1[[#This Row],[TEC - Tipo de Estrutura 2]]="Pórtico","Vãos Multiplos",Tabela1[[#This Row],[TEC - Tipo de Estrutura 2]])</f>
        <v>Vãos Multiplos</v>
      </c>
      <c r="S2453" s="1">
        <v>2</v>
      </c>
      <c r="T2453" s="1">
        <v>50.4</v>
      </c>
      <c r="U2453" s="1">
        <v>12</v>
      </c>
      <c r="V2453" s="1">
        <v>25.2</v>
      </c>
      <c r="W2453" s="1">
        <v>6.2</v>
      </c>
      <c r="X2453" s="10"/>
      <c r="Y2453" s="1" t="s">
        <v>30</v>
      </c>
      <c r="Z2453" s="2" t="s">
        <v>24</v>
      </c>
      <c r="AA2453" s="2" t="str" cm="1">
        <f t="array" ref="AA2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3" s="2" t="str">
        <f>IF(OR(Tabela1[[#This Row],[CON - Material]]="Alvenaria de Tijolo",Tabela1[[#This Row],[CON - Material]]="Alvenaria de Pedra"),"Alvenaria",Tabela1[[#This Row],[CON - Material]])</f>
        <v>Betão Armado</v>
      </c>
      <c r="AF2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4" spans="1:32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1" t="str" cm="1">
        <f t="array" ref="O24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4" s="2" t="s">
        <v>32</v>
      </c>
      <c r="Q2454" s="2" t="str" cm="1">
        <f t="array" ref="Q2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4" s="2" t="str">
        <f>IF(Tabela1[[#This Row],[TEC - Tipo de Estrutura 2]]="Pórtico","Vãos Multiplos",Tabela1[[#This Row],[TEC - Tipo de Estrutura 2]])</f>
        <v>Vãos Multiplos</v>
      </c>
      <c r="S2454" s="1">
        <v>3</v>
      </c>
      <c r="T2454" s="1">
        <v>70</v>
      </c>
      <c r="U2454" s="1">
        <v>11.3</v>
      </c>
      <c r="V2454" s="1">
        <v>34.799999999999997</v>
      </c>
      <c r="W2454" s="1">
        <v>6</v>
      </c>
      <c r="X2454" s="10"/>
      <c r="Y2454" s="1" t="s">
        <v>30</v>
      </c>
      <c r="Z2454" s="2" t="s">
        <v>24</v>
      </c>
      <c r="AA2454" s="2" t="str" cm="1">
        <f t="array" ref="AA2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4" s="2" t="str">
        <f>IF(OR(Tabela1[[#This Row],[CON - Material]]="Alvenaria de Tijolo",Tabela1[[#This Row],[CON - Material]]="Alvenaria de Pedra"),"Alvenaria",Tabela1[[#This Row],[CON - Material]])</f>
        <v>Betão Armado</v>
      </c>
      <c r="AF2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5" spans="1:32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1" t="str" cm="1">
        <f t="array" ref="O24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5" s="2" t="s">
        <v>32</v>
      </c>
      <c r="Q2455" s="2" t="str" cm="1">
        <f t="array" ref="Q2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5" s="2" t="str">
        <f>IF(Tabela1[[#This Row],[TEC - Tipo de Estrutura 2]]="Pórtico","Vãos Multiplos",Tabela1[[#This Row],[TEC - Tipo de Estrutura 2]])</f>
        <v>Vãos Multiplos</v>
      </c>
      <c r="S2455" s="1">
        <v>3</v>
      </c>
      <c r="T2455" s="1">
        <v>57.6</v>
      </c>
      <c r="U2455" s="1">
        <v>12.6</v>
      </c>
      <c r="V2455" s="1">
        <v>31.6</v>
      </c>
      <c r="W2455" s="1">
        <v>5.6</v>
      </c>
      <c r="X2455" s="10"/>
      <c r="Y2455" s="1" t="s">
        <v>30</v>
      </c>
      <c r="Z2455" s="2" t="s">
        <v>24</v>
      </c>
      <c r="AA2455" s="2" t="str" cm="1">
        <f t="array" ref="AA2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5" s="2" t="str">
        <f>IF(OR(Tabela1[[#This Row],[CON - Material]]="Alvenaria de Tijolo",Tabela1[[#This Row],[CON - Material]]="Alvenaria de Pedra"),"Alvenaria",Tabela1[[#This Row],[CON - Material]])</f>
        <v>Betão Armado</v>
      </c>
      <c r="AF2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6" spans="1:32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1" t="str" cm="1">
        <f t="array" ref="O24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6" s="2" t="s">
        <v>32</v>
      </c>
      <c r="Q2456" s="2" t="str" cm="1">
        <f t="array" ref="Q2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6" s="2" t="str">
        <f>IF(Tabela1[[#This Row],[TEC - Tipo de Estrutura 2]]="Pórtico","Vãos Multiplos",Tabela1[[#This Row],[TEC - Tipo de Estrutura 2]])</f>
        <v>Vãos Multiplos</v>
      </c>
      <c r="S2456" s="1">
        <v>3</v>
      </c>
      <c r="T2456" s="1">
        <v>61.9</v>
      </c>
      <c r="U2456" s="1">
        <v>22.2</v>
      </c>
      <c r="V2456" s="1">
        <v>32.700000000000003</v>
      </c>
      <c r="W2456" s="1">
        <v>5.6</v>
      </c>
      <c r="X2456" s="10"/>
      <c r="Y2456" s="1" t="s">
        <v>30</v>
      </c>
      <c r="Z2456" s="2" t="s">
        <v>24</v>
      </c>
      <c r="AA2456" s="2" t="str" cm="1">
        <f t="array" ref="AA2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6" s="2" t="str">
        <f>IF(OR(Tabela1[[#This Row],[CON - Material]]="Alvenaria de Tijolo",Tabela1[[#This Row],[CON - Material]]="Alvenaria de Pedra"),"Alvenaria",Tabela1[[#This Row],[CON - Material]])</f>
        <v>Betão Armado</v>
      </c>
      <c r="AF2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7" spans="1:32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1" t="str" cm="1">
        <f t="array" ref="O24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7" s="2" t="s">
        <v>32</v>
      </c>
      <c r="Q2457" s="2" t="str" cm="1">
        <f t="array" ref="Q2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57" s="2" t="str">
        <f>IF(Tabela1[[#This Row],[TEC - Tipo de Estrutura 2]]="Pórtico","Vãos Multiplos",Tabela1[[#This Row],[TEC - Tipo de Estrutura 2]])</f>
        <v>Vãos Multiplos</v>
      </c>
      <c r="S2457" s="1">
        <v>3</v>
      </c>
      <c r="T2457" s="1">
        <v>390</v>
      </c>
      <c r="U2457" s="1">
        <v>15</v>
      </c>
      <c r="V2457" s="1">
        <v>170</v>
      </c>
      <c r="W2457" s="1">
        <v>11.9</v>
      </c>
      <c r="X2457" s="10"/>
      <c r="Y2457" s="1" t="s">
        <v>46</v>
      </c>
      <c r="Z2457" s="2" t="s">
        <v>38</v>
      </c>
      <c r="AA2457" s="2" t="str" cm="1">
        <f t="array" ref="AA2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7" s="2" t="str">
        <f>IF(OR(Tabela1[[#This Row],[CON - Material]]="Alvenaria de Tijolo",Tabela1[[#This Row],[CON - Material]]="Alvenaria de Pedra"),"Alvenaria",Tabela1[[#This Row],[CON - Material]])</f>
        <v>Betão Armado</v>
      </c>
      <c r="AF245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58" spans="1:32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1" t="str" cm="1">
        <f t="array" ref="O245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Antes de 1983</v>
      </c>
      <c r="P2458" s="2" t="s">
        <v>29</v>
      </c>
      <c r="Q2458" s="2" t="str" cm="1">
        <f t="array" ref="Q2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458" s="2" t="str">
        <f>IF(Tabela1[[#This Row],[TEC - Tipo de Estrutura 2]]="Pórtico","Vãos Multiplos",Tabela1[[#This Row],[TEC - Tipo de Estrutura 2]])</f>
        <v>Arco</v>
      </c>
      <c r="S2458" s="1">
        <v>1</v>
      </c>
      <c r="T2458" s="1">
        <v>10</v>
      </c>
      <c r="U2458" s="1">
        <v>44.8</v>
      </c>
      <c r="V2458" s="1">
        <v>10</v>
      </c>
      <c r="W2458" s="9"/>
      <c r="X2458" s="10"/>
      <c r="Y2458" s="1" t="s">
        <v>46</v>
      </c>
      <c r="Z2458" s="2" t="s">
        <v>35</v>
      </c>
      <c r="AA2458" s="2" t="str" cm="1">
        <f t="array" ref="AA2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B2458" s="2" t="str">
        <f>IF(OR(Tabela1[[#This Row],[CON - Material]]="Alvenaria de Tijolo",Tabela1[[#This Row],[CON - Material]]="Alvenaria de Pedra"),"Alvenaria",Tabela1[[#This Row],[CON - Material]])</f>
        <v>Alvenaria</v>
      </c>
      <c r="AF245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59" spans="1:32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1" t="str" cm="1">
        <f t="array" ref="O245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59" s="2" t="s">
        <v>65</v>
      </c>
      <c r="Q2459" s="2" t="str" cm="1">
        <f t="array" ref="Q2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59" s="2" t="str">
        <f>IF(Tabela1[[#This Row],[TEC - Tipo de Estrutura 2]]="Pórtico","Vãos Multiplos",Tabela1[[#This Row],[TEC - Tipo de Estrutura 2]])</f>
        <v>Vãos Multiplos</v>
      </c>
      <c r="S2459" s="1">
        <v>1</v>
      </c>
      <c r="T2459" s="1">
        <v>13.8</v>
      </c>
      <c r="U2459" s="1">
        <v>14.7</v>
      </c>
      <c r="V2459" s="1">
        <v>13.8</v>
      </c>
      <c r="W2459" s="9"/>
      <c r="X2459" s="10"/>
      <c r="Y2459" s="1" t="s">
        <v>46</v>
      </c>
      <c r="Z2459" s="2" t="s">
        <v>38</v>
      </c>
      <c r="AA2459" s="2" t="str" cm="1">
        <f t="array" ref="AA2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59" s="2" t="str">
        <f>IF(OR(Tabela1[[#This Row],[CON - Material]]="Alvenaria de Tijolo",Tabela1[[#This Row],[CON - Material]]="Alvenaria de Pedra"),"Alvenaria",Tabela1[[#This Row],[CON - Material]])</f>
        <v>Betão Armado</v>
      </c>
      <c r="AF2459" s="2" t="str">
        <f>Tabela1[[#This Row],[TEC - Tipo de Estrutura 2]] &amp; "|" &amp; Tabela1[[#This Row],[Intervalo de Anos]] &amp; "|" &amp; Tabela1[[#This Row],[CON - Material]]</f>
        <v>Pórtico|1983-2010|Betão Armado</v>
      </c>
    </row>
    <row r="2460" spans="1:32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1" t="str" cm="1">
        <f t="array" ref="O246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0" s="2" t="s">
        <v>32</v>
      </c>
      <c r="Q2460" s="2" t="str" cm="1">
        <f t="array" ref="Q2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0" s="2" t="str">
        <f>IF(Tabela1[[#This Row],[TEC - Tipo de Estrutura 2]]="Pórtico","Vãos Multiplos",Tabela1[[#This Row],[TEC - Tipo de Estrutura 2]])</f>
        <v>Vãos Multiplos</v>
      </c>
      <c r="S2460" s="1">
        <v>3</v>
      </c>
      <c r="T2460" s="1">
        <v>113.6</v>
      </c>
      <c r="U2460" s="1">
        <v>13.58</v>
      </c>
      <c r="V2460" s="1">
        <v>42.9</v>
      </c>
      <c r="W2460" s="9"/>
      <c r="X2460" s="10"/>
      <c r="Y2460" s="1" t="s">
        <v>46</v>
      </c>
      <c r="Z2460" s="2" t="s">
        <v>24</v>
      </c>
      <c r="AA2460" s="2" t="str" cm="1">
        <f t="array" ref="AA2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0" s="2" t="str">
        <f>IF(OR(Tabela1[[#This Row],[CON - Material]]="Alvenaria de Tijolo",Tabela1[[#This Row],[CON - Material]]="Alvenaria de Pedra"),"Alvenaria",Tabela1[[#This Row],[CON - Material]])</f>
        <v>Betão Armado</v>
      </c>
      <c r="AF246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1" spans="1:32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1" t="str" cm="1">
        <f t="array" ref="O246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1" s="2" t="s">
        <v>22</v>
      </c>
      <c r="Q2461" s="2" t="str" cm="1">
        <f t="array" ref="Q2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61" s="2" t="str">
        <f>IF(Tabela1[[#This Row],[TEC - Tipo de Estrutura 2]]="Pórtico","Vãos Multiplos",Tabela1[[#This Row],[TEC - Tipo de Estrutura 2]])</f>
        <v>Tabuleiro simples/apoiado</v>
      </c>
      <c r="S2461" s="1">
        <v>3</v>
      </c>
      <c r="T2461" s="1">
        <v>45</v>
      </c>
      <c r="U2461" s="1">
        <v>11.5</v>
      </c>
      <c r="V2461" s="1">
        <v>15</v>
      </c>
      <c r="W2461" s="9"/>
      <c r="X2461" s="10"/>
      <c r="Y2461" s="1" t="s">
        <v>46</v>
      </c>
      <c r="Z2461" s="2" t="s">
        <v>38</v>
      </c>
      <c r="AA2461" s="2" t="str" cm="1">
        <f t="array" ref="AA2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1" s="2" t="str">
        <f>IF(OR(Tabela1[[#This Row],[CON - Material]]="Alvenaria de Tijolo",Tabela1[[#This Row],[CON - Material]]="Alvenaria de Pedra"),"Alvenaria",Tabela1[[#This Row],[CON - Material]])</f>
        <v>Betão Armado</v>
      </c>
      <c r="AF246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62" spans="1:32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1" t="str" cm="1">
        <f t="array" ref="O246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2" s="2" t="s">
        <v>32</v>
      </c>
      <c r="Q2462" s="2" t="str" cm="1">
        <f t="array" ref="Q2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2" s="2" t="str">
        <f>IF(Tabela1[[#This Row],[TEC - Tipo de Estrutura 2]]="Pórtico","Vãos Multiplos",Tabela1[[#This Row],[TEC - Tipo de Estrutura 2]])</f>
        <v>Vãos Multiplos</v>
      </c>
      <c r="S2462" s="1">
        <v>4</v>
      </c>
      <c r="T2462" s="1">
        <v>125</v>
      </c>
      <c r="U2462" s="1">
        <v>13.2</v>
      </c>
      <c r="V2462" s="1">
        <v>35</v>
      </c>
      <c r="W2462" s="1">
        <v>33.5</v>
      </c>
      <c r="X2462" s="10"/>
      <c r="Y2462" s="1" t="s">
        <v>41</v>
      </c>
      <c r="Z2462" s="2" t="s">
        <v>38</v>
      </c>
      <c r="AA2462" s="2" t="str" cm="1">
        <f t="array" ref="AA2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2" s="2" t="str">
        <f>IF(OR(Tabela1[[#This Row],[CON - Material]]="Alvenaria de Tijolo",Tabela1[[#This Row],[CON - Material]]="Alvenaria de Pedra"),"Alvenaria",Tabela1[[#This Row],[CON - Material]])</f>
        <v>Betão Armado</v>
      </c>
      <c r="AF246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3" spans="1:32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1" t="str" cm="1">
        <f t="array" ref="O246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3" s="2" t="s">
        <v>133</v>
      </c>
      <c r="Q2463" s="2" t="str" cm="1">
        <f t="array" ref="Q2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63" s="2" t="str">
        <f>IF(Tabela1[[#This Row],[TEC - Tipo de Estrutura 2]]="Pórtico","Vãos Multiplos",Tabela1[[#This Row],[TEC - Tipo de Estrutura 2]])</f>
        <v>Vãos Multiplos</v>
      </c>
      <c r="S2463" s="1">
        <v>1</v>
      </c>
      <c r="T2463" s="1">
        <v>4.2</v>
      </c>
      <c r="U2463" s="1">
        <v>29.5</v>
      </c>
      <c r="V2463" s="1">
        <v>4.2</v>
      </c>
      <c r="W2463" s="9"/>
      <c r="X2463" s="10"/>
      <c r="Y2463" s="1" t="s">
        <v>41</v>
      </c>
      <c r="Z2463" s="2" t="s">
        <v>24</v>
      </c>
      <c r="AA2463" s="2" t="str" cm="1">
        <f t="array" ref="AA2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3" s="2" t="str">
        <f>IF(OR(Tabela1[[#This Row],[CON - Material]]="Alvenaria de Tijolo",Tabela1[[#This Row],[CON - Material]]="Alvenaria de Pedra"),"Alvenaria",Tabela1[[#This Row],[CON - Material]])</f>
        <v>Betão Armado</v>
      </c>
      <c r="AF2463" s="2" t="str">
        <f>Tabela1[[#This Row],[TEC - Tipo de Estrutura 2]] &amp; "|" &amp; Tabela1[[#This Row],[Intervalo de Anos]] &amp; "|" &amp; Tabela1[[#This Row],[CON - Material]]</f>
        <v>Pórtico|1983-2010|Betão Armado</v>
      </c>
    </row>
    <row r="2464" spans="1:32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1" t="str" cm="1">
        <f t="array" ref="O246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4" s="2" t="s">
        <v>22</v>
      </c>
      <c r="Q2464" s="2" t="str" cm="1">
        <f t="array" ref="Q2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64" s="2" t="str">
        <f>IF(Tabela1[[#This Row],[TEC - Tipo de Estrutura 2]]="Pórtico","Vãos Multiplos",Tabela1[[#This Row],[TEC - Tipo de Estrutura 2]])</f>
        <v>Tabuleiro simples/apoiado</v>
      </c>
      <c r="S2464" s="1">
        <v>11</v>
      </c>
      <c r="T2464" s="1">
        <v>265.94</v>
      </c>
      <c r="U2464" s="1">
        <v>11.7</v>
      </c>
      <c r="V2464" s="1">
        <v>25.15</v>
      </c>
      <c r="W2464" s="1">
        <v>1</v>
      </c>
      <c r="X2464" s="10"/>
      <c r="Y2464" s="1" t="s">
        <v>30</v>
      </c>
      <c r="Z2464" s="2" t="s">
        <v>24</v>
      </c>
      <c r="AA2464" s="2" t="str" cm="1">
        <f t="array" ref="AA2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4" s="2" t="str">
        <f>IF(OR(Tabela1[[#This Row],[CON - Material]]="Alvenaria de Tijolo",Tabela1[[#This Row],[CON - Material]]="Alvenaria de Pedra"),"Alvenaria",Tabela1[[#This Row],[CON - Material]])</f>
        <v>Betão Armado</v>
      </c>
      <c r="AF2464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65" spans="1:32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1" t="str" cm="1">
        <f t="array" ref="O246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5" s="2" t="s">
        <v>32</v>
      </c>
      <c r="Q2465" s="2" t="str" cm="1">
        <f t="array" ref="Q2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5" s="2" t="str">
        <f>IF(Tabela1[[#This Row],[TEC - Tipo de Estrutura 2]]="Pórtico","Vãos Multiplos",Tabela1[[#This Row],[TEC - Tipo de Estrutura 2]])</f>
        <v>Vãos Multiplos</v>
      </c>
      <c r="S2465" s="1">
        <v>19</v>
      </c>
      <c r="T2465" s="1">
        <v>813</v>
      </c>
      <c r="U2465" s="1">
        <v>12.75</v>
      </c>
      <c r="V2465" s="1">
        <v>44</v>
      </c>
      <c r="W2465" s="1">
        <v>57.2</v>
      </c>
      <c r="X2465" s="10"/>
      <c r="Y2465" s="1" t="s">
        <v>41</v>
      </c>
      <c r="Z2465" s="2" t="s">
        <v>740</v>
      </c>
      <c r="AA2465" s="2" t="str" cm="1">
        <f t="array" ref="AA2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65" s="2" t="str">
        <f>IF(OR(Tabela1[[#This Row],[CON - Material]]="Alvenaria de Tijolo",Tabela1[[#This Row],[CON - Material]]="Alvenaria de Pedra"),"Alvenaria",Tabela1[[#This Row],[CON - Material]])</f>
        <v>Outros</v>
      </c>
      <c r="AF246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6" spans="1:32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1" t="str" cm="1">
        <f t="array" ref="O246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6" s="2" t="s">
        <v>32</v>
      </c>
      <c r="Q2466" s="2" t="str" cm="1">
        <f t="array" ref="Q2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6" s="2" t="str">
        <f>IF(Tabela1[[#This Row],[TEC - Tipo de Estrutura 2]]="Pórtico","Vãos Multiplos",Tabela1[[#This Row],[TEC - Tipo de Estrutura 2]])</f>
        <v>Vãos Multiplos</v>
      </c>
      <c r="S2466" s="1">
        <v>19</v>
      </c>
      <c r="T2466" s="1">
        <v>813</v>
      </c>
      <c r="U2466" s="1">
        <v>14.5</v>
      </c>
      <c r="V2466" s="1">
        <v>44</v>
      </c>
      <c r="W2466" s="1">
        <v>57.2</v>
      </c>
      <c r="X2466" s="10"/>
      <c r="Y2466" s="1" t="s">
        <v>41</v>
      </c>
      <c r="Z2466" s="2" t="s">
        <v>740</v>
      </c>
      <c r="AA2466" s="2" t="str" cm="1">
        <f t="array" ref="AA2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66" s="2" t="str">
        <f>IF(OR(Tabela1[[#This Row],[CON - Material]]="Alvenaria de Tijolo",Tabela1[[#This Row],[CON - Material]]="Alvenaria de Pedra"),"Alvenaria",Tabela1[[#This Row],[CON - Material]])</f>
        <v>Outros</v>
      </c>
      <c r="AF246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7" spans="1:32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1" t="str" cm="1">
        <f t="array" ref="O246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7" s="2" t="s">
        <v>32</v>
      </c>
      <c r="Q2467" s="2" t="str" cm="1">
        <f t="array" ref="Q2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7" s="2" t="str">
        <f>IF(Tabela1[[#This Row],[TEC - Tipo de Estrutura 2]]="Pórtico","Vãos Multiplos",Tabela1[[#This Row],[TEC - Tipo de Estrutura 2]])</f>
        <v>Vãos Multiplos</v>
      </c>
      <c r="S2467" s="9"/>
      <c r="T2467" s="5"/>
      <c r="U2467" s="1">
        <v>10</v>
      </c>
      <c r="W2467" s="9"/>
      <c r="X2467" s="10"/>
      <c r="Y2467" s="1" t="s">
        <v>41</v>
      </c>
      <c r="Z2467" s="2" t="s">
        <v>24</v>
      </c>
      <c r="AA2467" s="2" t="str" cm="1">
        <f t="array" ref="AA2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67" s="2" t="str">
        <f>IF(OR(Tabela1[[#This Row],[CON - Material]]="Alvenaria de Tijolo",Tabela1[[#This Row],[CON - Material]]="Alvenaria de Pedra"),"Alvenaria",Tabela1[[#This Row],[CON - Material]])</f>
        <v>Betão Armado</v>
      </c>
      <c r="AF246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8" spans="1:32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1" t="str" cm="1">
        <f t="array" ref="O246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8" s="2" t="s">
        <v>32</v>
      </c>
      <c r="Q2468" s="2" t="str" cm="1">
        <f t="array" ref="Q2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8" s="2" t="str">
        <f>IF(Tabela1[[#This Row],[TEC - Tipo de Estrutura 2]]="Pórtico","Vãos Multiplos",Tabela1[[#This Row],[TEC - Tipo de Estrutura 2]])</f>
        <v>Vãos Multiplos</v>
      </c>
      <c r="S2468" s="1">
        <v>5</v>
      </c>
      <c r="T2468" s="1">
        <v>175.5</v>
      </c>
      <c r="U2468" s="1">
        <v>14.72</v>
      </c>
      <c r="V2468" s="1">
        <v>37.5</v>
      </c>
      <c r="W2468" s="1">
        <v>1</v>
      </c>
      <c r="X2468" s="10"/>
      <c r="Y2468" s="1" t="s">
        <v>41</v>
      </c>
      <c r="Z2468" s="2" t="s">
        <v>740</v>
      </c>
      <c r="AA2468" s="2" t="str" cm="1">
        <f t="array" ref="AA2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68" s="2" t="str">
        <f>IF(OR(Tabela1[[#This Row],[CON - Material]]="Alvenaria de Tijolo",Tabela1[[#This Row],[CON - Material]]="Alvenaria de Pedra"),"Alvenaria",Tabela1[[#This Row],[CON - Material]])</f>
        <v>Outros</v>
      </c>
      <c r="AF246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9" spans="1:32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1" t="str" cm="1">
        <f t="array" ref="O246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69" s="2" t="s">
        <v>32</v>
      </c>
      <c r="Q2469" s="2" t="str" cm="1">
        <f t="array" ref="Q2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69" s="2" t="str">
        <f>IF(Tabela1[[#This Row],[TEC - Tipo de Estrutura 2]]="Pórtico","Vãos Multiplos",Tabela1[[#This Row],[TEC - Tipo de Estrutura 2]])</f>
        <v>Vãos Multiplos</v>
      </c>
      <c r="S2469" s="9"/>
      <c r="T2469" s="5"/>
      <c r="U2469" s="1">
        <v>29.5</v>
      </c>
      <c r="W2469" s="9"/>
      <c r="X2469" s="10"/>
      <c r="Y2469" s="1" t="s">
        <v>41</v>
      </c>
      <c r="Z2469" s="2" t="s">
        <v>740</v>
      </c>
      <c r="AA2469" s="2" t="str" cm="1">
        <f t="array" ref="AA2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69" s="2" t="str">
        <f>IF(OR(Tabela1[[#This Row],[CON - Material]]="Alvenaria de Tijolo",Tabela1[[#This Row],[CON - Material]]="Alvenaria de Pedra"),"Alvenaria",Tabela1[[#This Row],[CON - Material]])</f>
        <v>Outros</v>
      </c>
      <c r="AF2469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0" spans="1:32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1" t="str" cm="1">
        <f t="array" ref="O247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0" s="2" t="s">
        <v>32</v>
      </c>
      <c r="Q2470" s="2" t="str" cm="1">
        <f t="array" ref="Q2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0" s="2" t="str">
        <f>IF(Tabela1[[#This Row],[TEC - Tipo de Estrutura 2]]="Pórtico","Vãos Multiplos",Tabela1[[#This Row],[TEC - Tipo de Estrutura 2]])</f>
        <v>Vãos Multiplos</v>
      </c>
      <c r="S2470" s="9"/>
      <c r="T2470" s="5"/>
      <c r="U2470" s="1">
        <v>27.3</v>
      </c>
      <c r="W2470" s="9"/>
      <c r="X2470" s="10"/>
      <c r="Y2470" s="1" t="s">
        <v>41</v>
      </c>
      <c r="Z2470" s="2" t="s">
        <v>740</v>
      </c>
      <c r="AA2470" s="2" t="str" cm="1">
        <f t="array" ref="AA2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0" s="2" t="str">
        <f>IF(OR(Tabela1[[#This Row],[CON - Material]]="Alvenaria de Tijolo",Tabela1[[#This Row],[CON - Material]]="Alvenaria de Pedra"),"Alvenaria",Tabela1[[#This Row],[CON - Material]])</f>
        <v>Outros</v>
      </c>
      <c r="AF2470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1" spans="1:32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1" t="str" cm="1">
        <f t="array" ref="O247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1" s="2" t="s">
        <v>32</v>
      </c>
      <c r="Q2471" s="2" t="str" cm="1">
        <f t="array" ref="Q2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1" s="2" t="str">
        <f>IF(Tabela1[[#This Row],[TEC - Tipo de Estrutura 2]]="Pórtico","Vãos Multiplos",Tabela1[[#This Row],[TEC - Tipo de Estrutura 2]])</f>
        <v>Vãos Multiplos</v>
      </c>
      <c r="S2471" s="9"/>
      <c r="T2471" s="5"/>
      <c r="U2471" s="1">
        <v>1</v>
      </c>
      <c r="W2471" s="9"/>
      <c r="X2471" s="10"/>
      <c r="Y2471" s="1" t="s">
        <v>41</v>
      </c>
      <c r="Z2471" s="2" t="s">
        <v>740</v>
      </c>
      <c r="AA2471" s="2" t="str" cm="1">
        <f t="array" ref="AA2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1" s="2" t="str">
        <f>IF(OR(Tabela1[[#This Row],[CON - Material]]="Alvenaria de Tijolo",Tabela1[[#This Row],[CON - Material]]="Alvenaria de Pedra"),"Alvenaria",Tabela1[[#This Row],[CON - Material]])</f>
        <v>Outros</v>
      </c>
      <c r="AF2471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2" spans="1:32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1" t="str" cm="1">
        <f t="array" ref="O247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2" s="2" t="s">
        <v>32</v>
      </c>
      <c r="Q2472" s="2" t="str" cm="1">
        <f t="array" ref="Q2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2" s="2" t="str">
        <f>IF(Tabela1[[#This Row],[TEC - Tipo de Estrutura 2]]="Pórtico","Vãos Multiplos",Tabela1[[#This Row],[TEC - Tipo de Estrutura 2]])</f>
        <v>Vãos Multiplos</v>
      </c>
      <c r="S2472" s="9"/>
      <c r="T2472" s="5"/>
      <c r="U2472" s="1">
        <v>27.3</v>
      </c>
      <c r="W2472" s="9"/>
      <c r="X2472" s="10"/>
      <c r="Y2472" s="1" t="s">
        <v>41</v>
      </c>
      <c r="Z2472" s="2" t="s">
        <v>740</v>
      </c>
      <c r="AA2472" s="2" t="str" cm="1">
        <f t="array" ref="AA2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2" s="2" t="str">
        <f>IF(OR(Tabela1[[#This Row],[CON - Material]]="Alvenaria de Tijolo",Tabela1[[#This Row],[CON - Material]]="Alvenaria de Pedra"),"Alvenaria",Tabela1[[#This Row],[CON - Material]])</f>
        <v>Outros</v>
      </c>
      <c r="AF247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3" spans="1:32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1" t="str" cm="1">
        <f t="array" ref="O247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3" s="2" t="s">
        <v>22</v>
      </c>
      <c r="Q2473" s="2" t="str" cm="1">
        <f t="array" ref="Q2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73" s="2" t="str">
        <f>IF(Tabela1[[#This Row],[TEC - Tipo de Estrutura 2]]="Pórtico","Vãos Multiplos",Tabela1[[#This Row],[TEC - Tipo de Estrutura 2]])</f>
        <v>Tabuleiro simples/apoiado</v>
      </c>
      <c r="S2473" s="9"/>
      <c r="T2473" s="5"/>
      <c r="U2473" s="1">
        <v>1</v>
      </c>
      <c r="W2473" s="9"/>
      <c r="X2473" s="10"/>
      <c r="Y2473" s="1" t="s">
        <v>41</v>
      </c>
      <c r="Z2473" s="2" t="s">
        <v>740</v>
      </c>
      <c r="AA2473" s="2" t="str" cm="1">
        <f t="array" ref="AA2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3" s="2" t="str">
        <f>IF(OR(Tabela1[[#This Row],[CON - Material]]="Alvenaria de Tijolo",Tabela1[[#This Row],[CON - Material]]="Alvenaria de Pedra"),"Alvenaria",Tabela1[[#This Row],[CON - Material]])</f>
        <v>Outros</v>
      </c>
      <c r="AF2473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74" spans="1:32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1" t="str" cm="1">
        <f t="array" ref="O247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4" s="2" t="s">
        <v>32</v>
      </c>
      <c r="Q2474" s="2" t="str" cm="1">
        <f t="array" ref="Q2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4" s="2" t="str">
        <f>IF(Tabela1[[#This Row],[TEC - Tipo de Estrutura 2]]="Pórtico","Vãos Multiplos",Tabela1[[#This Row],[TEC - Tipo de Estrutura 2]])</f>
        <v>Vãos Multiplos</v>
      </c>
      <c r="S2474" s="9"/>
      <c r="T2474" s="5"/>
      <c r="U2474" s="1">
        <v>27.3</v>
      </c>
      <c r="W2474" s="9"/>
      <c r="X2474" s="10"/>
      <c r="Y2474" s="1" t="s">
        <v>41</v>
      </c>
      <c r="Z2474" s="2" t="s">
        <v>740</v>
      </c>
      <c r="AA2474" s="2" t="str" cm="1">
        <f t="array" ref="AA2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4" s="2" t="str">
        <f>IF(OR(Tabela1[[#This Row],[CON - Material]]="Alvenaria de Tijolo",Tabela1[[#This Row],[CON - Material]]="Alvenaria de Pedra"),"Alvenaria",Tabela1[[#This Row],[CON - Material]])</f>
        <v>Outros</v>
      </c>
      <c r="AF2474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5" spans="1:32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1" t="str" cm="1">
        <f t="array" ref="O247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5" s="2" t="s">
        <v>32</v>
      </c>
      <c r="Q2475" s="2" t="str" cm="1">
        <f t="array" ref="Q2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5" s="2" t="str">
        <f>IF(Tabela1[[#This Row],[TEC - Tipo de Estrutura 2]]="Pórtico","Vãos Multiplos",Tabela1[[#This Row],[TEC - Tipo de Estrutura 2]])</f>
        <v>Vãos Multiplos</v>
      </c>
      <c r="S2475" s="9"/>
      <c r="T2475" s="5"/>
      <c r="U2475" s="1">
        <v>27.3</v>
      </c>
      <c r="W2475" s="9"/>
      <c r="X2475" s="10"/>
      <c r="Y2475" s="1" t="s">
        <v>41</v>
      </c>
      <c r="Z2475" s="2" t="s">
        <v>740</v>
      </c>
      <c r="AA2475" s="2" t="str" cm="1">
        <f t="array" ref="AA2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5" s="2" t="str">
        <f>IF(OR(Tabela1[[#This Row],[CON - Material]]="Alvenaria de Tijolo",Tabela1[[#This Row],[CON - Material]]="Alvenaria de Pedra"),"Alvenaria",Tabela1[[#This Row],[CON - Material]])</f>
        <v>Outros</v>
      </c>
      <c r="AF247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6" spans="1:32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1" t="str" cm="1">
        <f t="array" ref="O247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6" s="2" t="s">
        <v>32</v>
      </c>
      <c r="Q2476" s="2" t="str" cm="1">
        <f t="array" ref="Q2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6" s="2" t="str">
        <f>IF(Tabela1[[#This Row],[TEC - Tipo de Estrutura 2]]="Pórtico","Vãos Multiplos",Tabela1[[#This Row],[TEC - Tipo de Estrutura 2]])</f>
        <v>Vãos Multiplos</v>
      </c>
      <c r="S2476" s="9"/>
      <c r="T2476" s="5"/>
      <c r="U2476" s="1">
        <v>27.3</v>
      </c>
      <c r="W2476" s="9"/>
      <c r="X2476" s="10"/>
      <c r="Y2476" s="1" t="s">
        <v>41</v>
      </c>
      <c r="Z2476" s="2" t="s">
        <v>740</v>
      </c>
      <c r="AA2476" s="2" t="str" cm="1">
        <f t="array" ref="AA2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6" s="2" t="str">
        <f>IF(OR(Tabela1[[#This Row],[CON - Material]]="Alvenaria de Tijolo",Tabela1[[#This Row],[CON - Material]]="Alvenaria de Pedra"),"Alvenaria",Tabela1[[#This Row],[CON - Material]])</f>
        <v>Outros</v>
      </c>
      <c r="AF247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7" spans="1:32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1" t="str" cm="1">
        <f t="array" ref="O247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7" s="2" t="s">
        <v>32</v>
      </c>
      <c r="Q2477" s="2" t="str" cm="1">
        <f t="array" ref="Q2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7" s="2" t="str">
        <f>IF(Tabela1[[#This Row],[TEC - Tipo de Estrutura 2]]="Pórtico","Vãos Multiplos",Tabela1[[#This Row],[TEC - Tipo de Estrutura 2]])</f>
        <v>Vãos Multiplos</v>
      </c>
      <c r="S2477" s="9"/>
      <c r="T2477" s="5"/>
      <c r="U2477" s="1">
        <v>24.3</v>
      </c>
      <c r="W2477" s="9"/>
      <c r="X2477" s="10"/>
      <c r="Y2477" s="1" t="s">
        <v>41</v>
      </c>
      <c r="Z2477" s="2" t="s">
        <v>740</v>
      </c>
      <c r="AA2477" s="2" t="str" cm="1">
        <f t="array" ref="AA2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7" s="2" t="str">
        <f>IF(OR(Tabela1[[#This Row],[CON - Material]]="Alvenaria de Tijolo",Tabela1[[#This Row],[CON - Material]]="Alvenaria de Pedra"),"Alvenaria",Tabela1[[#This Row],[CON - Material]])</f>
        <v>Outros</v>
      </c>
      <c r="AF2477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8" spans="1:32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1" t="str" cm="1">
        <f t="array" ref="O247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8" s="2" t="s">
        <v>32</v>
      </c>
      <c r="Q2478" s="2" t="str" cm="1">
        <f t="array" ref="Q2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78" s="2" t="str">
        <f>IF(Tabela1[[#This Row],[TEC - Tipo de Estrutura 2]]="Pórtico","Vãos Multiplos",Tabela1[[#This Row],[TEC - Tipo de Estrutura 2]])</f>
        <v>Vãos Multiplos</v>
      </c>
      <c r="S2478" s="9"/>
      <c r="T2478" s="5"/>
      <c r="U2478" s="1">
        <v>105.5</v>
      </c>
      <c r="W2478" s="9"/>
      <c r="X2478" s="10"/>
      <c r="Y2478" s="1" t="s">
        <v>41</v>
      </c>
      <c r="Z2478" s="2" t="s">
        <v>740</v>
      </c>
      <c r="AA2478" s="2" t="str" cm="1">
        <f t="array" ref="AA2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8" s="2" t="str">
        <f>IF(OR(Tabela1[[#This Row],[CON - Material]]="Alvenaria de Tijolo",Tabela1[[#This Row],[CON - Material]]="Alvenaria de Pedra"),"Alvenaria",Tabela1[[#This Row],[CON - Material]])</f>
        <v>Outros</v>
      </c>
      <c r="AF247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9" spans="1:32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1" t="str" cm="1">
        <f t="array" ref="O247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79" s="2" t="s">
        <v>22</v>
      </c>
      <c r="Q2479" s="2" t="str" cm="1">
        <f t="array" ref="Q2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79" s="2" t="str">
        <f>IF(Tabela1[[#This Row],[TEC - Tipo de Estrutura 2]]="Pórtico","Vãos Multiplos",Tabela1[[#This Row],[TEC - Tipo de Estrutura 2]])</f>
        <v>Tabuleiro simples/apoiado</v>
      </c>
      <c r="S2479" s="9"/>
      <c r="T2479" s="5"/>
      <c r="U2479" s="1">
        <v>68</v>
      </c>
      <c r="W2479" s="9"/>
      <c r="X2479" s="10"/>
      <c r="Y2479" s="1" t="s">
        <v>41</v>
      </c>
      <c r="Z2479" s="2" t="s">
        <v>740</v>
      </c>
      <c r="AA2479" s="2" t="str" cm="1">
        <f t="array" ref="AA2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79" s="2" t="str">
        <f>IF(OR(Tabela1[[#This Row],[CON - Material]]="Alvenaria de Tijolo",Tabela1[[#This Row],[CON - Material]]="Alvenaria de Pedra"),"Alvenaria",Tabela1[[#This Row],[CON - Material]])</f>
        <v>Outros</v>
      </c>
      <c r="AF2479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80" spans="1:32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1" t="str" cm="1">
        <f t="array" ref="O248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0" s="2" t="s">
        <v>32</v>
      </c>
      <c r="Q2480" s="2" t="str" cm="1">
        <f t="array" ref="Q2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0" s="2" t="str">
        <f>IF(Tabela1[[#This Row],[TEC - Tipo de Estrutura 2]]="Pórtico","Vãos Multiplos",Tabela1[[#This Row],[TEC - Tipo de Estrutura 2]])</f>
        <v>Vãos Multiplos</v>
      </c>
      <c r="S2480" s="1">
        <v>6</v>
      </c>
      <c r="T2480" s="1">
        <v>236</v>
      </c>
      <c r="U2480" s="1">
        <v>12.97</v>
      </c>
      <c r="V2480" s="1">
        <v>44</v>
      </c>
      <c r="W2480" s="1">
        <v>36.1</v>
      </c>
      <c r="X2480" s="10"/>
      <c r="Y2480" s="1" t="s">
        <v>41</v>
      </c>
      <c r="Z2480" s="2" t="s">
        <v>38</v>
      </c>
      <c r="AA2480" s="2" t="str" cm="1">
        <f t="array" ref="AA2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0" s="2" t="str">
        <f>IF(OR(Tabela1[[#This Row],[CON - Material]]="Alvenaria de Tijolo",Tabela1[[#This Row],[CON - Material]]="Alvenaria de Pedra"),"Alvenaria",Tabela1[[#This Row],[CON - Material]])</f>
        <v>Betão Armado</v>
      </c>
      <c r="AF248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1" spans="1:32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1" t="str" cm="1">
        <f t="array" ref="O248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1" s="2" t="s">
        <v>32</v>
      </c>
      <c r="Q2481" s="2" t="str" cm="1">
        <f t="array" ref="Q2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1" s="2" t="str">
        <f>IF(Tabela1[[#This Row],[TEC - Tipo de Estrutura 2]]="Pórtico","Vãos Multiplos",Tabela1[[#This Row],[TEC - Tipo de Estrutura 2]])</f>
        <v>Vãos Multiplos</v>
      </c>
      <c r="S2481" s="1">
        <v>7</v>
      </c>
      <c r="T2481" s="1">
        <v>280</v>
      </c>
      <c r="U2481" s="1">
        <v>12.97</v>
      </c>
      <c r="V2481" s="1">
        <v>44.2</v>
      </c>
      <c r="W2481" s="1">
        <v>46.6</v>
      </c>
      <c r="X2481" s="10"/>
      <c r="Y2481" s="1" t="s">
        <v>41</v>
      </c>
      <c r="Z2481" s="2" t="s">
        <v>38</v>
      </c>
      <c r="AA2481" s="2" t="str" cm="1">
        <f t="array" ref="AA2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1" s="2" t="str">
        <f>IF(OR(Tabela1[[#This Row],[CON - Material]]="Alvenaria de Tijolo",Tabela1[[#This Row],[CON - Material]]="Alvenaria de Pedra"),"Alvenaria",Tabela1[[#This Row],[CON - Material]])</f>
        <v>Betão Armado</v>
      </c>
      <c r="AF248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2" spans="1:32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1" t="str" cm="1">
        <f t="array" ref="O248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2" s="2" t="s">
        <v>32</v>
      </c>
      <c r="Q2482" s="2" t="str" cm="1">
        <f t="array" ref="Q2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2" s="2" t="str">
        <f>IF(Tabela1[[#This Row],[TEC - Tipo de Estrutura 2]]="Pórtico","Vãos Multiplos",Tabela1[[#This Row],[TEC - Tipo de Estrutura 2]])</f>
        <v>Vãos Multiplos</v>
      </c>
      <c r="S2482" s="9"/>
      <c r="T2482" s="5"/>
      <c r="U2482" s="1">
        <v>27.8</v>
      </c>
      <c r="W2482" s="9"/>
      <c r="X2482" s="10"/>
      <c r="Y2482" s="1" t="s">
        <v>41</v>
      </c>
      <c r="Z2482" s="2" t="s">
        <v>740</v>
      </c>
      <c r="AA2482" s="2" t="str" cm="1">
        <f t="array" ref="AA2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B2482" s="2" t="str">
        <f>IF(OR(Tabela1[[#This Row],[CON - Material]]="Alvenaria de Tijolo",Tabela1[[#This Row],[CON - Material]]="Alvenaria de Pedra"),"Alvenaria",Tabela1[[#This Row],[CON - Material]])</f>
        <v>Outros</v>
      </c>
      <c r="AF248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83" spans="1:32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1" t="str" cm="1">
        <f t="array" ref="O248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3" s="2" t="s">
        <v>65</v>
      </c>
      <c r="Q2483" s="2" t="str" cm="1">
        <f t="array" ref="Q2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83" s="2" t="str">
        <f>IF(Tabela1[[#This Row],[TEC - Tipo de Estrutura 2]]="Pórtico","Vãos Multiplos",Tabela1[[#This Row],[TEC - Tipo de Estrutura 2]])</f>
        <v>Vãos Multiplos</v>
      </c>
      <c r="S2483" s="1">
        <v>1</v>
      </c>
      <c r="T2483" s="1">
        <v>20</v>
      </c>
      <c r="U2483" s="1">
        <v>35</v>
      </c>
      <c r="V2483" s="1">
        <v>20</v>
      </c>
      <c r="W2483" s="9"/>
      <c r="X2483" s="10"/>
      <c r="Y2483" s="1" t="s">
        <v>41</v>
      </c>
      <c r="Z2483" s="2" t="s">
        <v>24</v>
      </c>
      <c r="AA2483" s="2" t="str" cm="1">
        <f t="array" ref="AA2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3" s="2" t="str">
        <f>IF(OR(Tabela1[[#This Row],[CON - Material]]="Alvenaria de Tijolo",Tabela1[[#This Row],[CON - Material]]="Alvenaria de Pedra"),"Alvenaria",Tabela1[[#This Row],[CON - Material]])</f>
        <v>Betão Armado</v>
      </c>
      <c r="AF248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84" spans="1:32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1" t="str" cm="1">
        <f t="array" ref="O248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4" s="2" t="s">
        <v>32</v>
      </c>
      <c r="Q2484" s="2" t="str" cm="1">
        <f t="array" ref="Q2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4" s="2" t="str">
        <f>IF(Tabela1[[#This Row],[TEC - Tipo de Estrutura 2]]="Pórtico","Vãos Multiplos",Tabela1[[#This Row],[TEC - Tipo de Estrutura 2]])</f>
        <v>Vãos Multiplos</v>
      </c>
      <c r="S2484" s="1">
        <v>2</v>
      </c>
      <c r="T2484" s="1">
        <v>50</v>
      </c>
      <c r="U2484" s="1">
        <v>18.420000000000002</v>
      </c>
      <c r="V2484" s="1">
        <v>25</v>
      </c>
      <c r="W2484" s="1">
        <v>8.4</v>
      </c>
      <c r="X2484" s="10"/>
      <c r="Y2484" s="1" t="s">
        <v>41</v>
      </c>
      <c r="Z2484" s="2" t="s">
        <v>38</v>
      </c>
      <c r="AA2484" s="2" t="str" cm="1">
        <f t="array" ref="AA2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4" s="2" t="str">
        <f>IF(OR(Tabela1[[#This Row],[CON - Material]]="Alvenaria de Tijolo",Tabela1[[#This Row],[CON - Material]]="Alvenaria de Pedra"),"Alvenaria",Tabela1[[#This Row],[CON - Material]])</f>
        <v>Betão Armado</v>
      </c>
      <c r="AF248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5" spans="1:32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1" t="str" cm="1">
        <f t="array" ref="O248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5" s="2" t="s">
        <v>32</v>
      </c>
      <c r="Q2485" s="2" t="str" cm="1">
        <f t="array" ref="Q2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5" s="2" t="str">
        <f>IF(Tabela1[[#This Row],[TEC - Tipo de Estrutura 2]]="Pórtico","Vãos Multiplos",Tabela1[[#This Row],[TEC - Tipo de Estrutura 2]])</f>
        <v>Vãos Multiplos</v>
      </c>
      <c r="S2485" s="9"/>
      <c r="T2485" s="5"/>
      <c r="U2485" s="1">
        <v>30</v>
      </c>
      <c r="W2485" s="9"/>
      <c r="X2485" s="10"/>
      <c r="Y2485" s="1" t="s">
        <v>41</v>
      </c>
      <c r="Z2485" s="2" t="s">
        <v>38</v>
      </c>
      <c r="AA2485" s="2" t="str" cm="1">
        <f t="array" ref="AA2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5" s="2" t="str">
        <f>IF(OR(Tabela1[[#This Row],[CON - Material]]="Alvenaria de Tijolo",Tabela1[[#This Row],[CON - Material]]="Alvenaria de Pedra"),"Alvenaria",Tabela1[[#This Row],[CON - Material]])</f>
        <v>Betão Armado</v>
      </c>
      <c r="AF248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6" spans="1:32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1" t="str" cm="1">
        <f t="array" ref="O248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6" s="2" t="s">
        <v>22</v>
      </c>
      <c r="Q2486" s="2" t="str" cm="1">
        <f t="array" ref="Q2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86" s="2" t="str">
        <f>IF(Tabela1[[#This Row],[TEC - Tipo de Estrutura 2]]="Pórtico","Vãos Multiplos",Tabela1[[#This Row],[TEC - Tipo de Estrutura 2]])</f>
        <v>Tabuleiro simples/apoiado</v>
      </c>
      <c r="S2486" s="1">
        <v>1</v>
      </c>
      <c r="T2486" s="1">
        <v>50.8</v>
      </c>
      <c r="U2486" s="1">
        <v>18.600000000000001</v>
      </c>
      <c r="V2486" s="1">
        <v>50.8</v>
      </c>
      <c r="W2486" s="9"/>
      <c r="X2486" s="10"/>
      <c r="Y2486" s="1" t="s">
        <v>30</v>
      </c>
      <c r="Z2486" s="2" t="s">
        <v>321</v>
      </c>
      <c r="AA2486" s="2" t="str" cm="1">
        <f t="array" ref="AA2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486" s="2" t="str">
        <f>IF(OR(Tabela1[[#This Row],[CON - Material]]="Alvenaria de Tijolo",Tabela1[[#This Row],[CON - Material]]="Alvenaria de Pedra"),"Alvenaria",Tabela1[[#This Row],[CON - Material]])</f>
        <v>Aço</v>
      </c>
      <c r="AC2486" s="2" t="s">
        <v>24</v>
      </c>
      <c r="AF2486" s="2" t="str">
        <f>Tabela1[[#This Row],[TEC - Tipo de Estrutura 2]] &amp; "|" &amp; Tabela1[[#This Row],[Intervalo de Anos]] &amp; "|" &amp; Tabela1[[#This Row],[CON - Material]]</f>
        <v>Tabuleiro simples/apoiado|Depois de 2010|Aço</v>
      </c>
    </row>
    <row r="2487" spans="1:32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1" t="str" cm="1">
        <f t="array" ref="O248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7" s="2" t="s">
        <v>32</v>
      </c>
      <c r="Q2487" s="2" t="str" cm="1">
        <f t="array" ref="Q2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7" s="2" t="str">
        <f>IF(Tabela1[[#This Row],[TEC - Tipo de Estrutura 2]]="Pórtico","Vãos Multiplos",Tabela1[[#This Row],[TEC - Tipo de Estrutura 2]])</f>
        <v>Vãos Multiplos</v>
      </c>
      <c r="S2487" s="1">
        <v>3</v>
      </c>
      <c r="T2487" s="1">
        <v>44.8</v>
      </c>
      <c r="U2487" s="1">
        <v>7</v>
      </c>
      <c r="V2487" s="1">
        <v>20.25</v>
      </c>
      <c r="W2487" s="9"/>
      <c r="X2487" s="10"/>
      <c r="Y2487" s="1" t="s">
        <v>30</v>
      </c>
      <c r="Z2487" s="2" t="s">
        <v>38</v>
      </c>
      <c r="AA2487" s="2" t="str" cm="1">
        <f t="array" ref="AA2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7" s="2" t="str">
        <f>IF(OR(Tabela1[[#This Row],[CON - Material]]="Alvenaria de Tijolo",Tabela1[[#This Row],[CON - Material]]="Alvenaria de Pedra"),"Alvenaria",Tabela1[[#This Row],[CON - Material]])</f>
        <v>Betão Armado</v>
      </c>
      <c r="AF2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8" spans="1:32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1" t="str" cm="1">
        <f t="array" ref="O248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8" s="2" t="s">
        <v>32</v>
      </c>
      <c r="Q2488" s="2" t="str" cm="1">
        <f t="array" ref="Q2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8" s="2" t="str">
        <f>IF(Tabela1[[#This Row],[TEC - Tipo de Estrutura 2]]="Pórtico","Vãos Multiplos",Tabela1[[#This Row],[TEC - Tipo de Estrutura 2]])</f>
        <v>Vãos Multiplos</v>
      </c>
      <c r="S2488" s="1">
        <v>3</v>
      </c>
      <c r="T2488" s="1">
        <v>247</v>
      </c>
      <c r="U2488" s="1">
        <v>17.8</v>
      </c>
      <c r="V2488" s="1">
        <v>109</v>
      </c>
      <c r="W2488" s="1">
        <v>40</v>
      </c>
      <c r="X2488" s="10"/>
      <c r="Y2488" s="1" t="s">
        <v>30</v>
      </c>
      <c r="Z2488" s="2" t="s">
        <v>38</v>
      </c>
      <c r="AA2488" s="2" t="str" cm="1">
        <f t="array" ref="AA2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8" s="2" t="str">
        <f>IF(OR(Tabela1[[#This Row],[CON - Material]]="Alvenaria de Tijolo",Tabela1[[#This Row],[CON - Material]]="Alvenaria de Pedra"),"Alvenaria",Tabela1[[#This Row],[CON - Material]])</f>
        <v>Betão Armado</v>
      </c>
      <c r="AF2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9" spans="1:32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1" t="str" cm="1">
        <f t="array" ref="O248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89" s="2" t="s">
        <v>32</v>
      </c>
      <c r="Q2489" s="2" t="str" cm="1">
        <f t="array" ref="Q2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89" s="2" t="str">
        <f>IF(Tabela1[[#This Row],[TEC - Tipo de Estrutura 2]]="Pórtico","Vãos Multiplos",Tabela1[[#This Row],[TEC - Tipo de Estrutura 2]])</f>
        <v>Vãos Multiplos</v>
      </c>
      <c r="S2489" s="1">
        <v>3</v>
      </c>
      <c r="T2489" s="1">
        <v>40.799999999999997</v>
      </c>
      <c r="U2489" s="1">
        <v>8.8000000000000007</v>
      </c>
      <c r="V2489" s="1">
        <v>20</v>
      </c>
      <c r="W2489" s="9"/>
      <c r="X2489" s="10"/>
      <c r="Y2489" s="1" t="s">
        <v>30</v>
      </c>
      <c r="Z2489" s="2" t="s">
        <v>24</v>
      </c>
      <c r="AA2489" s="2" t="str" cm="1">
        <f t="array" ref="AA2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89" s="2" t="str">
        <f>IF(OR(Tabela1[[#This Row],[CON - Material]]="Alvenaria de Tijolo",Tabela1[[#This Row],[CON - Material]]="Alvenaria de Pedra"),"Alvenaria",Tabela1[[#This Row],[CON - Material]])</f>
        <v>Betão Armado</v>
      </c>
      <c r="AF2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0" spans="1:32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1" t="str" cm="1">
        <f t="array" ref="O249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0" s="2" t="s">
        <v>32</v>
      </c>
      <c r="Q2490" s="2" t="str" cm="1">
        <f t="array" ref="Q2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0" s="2" t="str">
        <f>IF(Tabela1[[#This Row],[TEC - Tipo de Estrutura 2]]="Pórtico","Vãos Multiplos",Tabela1[[#This Row],[TEC - Tipo de Estrutura 2]])</f>
        <v>Vãos Multiplos</v>
      </c>
      <c r="S2490" s="1">
        <v>3</v>
      </c>
      <c r="T2490" s="1">
        <v>54.8</v>
      </c>
      <c r="U2490" s="1">
        <v>9.1999999999999993</v>
      </c>
      <c r="V2490" s="1">
        <v>26.2</v>
      </c>
      <c r="W2490" s="9"/>
      <c r="X2490" s="10"/>
      <c r="Y2490" s="1" t="s">
        <v>30</v>
      </c>
      <c r="Z2490" s="2" t="s">
        <v>38</v>
      </c>
      <c r="AA2490" s="2" t="str" cm="1">
        <f t="array" ref="AA2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0" s="2" t="str">
        <f>IF(OR(Tabela1[[#This Row],[CON - Material]]="Alvenaria de Tijolo",Tabela1[[#This Row],[CON - Material]]="Alvenaria de Pedra"),"Alvenaria",Tabela1[[#This Row],[CON - Material]])</f>
        <v>Betão Armado</v>
      </c>
      <c r="AF2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1" spans="1:32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1" t="str" cm="1">
        <f t="array" ref="O249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1" s="2" t="s">
        <v>65</v>
      </c>
      <c r="Q2491" s="2" t="str" cm="1">
        <f t="array" ref="Q2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91" s="2" t="str">
        <f>IF(Tabela1[[#This Row],[TEC - Tipo de Estrutura 2]]="Pórtico","Vãos Multiplos",Tabela1[[#This Row],[TEC - Tipo de Estrutura 2]])</f>
        <v>Vãos Multiplos</v>
      </c>
      <c r="S2491" s="1">
        <v>1</v>
      </c>
      <c r="T2491" s="1">
        <v>12.55</v>
      </c>
      <c r="U2491" s="1">
        <v>19.79</v>
      </c>
      <c r="V2491" s="1">
        <v>12.55</v>
      </c>
      <c r="W2491" s="9"/>
      <c r="X2491" s="10"/>
      <c r="Y2491" s="1" t="s">
        <v>30</v>
      </c>
      <c r="Z2491" s="2" t="s">
        <v>24</v>
      </c>
      <c r="AA2491" s="2" t="str" cm="1">
        <f t="array" ref="AA2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1" s="2" t="str">
        <f>IF(OR(Tabela1[[#This Row],[CON - Material]]="Alvenaria de Tijolo",Tabela1[[#This Row],[CON - Material]]="Alvenaria de Pedra"),"Alvenaria",Tabela1[[#This Row],[CON - Material]])</f>
        <v>Betão Armado</v>
      </c>
      <c r="AF2491" s="2" t="str">
        <f>Tabela1[[#This Row],[TEC - Tipo de Estrutura 2]] &amp; "|" &amp; Tabela1[[#This Row],[Intervalo de Anos]] &amp; "|" &amp; Tabela1[[#This Row],[CON - Material]]</f>
        <v>Pórtico|1983-2010|Betão Armado</v>
      </c>
    </row>
    <row r="2492" spans="1:32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1" t="str" cm="1">
        <f t="array" ref="O249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2" s="2" t="s">
        <v>32</v>
      </c>
      <c r="Q2492" s="2" t="str" cm="1">
        <f t="array" ref="Q2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2" s="2" t="str">
        <f>IF(Tabela1[[#This Row],[TEC - Tipo de Estrutura 2]]="Pórtico","Vãos Multiplos",Tabela1[[#This Row],[TEC - Tipo de Estrutura 2]])</f>
        <v>Vãos Multiplos</v>
      </c>
      <c r="S2492" s="1">
        <v>3</v>
      </c>
      <c r="T2492" s="1">
        <v>90</v>
      </c>
      <c r="U2492" s="1">
        <v>12.2</v>
      </c>
      <c r="V2492" s="1">
        <v>30</v>
      </c>
      <c r="W2492" s="9"/>
      <c r="X2492" s="10"/>
      <c r="Y2492" s="1" t="s">
        <v>41</v>
      </c>
      <c r="Z2492" s="2" t="s">
        <v>38</v>
      </c>
      <c r="AA2492" s="2" t="str" cm="1">
        <f t="array" ref="AA2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2" s="2" t="str">
        <f>IF(OR(Tabela1[[#This Row],[CON - Material]]="Alvenaria de Tijolo",Tabela1[[#This Row],[CON - Material]]="Alvenaria de Pedra"),"Alvenaria",Tabela1[[#This Row],[CON - Material]])</f>
        <v>Betão Armado</v>
      </c>
      <c r="AF2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3" spans="1:32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1" t="str" cm="1">
        <f t="array" ref="O249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3" s="2" t="s">
        <v>32</v>
      </c>
      <c r="Q2493" s="2" t="str" cm="1">
        <f t="array" ref="Q2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3" s="2" t="str">
        <f>IF(Tabela1[[#This Row],[TEC - Tipo de Estrutura 2]]="Pórtico","Vãos Multiplos",Tabela1[[#This Row],[TEC - Tipo de Estrutura 2]])</f>
        <v>Vãos Multiplos</v>
      </c>
      <c r="S2493" s="1">
        <v>2</v>
      </c>
      <c r="T2493" s="1">
        <v>50</v>
      </c>
      <c r="U2493" s="1">
        <v>14</v>
      </c>
      <c r="V2493" s="1">
        <v>25</v>
      </c>
      <c r="W2493" s="1">
        <v>22.53</v>
      </c>
      <c r="X2493" s="10"/>
      <c r="Y2493" s="1" t="s">
        <v>30</v>
      </c>
      <c r="Z2493" s="2" t="s">
        <v>38</v>
      </c>
      <c r="AA2493" s="2" t="str" cm="1">
        <f t="array" ref="AA2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3" s="2" t="str">
        <f>IF(OR(Tabela1[[#This Row],[CON - Material]]="Alvenaria de Tijolo",Tabela1[[#This Row],[CON - Material]]="Alvenaria de Pedra"),"Alvenaria",Tabela1[[#This Row],[CON - Material]])</f>
        <v>Betão Armado</v>
      </c>
      <c r="AF249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4" spans="1:32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1" t="str" cm="1">
        <f t="array" ref="O249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4" s="2" t="s">
        <v>32</v>
      </c>
      <c r="Q2494" s="2" t="str" cm="1">
        <f t="array" ref="Q2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4" s="2" t="str">
        <f>IF(Tabela1[[#This Row],[TEC - Tipo de Estrutura 2]]="Pórtico","Vãos Multiplos",Tabela1[[#This Row],[TEC - Tipo de Estrutura 2]])</f>
        <v>Vãos Multiplos</v>
      </c>
      <c r="S2494" s="1">
        <v>2</v>
      </c>
      <c r="T2494" s="1">
        <v>54</v>
      </c>
      <c r="U2494" s="1">
        <v>21.6</v>
      </c>
      <c r="V2494" s="1">
        <v>27</v>
      </c>
      <c r="W2494" s="9"/>
      <c r="X2494" s="10"/>
      <c r="Y2494" s="1" t="s">
        <v>30</v>
      </c>
      <c r="Z2494" s="2" t="s">
        <v>24</v>
      </c>
      <c r="AA2494" s="2" t="str" cm="1">
        <f t="array" ref="AA2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4" s="2" t="str">
        <f>IF(OR(Tabela1[[#This Row],[CON - Material]]="Alvenaria de Tijolo",Tabela1[[#This Row],[CON - Material]]="Alvenaria de Pedra"),"Alvenaria",Tabela1[[#This Row],[CON - Material]])</f>
        <v>Betão Armado</v>
      </c>
      <c r="AF2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5" spans="1:32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1" t="str" cm="1">
        <f t="array" ref="O249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5" s="2" t="s">
        <v>32</v>
      </c>
      <c r="Q2495" s="2" t="str" cm="1">
        <f t="array" ref="Q2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5" s="2" t="str">
        <f>IF(Tabela1[[#This Row],[TEC - Tipo de Estrutura 2]]="Pórtico","Vãos Multiplos",Tabela1[[#This Row],[TEC - Tipo de Estrutura 2]])</f>
        <v>Vãos Multiplos</v>
      </c>
      <c r="S2495" s="9"/>
      <c r="T2495" s="5"/>
      <c r="U2495" s="1">
        <v>270</v>
      </c>
      <c r="W2495" s="9"/>
      <c r="X2495" s="10"/>
      <c r="Y2495" s="1" t="s">
        <v>41</v>
      </c>
      <c r="Z2495" s="2" t="s">
        <v>38</v>
      </c>
      <c r="AA2495" s="2" t="str" cm="1">
        <f t="array" ref="AA2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5" s="2" t="str">
        <f>IF(OR(Tabela1[[#This Row],[CON - Material]]="Alvenaria de Tijolo",Tabela1[[#This Row],[CON - Material]]="Alvenaria de Pedra"),"Alvenaria",Tabela1[[#This Row],[CON - Material]])</f>
        <v>Betão Armado</v>
      </c>
      <c r="AF249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6" spans="1:32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1" t="str" cm="1">
        <f t="array" ref="O249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6" s="2" t="s">
        <v>32</v>
      </c>
      <c r="Q2496" s="2" t="str" cm="1">
        <f t="array" ref="Q2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6" s="2" t="str">
        <f>IF(Tabela1[[#This Row],[TEC - Tipo de Estrutura 2]]="Pórtico","Vãos Multiplos",Tabela1[[#This Row],[TEC - Tipo de Estrutura 2]])</f>
        <v>Vãos Multiplos</v>
      </c>
      <c r="S2496" s="1">
        <v>8</v>
      </c>
      <c r="T2496" s="1">
        <v>292</v>
      </c>
      <c r="U2496" s="1">
        <v>12.5</v>
      </c>
      <c r="V2496" s="1">
        <v>42</v>
      </c>
      <c r="W2496" s="1">
        <v>46.15</v>
      </c>
      <c r="X2496" s="10"/>
      <c r="Y2496" s="1" t="s">
        <v>41</v>
      </c>
      <c r="Z2496" s="2" t="s">
        <v>38</v>
      </c>
      <c r="AA2496" s="2" t="str" cm="1">
        <f t="array" ref="AA2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6" s="2" t="str">
        <f>IF(OR(Tabela1[[#This Row],[CON - Material]]="Alvenaria de Tijolo",Tabela1[[#This Row],[CON - Material]]="Alvenaria de Pedra"),"Alvenaria",Tabela1[[#This Row],[CON - Material]])</f>
        <v>Betão Armado</v>
      </c>
      <c r="AF249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7" spans="1:32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1" t="str" cm="1">
        <f t="array" ref="O249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7" s="2" t="s">
        <v>32</v>
      </c>
      <c r="Q2497" s="2" t="str" cm="1">
        <f t="array" ref="Q2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497" s="2" t="str">
        <f>IF(Tabela1[[#This Row],[TEC - Tipo de Estrutura 2]]="Pórtico","Vãos Multiplos",Tabela1[[#This Row],[TEC - Tipo de Estrutura 2]])</f>
        <v>Vãos Multiplos</v>
      </c>
      <c r="S2497" s="1">
        <v>8</v>
      </c>
      <c r="T2497" s="1">
        <v>240</v>
      </c>
      <c r="U2497" s="1">
        <v>11.5</v>
      </c>
      <c r="V2497" s="1">
        <v>30</v>
      </c>
      <c r="W2497" s="9"/>
      <c r="X2497" s="10"/>
      <c r="Y2497" s="1" t="s">
        <v>41</v>
      </c>
      <c r="Z2497" s="2" t="s">
        <v>38</v>
      </c>
      <c r="AA2497" s="2" t="str" cm="1">
        <f t="array" ref="AA2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7" s="2" t="str">
        <f>IF(OR(Tabela1[[#This Row],[CON - Material]]="Alvenaria de Tijolo",Tabela1[[#This Row],[CON - Material]]="Alvenaria de Pedra"),"Alvenaria",Tabela1[[#This Row],[CON - Material]])</f>
        <v>Betão Armado</v>
      </c>
      <c r="AF2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8" spans="1:32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1" t="str" cm="1">
        <f t="array" ref="O249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8" s="2" t="s">
        <v>22</v>
      </c>
      <c r="Q2498" s="2" t="str" cm="1">
        <f t="array" ref="Q2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498" s="2" t="str">
        <f>IF(Tabela1[[#This Row],[TEC - Tipo de Estrutura 2]]="Pórtico","Vãos Multiplos",Tabela1[[#This Row],[TEC - Tipo de Estrutura 2]])</f>
        <v>Tabuleiro simples/apoiado</v>
      </c>
      <c r="S2498" s="1">
        <v>21</v>
      </c>
      <c r="T2498" s="1">
        <v>234.24</v>
      </c>
      <c r="U2498" s="1">
        <v>2.2000000000000002</v>
      </c>
      <c r="V2498" s="1">
        <v>20.399999999999999</v>
      </c>
      <c r="W2498" s="1">
        <v>6.52</v>
      </c>
      <c r="X2498" s="10"/>
      <c r="Y2498" s="1" t="s">
        <v>46</v>
      </c>
      <c r="Z2498" s="2" t="s">
        <v>24</v>
      </c>
      <c r="AA2498" s="2" t="str" cm="1">
        <f t="array" ref="AA2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8" s="2" t="str">
        <f>IF(OR(Tabela1[[#This Row],[CON - Material]]="Alvenaria de Tijolo",Tabela1[[#This Row],[CON - Material]]="Alvenaria de Pedra"),"Alvenaria",Tabela1[[#This Row],[CON - Material]])</f>
        <v>Betão Armado</v>
      </c>
      <c r="AC2498" s="2" t="s">
        <v>38</v>
      </c>
      <c r="AF249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99" spans="1:32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1" t="str" cm="1">
        <f t="array" ref="O249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499" s="2" t="s">
        <v>65</v>
      </c>
      <c r="Q2499" s="2" t="str" cm="1">
        <f t="array" ref="Q2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499" s="2" t="str">
        <f>IF(Tabela1[[#This Row],[TEC - Tipo de Estrutura 2]]="Pórtico","Vãos Multiplos",Tabela1[[#This Row],[TEC - Tipo de Estrutura 2]])</f>
        <v>Vãos Multiplos</v>
      </c>
      <c r="S2499" s="1">
        <v>1</v>
      </c>
      <c r="T2499" s="1">
        <v>12.6</v>
      </c>
      <c r="U2499" s="1">
        <v>36.85</v>
      </c>
      <c r="V2499" s="1">
        <v>12.6</v>
      </c>
      <c r="W2499" s="9"/>
      <c r="X2499" s="10"/>
      <c r="Y2499" s="1" t="s">
        <v>30</v>
      </c>
      <c r="Z2499" s="2" t="s">
        <v>24</v>
      </c>
      <c r="AA2499" s="2" t="str" cm="1">
        <f t="array" ref="AA2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499" s="2" t="str">
        <f>IF(OR(Tabela1[[#This Row],[CON - Material]]="Alvenaria de Tijolo",Tabela1[[#This Row],[CON - Material]]="Alvenaria de Pedra"),"Alvenaria",Tabela1[[#This Row],[CON - Material]])</f>
        <v>Betão Armado</v>
      </c>
      <c r="AF249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0" spans="1:32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1" t="str" cm="1">
        <f t="array" ref="O250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0" s="2" t="s">
        <v>22</v>
      </c>
      <c r="Q2500" s="2" t="str" cm="1">
        <f t="array" ref="Q2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500" s="2" t="str">
        <f>IF(Tabela1[[#This Row],[TEC - Tipo de Estrutura 2]]="Pórtico","Vãos Multiplos",Tabela1[[#This Row],[TEC - Tipo de Estrutura 2]])</f>
        <v>Tabuleiro simples/apoiado</v>
      </c>
      <c r="S2500" s="1">
        <v>4</v>
      </c>
      <c r="T2500" s="1">
        <v>117.5</v>
      </c>
      <c r="U2500" s="1">
        <v>12</v>
      </c>
      <c r="V2500" s="1">
        <v>32.5</v>
      </c>
      <c r="W2500" s="1">
        <v>21.13</v>
      </c>
      <c r="X2500" s="10"/>
      <c r="Y2500" s="1" t="s">
        <v>23</v>
      </c>
      <c r="Z2500" s="2" t="s">
        <v>38</v>
      </c>
      <c r="AA2500" s="2" t="str" cm="1">
        <f t="array" ref="AA2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0" s="2" t="str">
        <f>IF(OR(Tabela1[[#This Row],[CON - Material]]="Alvenaria de Tijolo",Tabela1[[#This Row],[CON - Material]]="Alvenaria de Pedra"),"Alvenaria",Tabela1[[#This Row],[CON - Material]])</f>
        <v>Betão Armado</v>
      </c>
      <c r="AF2500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1" spans="1:32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1" t="str" cm="1">
        <f t="array" ref="O250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1" s="2" t="s">
        <v>133</v>
      </c>
      <c r="Q2501" s="2" t="str" cm="1">
        <f t="array" ref="Q2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01" s="2" t="str">
        <f>IF(Tabela1[[#This Row],[TEC - Tipo de Estrutura 2]]="Pórtico","Vãos Multiplos",Tabela1[[#This Row],[TEC - Tipo de Estrutura 2]])</f>
        <v>Vãos Multiplos</v>
      </c>
      <c r="S2501" s="1">
        <v>1</v>
      </c>
      <c r="T2501" s="1">
        <v>7</v>
      </c>
      <c r="U2501" s="1">
        <v>16.5</v>
      </c>
      <c r="V2501" s="1">
        <v>7</v>
      </c>
      <c r="W2501" s="9"/>
      <c r="X2501" s="1">
        <v>3246</v>
      </c>
      <c r="Y2501" s="1" t="s">
        <v>23</v>
      </c>
      <c r="Z2501" s="2" t="s">
        <v>24</v>
      </c>
      <c r="AA2501" s="2" t="str" cm="1">
        <f t="array" ref="AA2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1" s="2" t="str">
        <f>IF(OR(Tabela1[[#This Row],[CON - Material]]="Alvenaria de Tijolo",Tabela1[[#This Row],[CON - Material]]="Alvenaria de Pedra"),"Alvenaria",Tabela1[[#This Row],[CON - Material]])</f>
        <v>Betão Armado</v>
      </c>
      <c r="AF250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2" spans="1:32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1" t="str" cm="1">
        <f t="array" ref="O250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2" s="2" t="s">
        <v>22</v>
      </c>
      <c r="Q2502" s="2" t="str" cm="1">
        <f t="array" ref="Q2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502" s="2" t="str">
        <f>IF(Tabela1[[#This Row],[TEC - Tipo de Estrutura 2]]="Pórtico","Vãos Multiplos",Tabela1[[#This Row],[TEC - Tipo de Estrutura 2]])</f>
        <v>Tabuleiro simples/apoiado</v>
      </c>
      <c r="S2502" s="9"/>
      <c r="T2502" s="5"/>
      <c r="U2502" s="1">
        <v>10.9</v>
      </c>
      <c r="W2502" s="9"/>
      <c r="X2502" s="10"/>
      <c r="Y2502" s="1" t="s">
        <v>30</v>
      </c>
      <c r="Z2502" s="2" t="s">
        <v>38</v>
      </c>
      <c r="AA2502" s="2" t="str" cm="1">
        <f t="array" ref="AA2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2" s="2" t="str">
        <f>IF(OR(Tabela1[[#This Row],[CON - Material]]="Alvenaria de Tijolo",Tabela1[[#This Row],[CON - Material]]="Alvenaria de Pedra"),"Alvenaria",Tabela1[[#This Row],[CON - Material]])</f>
        <v>Betão Armado</v>
      </c>
      <c r="AF250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3" spans="1:32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1" t="str" cm="1">
        <f t="array" ref="O250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3" s="2" t="s">
        <v>32</v>
      </c>
      <c r="Q2503" s="2" t="str" cm="1">
        <f t="array" ref="Q2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03" s="2" t="str">
        <f>IF(Tabela1[[#This Row],[TEC - Tipo de Estrutura 2]]="Pórtico","Vãos Multiplos",Tabela1[[#This Row],[TEC - Tipo de Estrutura 2]])</f>
        <v>Vãos Multiplos</v>
      </c>
      <c r="S2503" s="9"/>
      <c r="T2503" s="5"/>
      <c r="U2503" s="1">
        <v>19</v>
      </c>
      <c r="W2503" s="9"/>
      <c r="X2503" s="10"/>
      <c r="Y2503" s="1" t="s">
        <v>30</v>
      </c>
      <c r="Z2503" s="2" t="s">
        <v>38</v>
      </c>
      <c r="AA2503" s="2" t="str" cm="1">
        <f t="array" ref="AA2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3" s="2" t="str">
        <f>IF(OR(Tabela1[[#This Row],[CON - Material]]="Alvenaria de Tijolo",Tabela1[[#This Row],[CON - Material]]="Alvenaria de Pedra"),"Alvenaria",Tabela1[[#This Row],[CON - Material]])</f>
        <v>Betão Armado</v>
      </c>
      <c r="AF250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4" spans="1:32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1" t="str" cm="1">
        <f t="array" ref="O250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4" s="2" t="s">
        <v>32</v>
      </c>
      <c r="Q2504" s="2" t="str" cm="1">
        <f t="array" ref="Q2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04" s="2" t="str">
        <f>IF(Tabela1[[#This Row],[TEC - Tipo de Estrutura 2]]="Pórtico","Vãos Multiplos",Tabela1[[#This Row],[TEC - Tipo de Estrutura 2]])</f>
        <v>Vãos Multiplos</v>
      </c>
      <c r="S2504" s="9"/>
      <c r="T2504" s="5"/>
      <c r="U2504" s="1">
        <v>15.5</v>
      </c>
      <c r="W2504" s="9"/>
      <c r="X2504" s="10"/>
      <c r="Y2504" s="1" t="s">
        <v>30</v>
      </c>
      <c r="Z2504" s="2" t="s">
        <v>38</v>
      </c>
      <c r="AA2504" s="2" t="str" cm="1">
        <f t="array" ref="AA2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4" s="2" t="str">
        <f>IF(OR(Tabela1[[#This Row],[CON - Material]]="Alvenaria de Tijolo",Tabela1[[#This Row],[CON - Material]]="Alvenaria de Pedra"),"Alvenaria",Tabela1[[#This Row],[CON - Material]])</f>
        <v>Betão Armado</v>
      </c>
      <c r="AF250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5" spans="1:32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1" t="str" cm="1">
        <f t="array" ref="O250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5" s="2" t="s">
        <v>32</v>
      </c>
      <c r="Q2505" s="2" t="str" cm="1">
        <f t="array" ref="Q2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05" s="2" t="str">
        <f>IF(Tabela1[[#This Row],[TEC - Tipo de Estrutura 2]]="Pórtico","Vãos Multiplos",Tabela1[[#This Row],[TEC - Tipo de Estrutura 2]])</f>
        <v>Vãos Multiplos</v>
      </c>
      <c r="S2505" s="1">
        <v>7</v>
      </c>
      <c r="T2505" s="1">
        <v>225</v>
      </c>
      <c r="U2505" s="1">
        <v>20.399999999999999</v>
      </c>
      <c r="V2505" s="1">
        <v>36</v>
      </c>
      <c r="W2505" s="1">
        <v>23.93</v>
      </c>
      <c r="X2505" s="10"/>
      <c r="Y2505" s="1" t="s">
        <v>41</v>
      </c>
      <c r="Z2505" s="2" t="s">
        <v>38</v>
      </c>
      <c r="AA2505" s="2" t="str" cm="1">
        <f t="array" ref="AA2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5" s="2" t="str">
        <f>IF(OR(Tabela1[[#This Row],[CON - Material]]="Alvenaria de Tijolo",Tabela1[[#This Row],[CON - Material]]="Alvenaria de Pedra"),"Alvenaria",Tabela1[[#This Row],[CON - Material]])</f>
        <v>Betão Armado</v>
      </c>
      <c r="AF250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6" spans="1:32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1" t="str" cm="1">
        <f t="array" ref="O250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6" s="2" t="s">
        <v>65</v>
      </c>
      <c r="Q2506" s="2" t="str" cm="1">
        <f t="array" ref="Q2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06" s="2" t="str">
        <f>IF(Tabela1[[#This Row],[TEC - Tipo de Estrutura 2]]="Pórtico","Vãos Multiplos",Tabela1[[#This Row],[TEC - Tipo de Estrutura 2]])</f>
        <v>Vãos Multiplos</v>
      </c>
      <c r="S2506" s="1">
        <v>1</v>
      </c>
      <c r="T2506" s="1">
        <v>16.5</v>
      </c>
      <c r="U2506" s="1">
        <v>14.8</v>
      </c>
      <c r="V2506" s="1">
        <v>16.5</v>
      </c>
      <c r="W2506" s="9"/>
      <c r="X2506" s="10"/>
      <c r="Y2506" s="1" t="s">
        <v>30</v>
      </c>
      <c r="Z2506" s="2" t="s">
        <v>24</v>
      </c>
      <c r="AA2506" s="2" t="str" cm="1">
        <f t="array" ref="AA2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6" s="2" t="str">
        <f>IF(OR(Tabela1[[#This Row],[CON - Material]]="Alvenaria de Tijolo",Tabela1[[#This Row],[CON - Material]]="Alvenaria de Pedra"),"Alvenaria",Tabela1[[#This Row],[CON - Material]])</f>
        <v>Betão Armado</v>
      </c>
      <c r="AF2506" s="2" t="str">
        <f>Tabela1[[#This Row],[TEC - Tipo de Estrutura 2]] &amp; "|" &amp; Tabela1[[#This Row],[Intervalo de Anos]] &amp; "|" &amp; Tabela1[[#This Row],[CON - Material]]</f>
        <v>Pórtico|1983-2010|Betão Armado</v>
      </c>
    </row>
    <row r="2507" spans="1:32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1" t="str" cm="1">
        <f t="array" ref="O250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7" s="2" t="s">
        <v>32</v>
      </c>
      <c r="Q2507" s="2" t="str" cm="1">
        <f t="array" ref="Q2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07" s="2" t="str">
        <f>IF(Tabela1[[#This Row],[TEC - Tipo de Estrutura 2]]="Pórtico","Vãos Multiplos",Tabela1[[#This Row],[TEC - Tipo de Estrutura 2]])</f>
        <v>Vãos Multiplos</v>
      </c>
      <c r="S2507" s="1">
        <v>3</v>
      </c>
      <c r="T2507" s="1">
        <v>52.6</v>
      </c>
      <c r="U2507" s="1">
        <v>7.4</v>
      </c>
      <c r="V2507" s="1">
        <v>21.3</v>
      </c>
      <c r="W2507" s="1">
        <v>8.5299999999999994</v>
      </c>
      <c r="X2507" s="10"/>
      <c r="Y2507" s="1" t="s">
        <v>23</v>
      </c>
      <c r="Z2507" s="2" t="s">
        <v>38</v>
      </c>
      <c r="AA2507" s="2" t="str" cm="1">
        <f t="array" ref="AA2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7" s="2" t="str">
        <f>IF(OR(Tabela1[[#This Row],[CON - Material]]="Alvenaria de Tijolo",Tabela1[[#This Row],[CON - Material]]="Alvenaria de Pedra"),"Alvenaria",Tabela1[[#This Row],[CON - Material]])</f>
        <v>Betão Armado</v>
      </c>
      <c r="AF250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8" spans="1:32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1" t="str" cm="1">
        <f t="array" ref="O250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8" s="2" t="s">
        <v>29</v>
      </c>
      <c r="Q2508" s="2" t="str" cm="1">
        <f t="array" ref="Q2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08" s="2" t="str">
        <f>IF(Tabela1[[#This Row],[TEC - Tipo de Estrutura 2]]="Pórtico","Vãos Multiplos",Tabela1[[#This Row],[TEC - Tipo de Estrutura 2]])</f>
        <v>Arco</v>
      </c>
      <c r="S2508" s="1">
        <v>1</v>
      </c>
      <c r="T2508" s="1">
        <v>9.6999999999999993</v>
      </c>
      <c r="U2508" s="1">
        <v>20</v>
      </c>
      <c r="V2508" s="1">
        <v>9.6999999999999993</v>
      </c>
      <c r="W2508" s="9"/>
      <c r="X2508" s="10"/>
      <c r="Y2508" s="1" t="s">
        <v>23</v>
      </c>
      <c r="Z2508" s="2" t="s">
        <v>24</v>
      </c>
      <c r="AA2508" s="2" t="str" cm="1">
        <f t="array" ref="AA2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8" s="2" t="str">
        <f>IF(OR(Tabela1[[#This Row],[CON - Material]]="Alvenaria de Tijolo",Tabela1[[#This Row],[CON - Material]]="Alvenaria de Pedra"),"Alvenaria",Tabela1[[#This Row],[CON - Material]])</f>
        <v>Betão Armado</v>
      </c>
      <c r="AF2508" s="2" t="str">
        <f>Tabela1[[#This Row],[TEC - Tipo de Estrutura 2]] &amp; "|" &amp; Tabela1[[#This Row],[Intervalo de Anos]] &amp; "|" &amp; Tabela1[[#This Row],[CON - Material]]</f>
        <v>Arco|Depois de 2010|Betão Armado</v>
      </c>
    </row>
    <row r="2509" spans="1:32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1" t="str" cm="1">
        <f t="array" ref="O250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09" s="2" t="s">
        <v>32</v>
      </c>
      <c r="Q2509" s="2" t="str" cm="1">
        <f t="array" ref="Q2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09" s="2" t="str">
        <f>IF(Tabela1[[#This Row],[TEC - Tipo de Estrutura 2]]="Pórtico","Vãos Multiplos",Tabela1[[#This Row],[TEC - Tipo de Estrutura 2]])</f>
        <v>Vãos Multiplos</v>
      </c>
      <c r="S2509" s="1">
        <v>3</v>
      </c>
      <c r="T2509" s="1">
        <v>42.05</v>
      </c>
      <c r="U2509" s="1">
        <v>12.4</v>
      </c>
      <c r="V2509" s="1">
        <v>18.2</v>
      </c>
      <c r="W2509" s="1">
        <v>8.8000000000000007</v>
      </c>
      <c r="X2509" s="10"/>
      <c r="Y2509" s="1" t="s">
        <v>23</v>
      </c>
      <c r="Z2509" s="2" t="s">
        <v>38</v>
      </c>
      <c r="AA2509" s="2" t="str" cm="1">
        <f t="array" ref="AA2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09" s="2" t="str">
        <f>IF(OR(Tabela1[[#This Row],[CON - Material]]="Alvenaria de Tijolo",Tabela1[[#This Row],[CON - Material]]="Alvenaria de Pedra"),"Alvenaria",Tabela1[[#This Row],[CON - Material]])</f>
        <v>Betão Armado</v>
      </c>
      <c r="AF250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0" spans="1:32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1" t="str" cm="1">
        <f t="array" ref="O251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0" s="2" t="s">
        <v>32</v>
      </c>
      <c r="Q2510" s="2" t="str" cm="1">
        <f t="array" ref="Q2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0" s="2" t="str">
        <f>IF(Tabela1[[#This Row],[TEC - Tipo de Estrutura 2]]="Pórtico","Vãos Multiplos",Tabela1[[#This Row],[TEC - Tipo de Estrutura 2]])</f>
        <v>Vãos Multiplos</v>
      </c>
      <c r="S2510" s="1">
        <v>3</v>
      </c>
      <c r="T2510" s="1">
        <v>40.6</v>
      </c>
      <c r="U2510" s="1">
        <v>7.4</v>
      </c>
      <c r="V2510" s="1">
        <v>17.600000000000001</v>
      </c>
      <c r="W2510" s="1">
        <v>8.27</v>
      </c>
      <c r="X2510" s="10"/>
      <c r="Y2510" s="1" t="s">
        <v>23</v>
      </c>
      <c r="Z2510" s="2" t="s">
        <v>38</v>
      </c>
      <c r="AA2510" s="2" t="str" cm="1">
        <f t="array" ref="AA2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0" s="2" t="str">
        <f>IF(OR(Tabela1[[#This Row],[CON - Material]]="Alvenaria de Tijolo",Tabela1[[#This Row],[CON - Material]]="Alvenaria de Pedra"),"Alvenaria",Tabela1[[#This Row],[CON - Material]])</f>
        <v>Betão Armado</v>
      </c>
      <c r="AF251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1" spans="1:32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1" t="str" cm="1">
        <f t="array" ref="O251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1" s="2" t="s">
        <v>32</v>
      </c>
      <c r="Q2511" s="2" t="str" cm="1">
        <f t="array" ref="Q2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1" s="2" t="str">
        <f>IF(Tabela1[[#This Row],[TEC - Tipo de Estrutura 2]]="Pórtico","Vãos Multiplos",Tabela1[[#This Row],[TEC - Tipo de Estrutura 2]])</f>
        <v>Vãos Multiplos</v>
      </c>
      <c r="S2511" s="1">
        <v>3</v>
      </c>
      <c r="T2511" s="1">
        <v>49.15</v>
      </c>
      <c r="U2511" s="1">
        <v>8.9</v>
      </c>
      <c r="V2511" s="1">
        <v>20.55</v>
      </c>
      <c r="W2511" s="1">
        <v>8.73</v>
      </c>
      <c r="X2511" s="10"/>
      <c r="Y2511" s="1" t="s">
        <v>23</v>
      </c>
      <c r="Z2511" s="2" t="s">
        <v>38</v>
      </c>
      <c r="AA2511" s="2" t="str" cm="1">
        <f t="array" ref="AA2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1" s="2" t="str">
        <f>IF(OR(Tabela1[[#This Row],[CON - Material]]="Alvenaria de Tijolo",Tabela1[[#This Row],[CON - Material]]="Alvenaria de Pedra"),"Alvenaria",Tabela1[[#This Row],[CON - Material]])</f>
        <v>Betão Armado</v>
      </c>
      <c r="AF251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2" spans="1:32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1" t="str" cm="1">
        <f t="array" ref="O251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2" s="2" t="s">
        <v>29</v>
      </c>
      <c r="Q2512" s="2" t="str" cm="1">
        <f t="array" ref="Q2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12" s="2" t="str">
        <f>IF(Tabela1[[#This Row],[TEC - Tipo de Estrutura 2]]="Pórtico","Vãos Multiplos",Tabela1[[#This Row],[TEC - Tipo de Estrutura 2]])</f>
        <v>Arco</v>
      </c>
      <c r="S2512" s="1">
        <v>1</v>
      </c>
      <c r="T2512" s="1">
        <v>14.5</v>
      </c>
      <c r="U2512" s="1">
        <v>35</v>
      </c>
      <c r="V2512" s="1">
        <v>14.5</v>
      </c>
      <c r="W2512" s="9"/>
      <c r="X2512" s="10"/>
      <c r="Y2512" s="1" t="s">
        <v>23</v>
      </c>
      <c r="Z2512" s="2" t="s">
        <v>24</v>
      </c>
      <c r="AA2512" s="2" t="str" cm="1">
        <f t="array" ref="AA2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2" s="2" t="str">
        <f>IF(OR(Tabela1[[#This Row],[CON - Material]]="Alvenaria de Tijolo",Tabela1[[#This Row],[CON - Material]]="Alvenaria de Pedra"),"Alvenaria",Tabela1[[#This Row],[CON - Material]])</f>
        <v>Betão Armado</v>
      </c>
      <c r="AF2512" s="2" t="str">
        <f>Tabela1[[#This Row],[TEC - Tipo de Estrutura 2]] &amp; "|" &amp; Tabela1[[#This Row],[Intervalo de Anos]] &amp; "|" &amp; Tabela1[[#This Row],[CON - Material]]</f>
        <v>Arco|Depois de 2010|Betão Armado</v>
      </c>
    </row>
    <row r="2513" spans="1:32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1" t="str" cm="1">
        <f t="array" ref="O251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3" s="2" t="s">
        <v>32</v>
      </c>
      <c r="Q2513" s="2" t="str" cm="1">
        <f t="array" ref="Q2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3" s="2" t="str">
        <f>IF(Tabela1[[#This Row],[TEC - Tipo de Estrutura 2]]="Pórtico","Vãos Multiplos",Tabela1[[#This Row],[TEC - Tipo de Estrutura 2]])</f>
        <v>Vãos Multiplos</v>
      </c>
      <c r="S2513" s="1">
        <v>3</v>
      </c>
      <c r="T2513" s="1">
        <v>38.4</v>
      </c>
      <c r="U2513" s="1">
        <v>7.4</v>
      </c>
      <c r="V2513" s="1">
        <v>15</v>
      </c>
      <c r="W2513" s="1">
        <v>8.81</v>
      </c>
      <c r="X2513" s="10"/>
      <c r="Y2513" s="1" t="s">
        <v>23</v>
      </c>
      <c r="Z2513" s="2" t="s">
        <v>38</v>
      </c>
      <c r="AA2513" s="2" t="str" cm="1">
        <f t="array" ref="AA2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3" s="2" t="str">
        <f>IF(OR(Tabela1[[#This Row],[CON - Material]]="Alvenaria de Tijolo",Tabela1[[#This Row],[CON - Material]]="Alvenaria de Pedra"),"Alvenaria",Tabela1[[#This Row],[CON - Material]])</f>
        <v>Betão Armado</v>
      </c>
      <c r="AF251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4" spans="1:32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1" t="str" cm="1">
        <f t="array" ref="O251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4" s="2" t="s">
        <v>29</v>
      </c>
      <c r="Q2514" s="2" t="str" cm="1">
        <f t="array" ref="Q2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14" s="2" t="str">
        <f>IF(Tabela1[[#This Row],[TEC - Tipo de Estrutura 2]]="Pórtico","Vãos Multiplos",Tabela1[[#This Row],[TEC - Tipo de Estrutura 2]])</f>
        <v>Arco</v>
      </c>
      <c r="S2514" s="1">
        <v>1</v>
      </c>
      <c r="T2514" s="1">
        <v>11.4</v>
      </c>
      <c r="U2514" s="1">
        <v>90</v>
      </c>
      <c r="V2514" s="1">
        <v>11.4</v>
      </c>
      <c r="W2514" s="9"/>
      <c r="X2514" s="10"/>
      <c r="Y2514" s="1" t="s">
        <v>23</v>
      </c>
      <c r="Z2514" s="2" t="s">
        <v>24</v>
      </c>
      <c r="AA2514" s="2" t="str" cm="1">
        <f t="array" ref="AA2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4" s="2" t="str">
        <f>IF(OR(Tabela1[[#This Row],[CON - Material]]="Alvenaria de Tijolo",Tabela1[[#This Row],[CON - Material]]="Alvenaria de Pedra"),"Alvenaria",Tabela1[[#This Row],[CON - Material]])</f>
        <v>Betão Armado</v>
      </c>
      <c r="AF2514" s="2" t="str">
        <f>Tabela1[[#This Row],[TEC - Tipo de Estrutura 2]] &amp; "|" &amp; Tabela1[[#This Row],[Intervalo de Anos]] &amp; "|" &amp; Tabela1[[#This Row],[CON - Material]]</f>
        <v>Arco|Depois de 2010|Betão Armado</v>
      </c>
    </row>
    <row r="2515" spans="1:32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1" t="str" cm="1">
        <f t="array" ref="O251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5" s="2" t="s">
        <v>32</v>
      </c>
      <c r="Q2515" s="2" t="str" cm="1">
        <f t="array" ref="Q2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5" s="2" t="str">
        <f>IF(Tabela1[[#This Row],[TEC - Tipo de Estrutura 2]]="Pórtico","Vãos Multiplos",Tabela1[[#This Row],[TEC - Tipo de Estrutura 2]])</f>
        <v>Vãos Multiplos</v>
      </c>
      <c r="S2515" s="1">
        <v>3</v>
      </c>
      <c r="T2515" s="1">
        <v>37.799999999999997</v>
      </c>
      <c r="U2515" s="1">
        <v>7.4</v>
      </c>
      <c r="V2515" s="1">
        <v>15</v>
      </c>
      <c r="W2515" s="1">
        <v>8.4600000000000009</v>
      </c>
      <c r="X2515" s="10"/>
      <c r="Y2515" s="1" t="s">
        <v>23</v>
      </c>
      <c r="Z2515" s="2" t="s">
        <v>38</v>
      </c>
      <c r="AA2515" s="2" t="str" cm="1">
        <f t="array" ref="AA2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5" s="2" t="str">
        <f>IF(OR(Tabela1[[#This Row],[CON - Material]]="Alvenaria de Tijolo",Tabela1[[#This Row],[CON - Material]]="Alvenaria de Pedra"),"Alvenaria",Tabela1[[#This Row],[CON - Material]])</f>
        <v>Betão Armado</v>
      </c>
      <c r="AF251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6" spans="1:32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1" t="str" cm="1">
        <f t="array" ref="O251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6" s="2" t="s">
        <v>32</v>
      </c>
      <c r="Q2516" s="2" t="str" cm="1">
        <f t="array" ref="Q2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6" s="2" t="str">
        <f>IF(Tabela1[[#This Row],[TEC - Tipo de Estrutura 2]]="Pórtico","Vãos Multiplos",Tabela1[[#This Row],[TEC - Tipo de Estrutura 2]])</f>
        <v>Vãos Multiplos</v>
      </c>
      <c r="S2516" s="1">
        <v>3</v>
      </c>
      <c r="T2516" s="1">
        <v>55.5</v>
      </c>
      <c r="U2516" s="1">
        <v>8.9</v>
      </c>
      <c r="V2516" s="1">
        <v>27.9</v>
      </c>
      <c r="W2516" s="1">
        <v>7.48</v>
      </c>
      <c r="X2516" s="10"/>
      <c r="Y2516" s="1" t="s">
        <v>23</v>
      </c>
      <c r="Z2516" s="2" t="s">
        <v>38</v>
      </c>
      <c r="AA2516" s="2" t="str" cm="1">
        <f t="array" ref="AA2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6" s="2" t="str">
        <f>IF(OR(Tabela1[[#This Row],[CON - Material]]="Alvenaria de Tijolo",Tabela1[[#This Row],[CON - Material]]="Alvenaria de Pedra"),"Alvenaria",Tabela1[[#This Row],[CON - Material]])</f>
        <v>Betão Armado</v>
      </c>
      <c r="AF251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7" spans="1:32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1" t="str" cm="1">
        <f t="array" ref="O251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7" s="2" t="s">
        <v>32</v>
      </c>
      <c r="Q2517" s="2" t="str" cm="1">
        <f t="array" ref="Q2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7" s="2" t="str">
        <f>IF(Tabela1[[#This Row],[TEC - Tipo de Estrutura 2]]="Pórtico","Vãos Multiplos",Tabela1[[#This Row],[TEC - Tipo de Estrutura 2]])</f>
        <v>Vãos Multiplos</v>
      </c>
      <c r="S2517" s="1">
        <v>3</v>
      </c>
      <c r="T2517" s="1">
        <v>38.6</v>
      </c>
      <c r="U2517" s="1">
        <v>8.35</v>
      </c>
      <c r="V2517" s="1">
        <v>15.1</v>
      </c>
      <c r="W2517" s="1">
        <v>8.0500000000000007</v>
      </c>
      <c r="X2517" s="10"/>
      <c r="Y2517" s="1" t="s">
        <v>23</v>
      </c>
      <c r="Z2517" s="2" t="s">
        <v>321</v>
      </c>
      <c r="AA2517" s="2" t="str" cm="1">
        <f t="array" ref="AA2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517" s="2" t="str">
        <f>IF(OR(Tabela1[[#This Row],[CON - Material]]="Alvenaria de Tijolo",Tabela1[[#This Row],[CON - Material]]="Alvenaria de Pedra"),"Alvenaria",Tabela1[[#This Row],[CON - Material]])</f>
        <v>Aço</v>
      </c>
      <c r="AF2517" s="2" t="str">
        <f>Tabela1[[#This Row],[TEC - Tipo de Estrutura 2]] &amp; "|" &amp; Tabela1[[#This Row],[Intervalo de Anos]] &amp; "|" &amp; Tabela1[[#This Row],[CON - Material]]</f>
        <v>Vãos Multiplos|Depois de 2010|Aço</v>
      </c>
    </row>
    <row r="2518" spans="1:32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1" t="str" cm="1">
        <f t="array" ref="O251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8" s="2" t="s">
        <v>32</v>
      </c>
      <c r="Q2518" s="2" t="str" cm="1">
        <f t="array" ref="Q2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18" s="2" t="str">
        <f>IF(Tabela1[[#This Row],[TEC - Tipo de Estrutura 2]]="Pórtico","Vãos Multiplos",Tabela1[[#This Row],[TEC - Tipo de Estrutura 2]])</f>
        <v>Vãos Multiplos</v>
      </c>
      <c r="S2518" s="1">
        <v>3</v>
      </c>
      <c r="T2518" s="1">
        <v>416.3</v>
      </c>
      <c r="U2518" s="1">
        <v>15.3</v>
      </c>
      <c r="V2518" s="1">
        <v>187.8</v>
      </c>
      <c r="W2518" s="1">
        <v>66.489999999999995</v>
      </c>
      <c r="X2518" s="10"/>
      <c r="Y2518" s="1" t="s">
        <v>23</v>
      </c>
      <c r="Z2518" s="2" t="s">
        <v>38</v>
      </c>
      <c r="AA2518" s="2" t="str" cm="1">
        <f t="array" ref="AA2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8" s="2" t="str">
        <f>IF(OR(Tabela1[[#This Row],[CON - Material]]="Alvenaria de Tijolo",Tabela1[[#This Row],[CON - Material]]="Alvenaria de Pedra"),"Alvenaria",Tabela1[[#This Row],[CON - Material]])</f>
        <v>Betão Armado</v>
      </c>
      <c r="AF251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9" spans="1:32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1" t="str" cm="1">
        <f t="array" ref="O251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19" s="2" t="s">
        <v>29</v>
      </c>
      <c r="Q2519" s="2" t="str" cm="1">
        <f t="array" ref="Q2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19" s="2" t="str">
        <f>IF(Tabela1[[#This Row],[TEC - Tipo de Estrutura 2]]="Pórtico","Vãos Multiplos",Tabela1[[#This Row],[TEC - Tipo de Estrutura 2]])</f>
        <v>Arco</v>
      </c>
      <c r="S2519" s="1">
        <v>1</v>
      </c>
      <c r="T2519" s="1">
        <v>10.48</v>
      </c>
      <c r="U2519" s="1">
        <v>20</v>
      </c>
      <c r="V2519" s="1">
        <v>10.48</v>
      </c>
      <c r="W2519" s="9"/>
      <c r="X2519" s="10"/>
      <c r="Y2519" s="1" t="s">
        <v>23</v>
      </c>
      <c r="Z2519" s="2" t="s">
        <v>24</v>
      </c>
      <c r="AA2519" s="2" t="str" cm="1">
        <f t="array" ref="AA2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19" s="2" t="str">
        <f>IF(OR(Tabela1[[#This Row],[CON - Material]]="Alvenaria de Tijolo",Tabela1[[#This Row],[CON - Material]]="Alvenaria de Pedra"),"Alvenaria",Tabela1[[#This Row],[CON - Material]])</f>
        <v>Betão Armado</v>
      </c>
      <c r="AF2519" s="2" t="str">
        <f>Tabela1[[#This Row],[TEC - Tipo de Estrutura 2]] &amp; "|" &amp; Tabela1[[#This Row],[Intervalo de Anos]] &amp; "|" &amp; Tabela1[[#This Row],[CON - Material]]</f>
        <v>Arco|Depois de 2010|Betão Armado</v>
      </c>
    </row>
    <row r="2520" spans="1:32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1" t="str" cm="1">
        <f t="array" ref="O252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0" s="2" t="s">
        <v>32</v>
      </c>
      <c r="Q2520" s="2" t="str" cm="1">
        <f t="array" ref="Q2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20" s="2" t="str">
        <f>IF(Tabela1[[#This Row],[TEC - Tipo de Estrutura 2]]="Pórtico","Vãos Multiplos",Tabela1[[#This Row],[TEC - Tipo de Estrutura 2]])</f>
        <v>Vãos Multiplos</v>
      </c>
      <c r="S2520" s="1">
        <v>3</v>
      </c>
      <c r="T2520" s="1">
        <v>46.2</v>
      </c>
      <c r="U2520" s="1">
        <v>18</v>
      </c>
      <c r="V2520" s="1">
        <v>21.7</v>
      </c>
      <c r="W2520" s="1">
        <v>8.31</v>
      </c>
      <c r="X2520" s="10"/>
      <c r="Y2520" s="1" t="s">
        <v>23</v>
      </c>
      <c r="Z2520" s="2" t="s">
        <v>38</v>
      </c>
      <c r="AA2520" s="2" t="str" cm="1">
        <f t="array" ref="AA2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0" s="2" t="str">
        <f>IF(OR(Tabela1[[#This Row],[CON - Material]]="Alvenaria de Tijolo",Tabela1[[#This Row],[CON - Material]]="Alvenaria de Pedra"),"Alvenaria",Tabela1[[#This Row],[CON - Material]])</f>
        <v>Betão Armado</v>
      </c>
      <c r="AF252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1" spans="1:32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1" t="str" cm="1">
        <f t="array" ref="O252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1" s="2" t="s">
        <v>32</v>
      </c>
      <c r="Q2521" s="2" t="str" cm="1">
        <f t="array" ref="Q2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21" s="2" t="str">
        <f>IF(Tabela1[[#This Row],[TEC - Tipo de Estrutura 2]]="Pórtico","Vãos Multiplos",Tabela1[[#This Row],[TEC - Tipo de Estrutura 2]])</f>
        <v>Vãos Multiplos</v>
      </c>
      <c r="S2521" s="1">
        <v>3</v>
      </c>
      <c r="T2521" s="1">
        <v>38.049999999999997</v>
      </c>
      <c r="U2521" s="1">
        <v>32</v>
      </c>
      <c r="V2521" s="1">
        <v>15.25</v>
      </c>
      <c r="W2521" s="1">
        <v>9.27</v>
      </c>
      <c r="X2521" s="10"/>
      <c r="Y2521" s="1" t="s">
        <v>23</v>
      </c>
      <c r="Z2521" s="2" t="s">
        <v>38</v>
      </c>
      <c r="AA2521" s="2" t="str" cm="1">
        <f t="array" ref="AA2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1" s="2" t="str">
        <f>IF(OR(Tabela1[[#This Row],[CON - Material]]="Alvenaria de Tijolo",Tabela1[[#This Row],[CON - Material]]="Alvenaria de Pedra"),"Alvenaria",Tabela1[[#This Row],[CON - Material]])</f>
        <v>Betão Armado</v>
      </c>
      <c r="AF252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2" spans="1:32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1" t="str" cm="1">
        <f t="array" ref="O252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2" s="2" t="s">
        <v>29</v>
      </c>
      <c r="Q2522" s="2" t="str" cm="1">
        <f t="array" ref="Q2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22" s="2" t="str">
        <f>IF(Tabela1[[#This Row],[TEC - Tipo de Estrutura 2]]="Pórtico","Vãos Multiplos",Tabela1[[#This Row],[TEC - Tipo de Estrutura 2]])</f>
        <v>Arco</v>
      </c>
      <c r="S2522" s="1">
        <v>1</v>
      </c>
      <c r="T2522" s="1">
        <v>10.199999999999999</v>
      </c>
      <c r="U2522" s="1">
        <v>22.5</v>
      </c>
      <c r="V2522" s="1">
        <v>10.199999999999999</v>
      </c>
      <c r="W2522" s="9"/>
      <c r="X2522" s="10"/>
      <c r="Y2522" s="1" t="s">
        <v>23</v>
      </c>
      <c r="Z2522" s="2" t="s">
        <v>24</v>
      </c>
      <c r="AA2522" s="2" t="str" cm="1">
        <f t="array" ref="AA2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2" s="2" t="str">
        <f>IF(OR(Tabela1[[#This Row],[CON - Material]]="Alvenaria de Tijolo",Tabela1[[#This Row],[CON - Material]]="Alvenaria de Pedra"),"Alvenaria",Tabela1[[#This Row],[CON - Material]])</f>
        <v>Betão Armado</v>
      </c>
      <c r="AF2522" s="2" t="str">
        <f>Tabela1[[#This Row],[TEC - Tipo de Estrutura 2]] &amp; "|" &amp; Tabela1[[#This Row],[Intervalo de Anos]] &amp; "|" &amp; Tabela1[[#This Row],[CON - Material]]</f>
        <v>Arco|Depois de 2010|Betão Armado</v>
      </c>
    </row>
    <row r="2523" spans="1:32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1" t="str" cm="1">
        <f t="array" ref="O252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3" s="2" t="s">
        <v>32</v>
      </c>
      <c r="Q2523" s="2" t="str" cm="1">
        <f t="array" ref="Q2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23" s="2" t="str">
        <f>IF(Tabela1[[#This Row],[TEC - Tipo de Estrutura 2]]="Pórtico","Vãos Multiplos",Tabela1[[#This Row],[TEC - Tipo de Estrutura 2]])</f>
        <v>Vãos Multiplos</v>
      </c>
      <c r="S2523" s="1">
        <v>3</v>
      </c>
      <c r="T2523" s="1">
        <v>77.2</v>
      </c>
      <c r="U2523" s="1">
        <v>12.6</v>
      </c>
      <c r="V2523" s="1">
        <v>30</v>
      </c>
      <c r="W2523" s="1">
        <v>19.2</v>
      </c>
      <c r="X2523" s="10"/>
      <c r="Y2523" s="1" t="s">
        <v>23</v>
      </c>
      <c r="Z2523" s="2" t="s">
        <v>38</v>
      </c>
      <c r="AA2523" s="2" t="str" cm="1">
        <f t="array" ref="AA2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3" s="2" t="str">
        <f>IF(OR(Tabela1[[#This Row],[CON - Material]]="Alvenaria de Tijolo",Tabela1[[#This Row],[CON - Material]]="Alvenaria de Pedra"),"Alvenaria",Tabela1[[#This Row],[CON - Material]])</f>
        <v>Betão Armado</v>
      </c>
      <c r="AF252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4" spans="1:32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1" t="str" cm="1">
        <f t="array" ref="O252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4" s="2" t="s">
        <v>32</v>
      </c>
      <c r="Q2524" s="2" t="str" cm="1">
        <f t="array" ref="Q2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24" s="2" t="str">
        <f>IF(Tabela1[[#This Row],[TEC - Tipo de Estrutura 2]]="Pórtico","Vãos Multiplos",Tabela1[[#This Row],[TEC - Tipo de Estrutura 2]])</f>
        <v>Vãos Multiplos</v>
      </c>
      <c r="S2524" s="1">
        <v>3</v>
      </c>
      <c r="T2524" s="1">
        <v>36.9</v>
      </c>
      <c r="U2524" s="1">
        <v>8.9</v>
      </c>
      <c r="V2524" s="1">
        <v>15.5</v>
      </c>
      <c r="W2524" s="1">
        <v>7.9</v>
      </c>
      <c r="X2524" s="10"/>
      <c r="Y2524" s="1" t="s">
        <v>23</v>
      </c>
      <c r="Z2524" s="2" t="s">
        <v>38</v>
      </c>
      <c r="AA2524" s="2" t="str" cm="1">
        <f t="array" ref="AA2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4" s="2" t="str">
        <f>IF(OR(Tabela1[[#This Row],[CON - Material]]="Alvenaria de Tijolo",Tabela1[[#This Row],[CON - Material]]="Alvenaria de Pedra"),"Alvenaria",Tabela1[[#This Row],[CON - Material]])</f>
        <v>Betão Armado</v>
      </c>
      <c r="AF252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5" spans="1:32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1" t="str" cm="1">
        <f t="array" ref="O252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5" s="2" t="s">
        <v>32</v>
      </c>
      <c r="Q2525" s="2" t="str" cm="1">
        <f t="array" ref="Q2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25" s="2" t="str">
        <f>IF(Tabela1[[#This Row],[TEC - Tipo de Estrutura 2]]="Pórtico","Vãos Multiplos",Tabela1[[#This Row],[TEC - Tipo de Estrutura 2]])</f>
        <v>Vãos Multiplos</v>
      </c>
      <c r="S2525" s="1">
        <v>3</v>
      </c>
      <c r="T2525" s="1">
        <v>34.6</v>
      </c>
      <c r="U2525" s="1">
        <v>8.9</v>
      </c>
      <c r="V2525" s="1">
        <v>14</v>
      </c>
      <c r="W2525" s="1">
        <v>7.5</v>
      </c>
      <c r="X2525" s="10"/>
      <c r="Y2525" s="1" t="s">
        <v>23</v>
      </c>
      <c r="Z2525" s="2" t="s">
        <v>24</v>
      </c>
      <c r="AA2525" s="2" t="str" cm="1">
        <f t="array" ref="AA2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5" s="2" t="str">
        <f>IF(OR(Tabela1[[#This Row],[CON - Material]]="Alvenaria de Tijolo",Tabela1[[#This Row],[CON - Material]]="Alvenaria de Pedra"),"Alvenaria",Tabela1[[#This Row],[CON - Material]])</f>
        <v>Betão Armado</v>
      </c>
      <c r="AF252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6" spans="1:32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1" t="str" cm="1">
        <f t="array" ref="O252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6" s="2" t="s">
        <v>29</v>
      </c>
      <c r="Q2526" s="2" t="str" cm="1">
        <f t="array" ref="Q2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R2526" s="2" t="str">
        <f>IF(Tabela1[[#This Row],[TEC - Tipo de Estrutura 2]]="Pórtico","Vãos Multiplos",Tabela1[[#This Row],[TEC - Tipo de Estrutura 2]])</f>
        <v>Arco</v>
      </c>
      <c r="S2526" s="1">
        <v>1</v>
      </c>
      <c r="T2526" s="1">
        <v>10.199999999999999</v>
      </c>
      <c r="U2526" s="1">
        <v>20</v>
      </c>
      <c r="V2526" s="1">
        <v>10.199999999999999</v>
      </c>
      <c r="W2526" s="9"/>
      <c r="X2526" s="10"/>
      <c r="Y2526" s="1" t="s">
        <v>23</v>
      </c>
      <c r="Z2526" s="2" t="s">
        <v>24</v>
      </c>
      <c r="AA2526" s="2" t="str" cm="1">
        <f t="array" ref="AA2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6" s="2" t="str">
        <f>IF(OR(Tabela1[[#This Row],[CON - Material]]="Alvenaria de Tijolo",Tabela1[[#This Row],[CON - Material]]="Alvenaria de Pedra"),"Alvenaria",Tabela1[[#This Row],[CON - Material]])</f>
        <v>Betão Armado</v>
      </c>
      <c r="AF2526" s="2" t="str">
        <f>Tabela1[[#This Row],[TEC - Tipo de Estrutura 2]] &amp; "|" &amp; Tabela1[[#This Row],[Intervalo de Anos]] &amp; "|" &amp; Tabela1[[#This Row],[CON - Material]]</f>
        <v>Arco|Depois de 2010|Betão Armado</v>
      </c>
    </row>
    <row r="2527" spans="1:32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1" t="str" cm="1">
        <f t="array" ref="O252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7" s="2" t="s">
        <v>133</v>
      </c>
      <c r="Q2527" s="2" t="str" cm="1">
        <f t="array" ref="Q2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27" s="2" t="str">
        <f>IF(Tabela1[[#This Row],[TEC - Tipo de Estrutura 2]]="Pórtico","Vãos Multiplos",Tabela1[[#This Row],[TEC - Tipo de Estrutura 2]])</f>
        <v>Vãos Multiplos</v>
      </c>
      <c r="S2527" s="1">
        <v>1</v>
      </c>
      <c r="T2527" s="1">
        <v>9.4</v>
      </c>
      <c r="U2527" s="1">
        <v>14</v>
      </c>
      <c r="V2527" s="1">
        <v>9.4</v>
      </c>
      <c r="W2527" s="9"/>
      <c r="X2527" s="10"/>
      <c r="Y2527" s="1" t="s">
        <v>23</v>
      </c>
      <c r="Z2527" s="2" t="s">
        <v>24</v>
      </c>
      <c r="AA2527" s="2" t="str" cm="1">
        <f t="array" ref="AA2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7" s="2" t="str">
        <f>IF(OR(Tabela1[[#This Row],[CON - Material]]="Alvenaria de Tijolo",Tabela1[[#This Row],[CON - Material]]="Alvenaria de Pedra"),"Alvenaria",Tabela1[[#This Row],[CON - Material]])</f>
        <v>Betão Armado</v>
      </c>
      <c r="AF252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8" spans="1:32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1" t="str" cm="1">
        <f t="array" ref="O252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8" s="2" t="s">
        <v>65</v>
      </c>
      <c r="Q2528" s="2" t="str" cm="1">
        <f t="array" ref="Q2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28" s="2" t="str">
        <f>IF(Tabela1[[#This Row],[TEC - Tipo de Estrutura 2]]="Pórtico","Vãos Multiplos",Tabela1[[#This Row],[TEC - Tipo de Estrutura 2]])</f>
        <v>Vãos Multiplos</v>
      </c>
      <c r="S2528" s="1">
        <v>1</v>
      </c>
      <c r="T2528" s="1">
        <v>14.7</v>
      </c>
      <c r="U2528" s="1">
        <v>22</v>
      </c>
      <c r="V2528" s="1">
        <v>14.7</v>
      </c>
      <c r="W2528" s="9"/>
      <c r="X2528" s="10"/>
      <c r="Y2528" s="1" t="s">
        <v>23</v>
      </c>
      <c r="Z2528" s="2" t="s">
        <v>38</v>
      </c>
      <c r="AA2528" s="2" t="str" cm="1">
        <f t="array" ref="AA2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8" s="2" t="str">
        <f>IF(OR(Tabela1[[#This Row],[CON - Material]]="Alvenaria de Tijolo",Tabela1[[#This Row],[CON - Material]]="Alvenaria de Pedra"),"Alvenaria",Tabela1[[#This Row],[CON - Material]])</f>
        <v>Betão Armado</v>
      </c>
      <c r="AF252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9" spans="1:32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1" t="str" cm="1">
        <f t="array" ref="O252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29" s="2" t="s">
        <v>65</v>
      </c>
      <c r="Q2529" s="2" t="str" cm="1">
        <f t="array" ref="Q2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29" s="2" t="str">
        <f>IF(Tabela1[[#This Row],[TEC - Tipo de Estrutura 2]]="Pórtico","Vãos Multiplos",Tabela1[[#This Row],[TEC - Tipo de Estrutura 2]])</f>
        <v>Vãos Multiplos</v>
      </c>
      <c r="S2529" s="1">
        <v>1</v>
      </c>
      <c r="T2529" s="1">
        <v>23</v>
      </c>
      <c r="U2529" s="1">
        <v>11.06</v>
      </c>
      <c r="V2529" s="1">
        <v>23</v>
      </c>
      <c r="W2529" s="9"/>
      <c r="X2529" s="10"/>
      <c r="Y2529" s="1" t="s">
        <v>41</v>
      </c>
      <c r="Z2529" s="2" t="s">
        <v>38</v>
      </c>
      <c r="AA2529" s="2" t="str" cm="1">
        <f t="array" ref="AA2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29" s="2" t="str">
        <f>IF(OR(Tabela1[[#This Row],[CON - Material]]="Alvenaria de Tijolo",Tabela1[[#This Row],[CON - Material]]="Alvenaria de Pedra"),"Alvenaria",Tabela1[[#This Row],[CON - Material]])</f>
        <v>Betão Armado</v>
      </c>
      <c r="AF252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0" spans="1:32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1" t="str" cm="1">
        <f t="array" ref="O253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0" s="2" t="s">
        <v>32</v>
      </c>
      <c r="Q2530" s="2" t="str" cm="1">
        <f t="array" ref="Q2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0" s="2" t="str">
        <f>IF(Tabela1[[#This Row],[TEC - Tipo de Estrutura 2]]="Pórtico","Vãos Multiplos",Tabela1[[#This Row],[TEC - Tipo de Estrutura 2]])</f>
        <v>Vãos Multiplos</v>
      </c>
      <c r="S2530" s="1">
        <v>3</v>
      </c>
      <c r="T2530" s="1">
        <v>63</v>
      </c>
      <c r="U2530" s="1">
        <v>12</v>
      </c>
      <c r="V2530" s="1">
        <v>33</v>
      </c>
      <c r="W2530" s="1">
        <v>4</v>
      </c>
      <c r="X2530" s="10"/>
      <c r="Y2530" s="1" t="s">
        <v>41</v>
      </c>
      <c r="Z2530" s="2" t="s">
        <v>24</v>
      </c>
      <c r="AA2530" s="2" t="str" cm="1">
        <f t="array" ref="AA2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0" s="2" t="str">
        <f>IF(OR(Tabela1[[#This Row],[CON - Material]]="Alvenaria de Tijolo",Tabela1[[#This Row],[CON - Material]]="Alvenaria de Pedra"),"Alvenaria",Tabela1[[#This Row],[CON - Material]])</f>
        <v>Betão Armado</v>
      </c>
      <c r="AF2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1" spans="1:32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1" t="str" cm="1">
        <f t="array" ref="O253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1" s="2" t="s">
        <v>32</v>
      </c>
      <c r="Q2531" s="2" t="str" cm="1">
        <f t="array" ref="Q2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1" s="2" t="str">
        <f>IF(Tabela1[[#This Row],[TEC - Tipo de Estrutura 2]]="Pórtico","Vãos Multiplos",Tabela1[[#This Row],[TEC - Tipo de Estrutura 2]])</f>
        <v>Vãos Multiplos</v>
      </c>
      <c r="S2531" s="9"/>
      <c r="T2531" s="5"/>
      <c r="U2531" s="1">
        <v>23</v>
      </c>
      <c r="W2531" s="9"/>
      <c r="X2531" s="10"/>
      <c r="Y2531" s="1" t="s">
        <v>41</v>
      </c>
      <c r="Z2531" s="2" t="s">
        <v>24</v>
      </c>
      <c r="AA2531" s="2" t="str" cm="1">
        <f t="array" ref="AA2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1" s="2" t="str">
        <f>IF(OR(Tabela1[[#This Row],[CON - Material]]="Alvenaria de Tijolo",Tabela1[[#This Row],[CON - Material]]="Alvenaria de Pedra"),"Alvenaria",Tabela1[[#This Row],[CON - Material]])</f>
        <v>Betão Armado</v>
      </c>
      <c r="AF2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2" spans="1:32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1" t="str" cm="1">
        <f t="array" ref="O253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2" s="2" t="s">
        <v>291</v>
      </c>
      <c r="Q2532" s="2" t="str" cm="1">
        <f t="array" ref="Q2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R2532" s="2" t="str">
        <f>IF(Tabela1[[#This Row],[TEC - Tipo de Estrutura 2]]="Pórtico","Vãos Multiplos",Tabela1[[#This Row],[TEC - Tipo de Estrutura 2]])</f>
        <v>Outro</v>
      </c>
      <c r="S2532" s="1">
        <v>1</v>
      </c>
      <c r="T2532" s="1">
        <v>5.6</v>
      </c>
      <c r="U2532" s="1">
        <v>52.2</v>
      </c>
      <c r="V2532" s="1">
        <v>5.6</v>
      </c>
      <c r="W2532" s="9"/>
      <c r="X2532" s="1">
        <v>23174</v>
      </c>
      <c r="Y2532" s="1" t="s">
        <v>30</v>
      </c>
      <c r="Z2532" s="2" t="s">
        <v>292</v>
      </c>
      <c r="AA2532" s="2" t="str" cm="1">
        <f t="array" ref="AA2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B2532" s="2" t="str">
        <f>IF(OR(Tabela1[[#This Row],[CON - Material]]="Alvenaria de Tijolo",Tabela1[[#This Row],[CON - Material]]="Alvenaria de Pedra"),"Alvenaria",Tabela1[[#This Row],[CON - Material]])</f>
        <v>Aço</v>
      </c>
      <c r="AF2532" s="2" t="str">
        <f>Tabela1[[#This Row],[TEC - Tipo de Estrutura 2]] &amp; "|" &amp; Tabela1[[#This Row],[Intervalo de Anos]] &amp; "|" &amp; Tabela1[[#This Row],[CON - Material]]</f>
        <v>Outro|1983-2010|Aço</v>
      </c>
    </row>
    <row r="2533" spans="1:32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1" t="str" cm="1">
        <f t="array" ref="O253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3" s="2" t="s">
        <v>32</v>
      </c>
      <c r="Q2533" s="2" t="str" cm="1">
        <f t="array" ref="Q2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3" s="2" t="str">
        <f>IF(Tabela1[[#This Row],[TEC - Tipo de Estrutura 2]]="Pórtico","Vãos Multiplos",Tabela1[[#This Row],[TEC - Tipo de Estrutura 2]])</f>
        <v>Vãos Multiplos</v>
      </c>
      <c r="S2533" s="1">
        <v>5</v>
      </c>
      <c r="T2533" s="1">
        <v>154</v>
      </c>
      <c r="U2533" s="1">
        <v>11</v>
      </c>
      <c r="V2533" s="1">
        <v>42</v>
      </c>
      <c r="W2533" s="1">
        <v>27.35</v>
      </c>
      <c r="X2533" s="10"/>
      <c r="Y2533" s="1" t="s">
        <v>41</v>
      </c>
      <c r="Z2533" s="2" t="s">
        <v>38</v>
      </c>
      <c r="AA2533" s="2" t="str" cm="1">
        <f t="array" ref="AA2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3" s="2" t="str">
        <f>IF(OR(Tabela1[[#This Row],[CON - Material]]="Alvenaria de Tijolo",Tabela1[[#This Row],[CON - Material]]="Alvenaria de Pedra"),"Alvenaria",Tabela1[[#This Row],[CON - Material]])</f>
        <v>Betão Armado</v>
      </c>
      <c r="AF253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4" spans="1:32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1" t="str" cm="1">
        <f t="array" ref="O253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4" s="2" t="s">
        <v>32</v>
      </c>
      <c r="Q2534" s="2" t="str" cm="1">
        <f t="array" ref="Q2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4" s="2" t="str">
        <f>IF(Tabela1[[#This Row],[TEC - Tipo de Estrutura 2]]="Pórtico","Vãos Multiplos",Tabela1[[#This Row],[TEC - Tipo de Estrutura 2]])</f>
        <v>Vãos Multiplos</v>
      </c>
      <c r="S2534" s="1">
        <v>6</v>
      </c>
      <c r="T2534" s="1">
        <v>232</v>
      </c>
      <c r="U2534" s="1">
        <v>11</v>
      </c>
      <c r="V2534" s="1">
        <v>42</v>
      </c>
      <c r="W2534" s="1">
        <v>43.8</v>
      </c>
      <c r="X2534" s="10"/>
      <c r="Y2534" s="1" t="s">
        <v>41</v>
      </c>
      <c r="Z2534" s="2" t="s">
        <v>38</v>
      </c>
      <c r="AA2534" s="2" t="str" cm="1">
        <f t="array" ref="AA2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4" s="2" t="str">
        <f>IF(OR(Tabela1[[#This Row],[CON - Material]]="Alvenaria de Tijolo",Tabela1[[#This Row],[CON - Material]]="Alvenaria de Pedra"),"Alvenaria",Tabela1[[#This Row],[CON - Material]])</f>
        <v>Betão Armado</v>
      </c>
      <c r="AF253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5" spans="1:32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1" t="str" cm="1">
        <f t="array" ref="O253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5" s="2" t="s">
        <v>65</v>
      </c>
      <c r="Q2535" s="2" t="str" cm="1">
        <f t="array" ref="Q2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35" s="2" t="str">
        <f>IF(Tabela1[[#This Row],[TEC - Tipo de Estrutura 2]]="Pórtico","Vãos Multiplos",Tabela1[[#This Row],[TEC - Tipo de Estrutura 2]])</f>
        <v>Vãos Multiplos</v>
      </c>
      <c r="S2535" s="1">
        <v>1</v>
      </c>
      <c r="T2535" s="1">
        <v>9.5</v>
      </c>
      <c r="U2535" s="1">
        <v>40.6</v>
      </c>
      <c r="V2535" s="1">
        <v>9.5</v>
      </c>
      <c r="W2535" s="9"/>
      <c r="X2535" s="10"/>
      <c r="Y2535" s="1" t="s">
        <v>41</v>
      </c>
      <c r="Z2535" s="2" t="s">
        <v>24</v>
      </c>
      <c r="AA2535" s="2" t="str" cm="1">
        <f t="array" ref="AA2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5" s="2" t="str">
        <f>IF(OR(Tabela1[[#This Row],[CON - Material]]="Alvenaria de Tijolo",Tabela1[[#This Row],[CON - Material]]="Alvenaria de Pedra"),"Alvenaria",Tabela1[[#This Row],[CON - Material]])</f>
        <v>Betão Armado</v>
      </c>
      <c r="AF253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6" spans="1:32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1" t="str" cm="1">
        <f t="array" ref="O253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6" s="2" t="s">
        <v>32</v>
      </c>
      <c r="Q2536" s="2" t="str" cm="1">
        <f t="array" ref="Q2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6" s="2" t="str">
        <f>IF(Tabela1[[#This Row],[TEC - Tipo de Estrutura 2]]="Pórtico","Vãos Multiplos",Tabela1[[#This Row],[TEC - Tipo de Estrutura 2]])</f>
        <v>Vãos Multiplos</v>
      </c>
      <c r="S2536" s="1">
        <v>3</v>
      </c>
      <c r="T2536" s="1">
        <v>50</v>
      </c>
      <c r="U2536" s="1">
        <v>50</v>
      </c>
      <c r="V2536" s="1">
        <v>20</v>
      </c>
      <c r="W2536" s="1">
        <v>13.4</v>
      </c>
      <c r="X2536" s="10"/>
      <c r="Y2536" s="1" t="s">
        <v>41</v>
      </c>
      <c r="Z2536" s="2" t="s">
        <v>38</v>
      </c>
      <c r="AA2536" s="2" t="str" cm="1">
        <f t="array" ref="AA2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6" s="2" t="str">
        <f>IF(OR(Tabela1[[#This Row],[CON - Material]]="Alvenaria de Tijolo",Tabela1[[#This Row],[CON - Material]]="Alvenaria de Pedra"),"Alvenaria",Tabela1[[#This Row],[CON - Material]])</f>
        <v>Betão Armado</v>
      </c>
      <c r="AF253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7" spans="1:32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1" t="str" cm="1">
        <f t="array" ref="O253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7" s="2" t="s">
        <v>32</v>
      </c>
      <c r="Q2537" s="2" t="str" cm="1">
        <f t="array" ref="Q2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7" s="2" t="str">
        <f>IF(Tabela1[[#This Row],[TEC - Tipo de Estrutura 2]]="Pórtico","Vãos Multiplos",Tabela1[[#This Row],[TEC - Tipo de Estrutura 2]])</f>
        <v>Vãos Multiplos</v>
      </c>
      <c r="S2537" s="1">
        <v>3</v>
      </c>
      <c r="T2537" s="1">
        <v>34</v>
      </c>
      <c r="U2537" s="1">
        <v>12.74</v>
      </c>
      <c r="V2537" s="1">
        <v>18</v>
      </c>
      <c r="W2537" s="1">
        <v>6.9</v>
      </c>
      <c r="X2537" s="10"/>
      <c r="Y2537" s="1" t="s">
        <v>41</v>
      </c>
      <c r="Z2537" s="2" t="s">
        <v>38</v>
      </c>
      <c r="AA2537" s="2" t="str" cm="1">
        <f t="array" ref="AA2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7" s="2" t="str">
        <f>IF(OR(Tabela1[[#This Row],[CON - Material]]="Alvenaria de Tijolo",Tabela1[[#This Row],[CON - Material]]="Alvenaria de Pedra"),"Alvenaria",Tabela1[[#This Row],[CON - Material]])</f>
        <v>Betão Armado</v>
      </c>
      <c r="AF253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8" spans="1:32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1" t="str" cm="1">
        <f t="array" ref="O253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8" s="2" t="s">
        <v>32</v>
      </c>
      <c r="Q2538" s="2" t="str" cm="1">
        <f t="array" ref="Q2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38" s="2" t="str">
        <f>IF(Tabela1[[#This Row],[TEC - Tipo de Estrutura 2]]="Pórtico","Vãos Multiplos",Tabela1[[#This Row],[TEC - Tipo de Estrutura 2]])</f>
        <v>Vãos Multiplos</v>
      </c>
      <c r="S2538" s="1">
        <v>3</v>
      </c>
      <c r="T2538" s="1">
        <v>34</v>
      </c>
      <c r="U2538" s="1">
        <v>11.4</v>
      </c>
      <c r="V2538" s="1">
        <v>18</v>
      </c>
      <c r="W2538" s="1">
        <v>6.7</v>
      </c>
      <c r="X2538" s="10"/>
      <c r="Y2538" s="1" t="s">
        <v>41</v>
      </c>
      <c r="Z2538" s="2" t="s">
        <v>38</v>
      </c>
      <c r="AA2538" s="2" t="str" cm="1">
        <f t="array" ref="AA2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8" s="2" t="str">
        <f>IF(OR(Tabela1[[#This Row],[CON - Material]]="Alvenaria de Tijolo",Tabela1[[#This Row],[CON - Material]]="Alvenaria de Pedra"),"Alvenaria",Tabela1[[#This Row],[CON - Material]])</f>
        <v>Betão Armado</v>
      </c>
      <c r="AF253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9" spans="1:32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1" t="str" cm="1">
        <f t="array" ref="O253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39" s="2" t="s">
        <v>65</v>
      </c>
      <c r="Q2539" s="2" t="str" cm="1">
        <f t="array" ref="Q2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39" s="2" t="str">
        <f>IF(Tabela1[[#This Row],[TEC - Tipo de Estrutura 2]]="Pórtico","Vãos Multiplos",Tabela1[[#This Row],[TEC - Tipo de Estrutura 2]])</f>
        <v>Vãos Multiplos</v>
      </c>
      <c r="S2539" s="9"/>
      <c r="T2539" s="5"/>
      <c r="U2539" s="1">
        <v>1</v>
      </c>
      <c r="W2539" s="9"/>
      <c r="X2539" s="10"/>
      <c r="Y2539" s="1" t="s">
        <v>41</v>
      </c>
      <c r="Z2539" s="2" t="s">
        <v>24</v>
      </c>
      <c r="AA2539" s="2" t="str" cm="1">
        <f t="array" ref="AA2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39" s="2" t="str">
        <f>IF(OR(Tabela1[[#This Row],[CON - Material]]="Alvenaria de Tijolo",Tabela1[[#This Row],[CON - Material]]="Alvenaria de Pedra"),"Alvenaria",Tabela1[[#This Row],[CON - Material]])</f>
        <v>Betão Armado</v>
      </c>
      <c r="AF253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0" spans="1:32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1" t="str" cm="1">
        <f t="array" ref="O254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0" s="2" t="s">
        <v>133</v>
      </c>
      <c r="Q2540" s="2" t="str" cm="1">
        <f t="array" ref="Q2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40" s="2" t="str">
        <f>IF(Tabela1[[#This Row],[TEC - Tipo de Estrutura 2]]="Pórtico","Vãos Multiplos",Tabela1[[#This Row],[TEC - Tipo de Estrutura 2]])</f>
        <v>Vãos Multiplos</v>
      </c>
      <c r="S2540" s="1">
        <v>1</v>
      </c>
      <c r="T2540" s="1">
        <v>10.4</v>
      </c>
      <c r="U2540" s="1">
        <v>23</v>
      </c>
      <c r="V2540" s="1">
        <v>10.4</v>
      </c>
      <c r="W2540" s="9"/>
      <c r="X2540" s="10"/>
      <c r="Y2540" s="1" t="s">
        <v>46</v>
      </c>
      <c r="Z2540" s="2" t="s">
        <v>24</v>
      </c>
      <c r="AA2540" s="2" t="str" cm="1">
        <f t="array" ref="AA2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0" s="2" t="str">
        <f>IF(OR(Tabela1[[#This Row],[CON - Material]]="Alvenaria de Tijolo",Tabela1[[#This Row],[CON - Material]]="Alvenaria de Pedra"),"Alvenaria",Tabela1[[#This Row],[CON - Material]])</f>
        <v>Betão Armado</v>
      </c>
      <c r="AF254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1" spans="1:32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1" t="str" cm="1">
        <f t="array" ref="O254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1" s="2" t="s">
        <v>32</v>
      </c>
      <c r="Q2541" s="2" t="str" cm="1">
        <f t="array" ref="Q2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1" s="2" t="str">
        <f>IF(Tabela1[[#This Row],[TEC - Tipo de Estrutura 2]]="Pórtico","Vãos Multiplos",Tabela1[[#This Row],[TEC - Tipo de Estrutura 2]])</f>
        <v>Vãos Multiplos</v>
      </c>
      <c r="S2541" s="1">
        <v>3</v>
      </c>
      <c r="T2541" s="1">
        <v>49</v>
      </c>
      <c r="U2541" s="1">
        <v>28</v>
      </c>
      <c r="V2541" s="1">
        <v>25</v>
      </c>
      <c r="W2541" s="1">
        <v>10.75</v>
      </c>
      <c r="X2541" s="10"/>
      <c r="Y2541" s="1" t="s">
        <v>23</v>
      </c>
      <c r="Z2541" s="2" t="s">
        <v>38</v>
      </c>
      <c r="AA2541" s="2" t="str" cm="1">
        <f t="array" ref="AA2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1" s="2" t="str">
        <f>IF(OR(Tabela1[[#This Row],[CON - Material]]="Alvenaria de Tijolo",Tabela1[[#This Row],[CON - Material]]="Alvenaria de Pedra"),"Alvenaria",Tabela1[[#This Row],[CON - Material]])</f>
        <v>Betão Armado</v>
      </c>
      <c r="AF2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2" spans="1:32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1" t="str" cm="1">
        <f t="array" ref="O254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2" s="2" t="s">
        <v>32</v>
      </c>
      <c r="Q2542" s="2" t="str" cm="1">
        <f t="array" ref="Q2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2" s="2" t="str">
        <f>IF(Tabela1[[#This Row],[TEC - Tipo de Estrutura 2]]="Pórtico","Vãos Multiplos",Tabela1[[#This Row],[TEC - Tipo de Estrutura 2]])</f>
        <v>Vãos Multiplos</v>
      </c>
      <c r="S2542" s="1">
        <v>3</v>
      </c>
      <c r="T2542" s="1">
        <v>54</v>
      </c>
      <c r="U2542" s="1">
        <v>9</v>
      </c>
      <c r="V2542" s="1">
        <v>24</v>
      </c>
      <c r="W2542" s="1">
        <v>8.5</v>
      </c>
      <c r="X2542" s="1">
        <v>4599</v>
      </c>
      <c r="Y2542" s="1" t="s">
        <v>23</v>
      </c>
      <c r="Z2542" s="2" t="s">
        <v>38</v>
      </c>
      <c r="AA2542" s="2" t="str" cm="1">
        <f t="array" ref="AA2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2" s="2" t="str">
        <f>IF(OR(Tabela1[[#This Row],[CON - Material]]="Alvenaria de Tijolo",Tabela1[[#This Row],[CON - Material]]="Alvenaria de Pedra"),"Alvenaria",Tabela1[[#This Row],[CON - Material]])</f>
        <v>Betão Armado</v>
      </c>
      <c r="AF25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3" spans="1:32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1" t="str" cm="1">
        <f t="array" ref="O254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3" s="2" t="s">
        <v>32</v>
      </c>
      <c r="Q2543" s="2" t="str" cm="1">
        <f t="array" ref="Q2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3" s="2" t="str">
        <f>IF(Tabela1[[#This Row],[TEC - Tipo de Estrutura 2]]="Pórtico","Vãos Multiplos",Tabela1[[#This Row],[TEC - Tipo de Estrutura 2]])</f>
        <v>Vãos Multiplos</v>
      </c>
      <c r="S2543" s="1">
        <v>3</v>
      </c>
      <c r="T2543" s="1">
        <v>3</v>
      </c>
      <c r="U2543" s="1">
        <v>1</v>
      </c>
      <c r="V2543" s="1">
        <v>1</v>
      </c>
      <c r="W2543" s="1">
        <v>1</v>
      </c>
      <c r="X2543" s="10"/>
      <c r="Y2543" s="1" t="s">
        <v>23</v>
      </c>
      <c r="Z2543" s="2" t="s">
        <v>38</v>
      </c>
      <c r="AA2543" s="2" t="str" cm="1">
        <f t="array" ref="AA2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3" s="2" t="str">
        <f>IF(OR(Tabela1[[#This Row],[CON - Material]]="Alvenaria de Tijolo",Tabela1[[#This Row],[CON - Material]]="Alvenaria de Pedra"),"Alvenaria",Tabela1[[#This Row],[CON - Material]])</f>
        <v>Betão Armado</v>
      </c>
      <c r="AF2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4" spans="1:32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1" t="str" cm="1">
        <f t="array" ref="O254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4" s="2" t="s">
        <v>32</v>
      </c>
      <c r="Q2544" s="2" t="str" cm="1">
        <f t="array" ref="Q2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4" s="2" t="str">
        <f>IF(Tabela1[[#This Row],[TEC - Tipo de Estrutura 2]]="Pórtico","Vãos Multiplos",Tabela1[[#This Row],[TEC - Tipo de Estrutura 2]])</f>
        <v>Vãos Multiplos</v>
      </c>
      <c r="S2544" s="1">
        <v>3</v>
      </c>
      <c r="T2544" s="1">
        <v>3</v>
      </c>
      <c r="U2544" s="1">
        <v>1</v>
      </c>
      <c r="V2544" s="1">
        <v>1</v>
      </c>
      <c r="W2544" s="1">
        <v>1</v>
      </c>
      <c r="X2544" s="10"/>
      <c r="Y2544" s="1" t="s">
        <v>23</v>
      </c>
      <c r="Z2544" s="2" t="s">
        <v>38</v>
      </c>
      <c r="AA2544" s="2" t="str" cm="1">
        <f t="array" ref="AA2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4" s="2" t="str">
        <f>IF(OR(Tabela1[[#This Row],[CON - Material]]="Alvenaria de Tijolo",Tabela1[[#This Row],[CON - Material]]="Alvenaria de Pedra"),"Alvenaria",Tabela1[[#This Row],[CON - Material]])</f>
        <v>Betão Armado</v>
      </c>
      <c r="AF2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5" spans="1:32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1" t="str" cm="1">
        <f t="array" ref="O254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5" s="2" t="s">
        <v>22</v>
      </c>
      <c r="Q2545" s="2" t="str" cm="1">
        <f t="array" ref="Q2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R2545" s="2" t="str">
        <f>IF(Tabela1[[#This Row],[TEC - Tipo de Estrutura 2]]="Pórtico","Vãos Multiplos",Tabela1[[#This Row],[TEC - Tipo de Estrutura 2]])</f>
        <v>Tabuleiro simples/apoiado</v>
      </c>
      <c r="S2545" s="1">
        <v>1</v>
      </c>
      <c r="T2545" s="1">
        <v>16.149999999999999</v>
      </c>
      <c r="U2545" s="1">
        <v>9.1999999999999993</v>
      </c>
      <c r="V2545" s="1">
        <v>16.149999999999999</v>
      </c>
      <c r="W2545" s="9"/>
      <c r="X2545" s="10"/>
      <c r="Y2545" s="1" t="s">
        <v>30</v>
      </c>
      <c r="Z2545" s="2" t="s">
        <v>38</v>
      </c>
      <c r="AA2545" s="2" t="str" cm="1">
        <f t="array" ref="AA2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5" s="2" t="str">
        <f>IF(OR(Tabela1[[#This Row],[CON - Material]]="Alvenaria de Tijolo",Tabela1[[#This Row],[CON - Material]]="Alvenaria de Pedra"),"Alvenaria",Tabela1[[#This Row],[CON - Material]])</f>
        <v>Betão Armado</v>
      </c>
      <c r="AF254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46" spans="1:32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1" t="str" cm="1">
        <f t="array" ref="O254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6" s="2" t="s">
        <v>133</v>
      </c>
      <c r="Q2546" s="2" t="str" cm="1">
        <f t="array" ref="Q2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46" s="2" t="str">
        <f>IF(Tabela1[[#This Row],[TEC - Tipo de Estrutura 2]]="Pórtico","Vãos Multiplos",Tabela1[[#This Row],[TEC - Tipo de Estrutura 2]])</f>
        <v>Vãos Multiplos</v>
      </c>
      <c r="S2546" s="1">
        <v>1</v>
      </c>
      <c r="T2546" s="1">
        <v>11.8</v>
      </c>
      <c r="U2546" s="1">
        <v>11</v>
      </c>
      <c r="V2546" s="1">
        <v>11.8</v>
      </c>
      <c r="W2546" s="9"/>
      <c r="X2546" s="10"/>
      <c r="Y2546" s="1" t="s">
        <v>41</v>
      </c>
      <c r="Z2546" s="2" t="s">
        <v>24</v>
      </c>
      <c r="AA2546" s="2" t="str" cm="1">
        <f t="array" ref="AA2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6" s="2" t="str">
        <f>IF(OR(Tabela1[[#This Row],[CON - Material]]="Alvenaria de Tijolo",Tabela1[[#This Row],[CON - Material]]="Alvenaria de Pedra"),"Alvenaria",Tabela1[[#This Row],[CON - Material]])</f>
        <v>Betão Armado</v>
      </c>
      <c r="AF254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7" spans="1:32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1" t="str" cm="1">
        <f t="array" ref="O254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7" s="2" t="s">
        <v>32</v>
      </c>
      <c r="Q2547" s="2" t="str" cm="1">
        <f t="array" ref="Q2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7" s="2" t="str">
        <f>IF(Tabela1[[#This Row],[TEC - Tipo de Estrutura 2]]="Pórtico","Vãos Multiplos",Tabela1[[#This Row],[TEC - Tipo de Estrutura 2]])</f>
        <v>Vãos Multiplos</v>
      </c>
      <c r="S2547" s="1">
        <v>3</v>
      </c>
      <c r="T2547" s="1">
        <v>39</v>
      </c>
      <c r="U2547" s="1">
        <v>10.3</v>
      </c>
      <c r="V2547" s="1">
        <v>19</v>
      </c>
      <c r="W2547" s="1">
        <v>7.8</v>
      </c>
      <c r="X2547" s="10"/>
      <c r="Y2547" s="1" t="s">
        <v>41</v>
      </c>
      <c r="Z2547" s="2" t="s">
        <v>38</v>
      </c>
      <c r="AA2547" s="2" t="str" cm="1">
        <f t="array" ref="AA2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7" s="2" t="str">
        <f>IF(OR(Tabela1[[#This Row],[CON - Material]]="Alvenaria de Tijolo",Tabela1[[#This Row],[CON - Material]]="Alvenaria de Pedra"),"Alvenaria",Tabela1[[#This Row],[CON - Material]])</f>
        <v>Betão Armado</v>
      </c>
      <c r="AF254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8" spans="1:32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1" t="str" cm="1">
        <f t="array" ref="O2548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8" s="2" t="s">
        <v>32</v>
      </c>
      <c r="Q2548" s="2" t="str" cm="1">
        <f t="array" ref="Q2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8" s="2" t="str">
        <f>IF(Tabela1[[#This Row],[TEC - Tipo de Estrutura 2]]="Pórtico","Vãos Multiplos",Tabela1[[#This Row],[TEC - Tipo de Estrutura 2]])</f>
        <v>Vãos Multiplos</v>
      </c>
      <c r="S2548" s="1">
        <v>4</v>
      </c>
      <c r="T2548" s="1">
        <v>132</v>
      </c>
      <c r="U2548" s="1">
        <v>16.75</v>
      </c>
      <c r="V2548" s="1">
        <v>36</v>
      </c>
      <c r="W2548" s="1">
        <v>18</v>
      </c>
      <c r="X2548" s="10"/>
      <c r="Y2548" s="1" t="s">
        <v>41</v>
      </c>
      <c r="Z2548" s="2" t="s">
        <v>38</v>
      </c>
      <c r="AA2548" s="2" t="str" cm="1">
        <f t="array" ref="AA2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8" s="2" t="str">
        <f>IF(OR(Tabela1[[#This Row],[CON - Material]]="Alvenaria de Tijolo",Tabela1[[#This Row],[CON - Material]]="Alvenaria de Pedra"),"Alvenaria",Tabela1[[#This Row],[CON - Material]])</f>
        <v>Betão Armado</v>
      </c>
      <c r="AF254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9" spans="1:32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1" t="str" cm="1">
        <f t="array" ref="O2549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49" s="2" t="s">
        <v>32</v>
      </c>
      <c r="Q2549" s="2" t="str" cm="1">
        <f t="array" ref="Q2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49" s="2" t="str">
        <f>IF(Tabela1[[#This Row],[TEC - Tipo de Estrutura 2]]="Pórtico","Vãos Multiplos",Tabela1[[#This Row],[TEC - Tipo de Estrutura 2]])</f>
        <v>Vãos Multiplos</v>
      </c>
      <c r="S2549" s="1">
        <v>3</v>
      </c>
      <c r="T2549" s="1">
        <v>41</v>
      </c>
      <c r="U2549" s="1">
        <v>11.8</v>
      </c>
      <c r="V2549" s="1">
        <v>19</v>
      </c>
      <c r="W2549" s="1">
        <v>10.6</v>
      </c>
      <c r="X2549" s="10"/>
      <c r="Y2549" s="1" t="s">
        <v>41</v>
      </c>
      <c r="Z2549" s="2" t="s">
        <v>38</v>
      </c>
      <c r="AA2549" s="2" t="str" cm="1">
        <f t="array" ref="AA2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49" s="2" t="str">
        <f>IF(OR(Tabela1[[#This Row],[CON - Material]]="Alvenaria de Tijolo",Tabela1[[#This Row],[CON - Material]]="Alvenaria de Pedra"),"Alvenaria",Tabela1[[#This Row],[CON - Material]])</f>
        <v>Betão Armado</v>
      </c>
      <c r="AF254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0" spans="1:32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1" t="str" cm="1">
        <f t="array" ref="O2550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0" s="2" t="s">
        <v>32</v>
      </c>
      <c r="Q2550" s="2" t="str" cm="1">
        <f t="array" ref="Q2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0" s="2" t="str">
        <f>IF(Tabela1[[#This Row],[TEC - Tipo de Estrutura 2]]="Pórtico","Vãos Multiplos",Tabela1[[#This Row],[TEC - Tipo de Estrutura 2]])</f>
        <v>Vãos Multiplos</v>
      </c>
      <c r="S2550" s="1">
        <v>5</v>
      </c>
      <c r="T2550" s="1">
        <v>168</v>
      </c>
      <c r="U2550" s="1">
        <v>16.75</v>
      </c>
      <c r="V2550" s="1">
        <v>36</v>
      </c>
      <c r="W2550" s="1">
        <v>24.2</v>
      </c>
      <c r="X2550" s="10"/>
      <c r="Y2550" s="1" t="s">
        <v>41</v>
      </c>
      <c r="Z2550" s="2" t="s">
        <v>38</v>
      </c>
      <c r="AA2550" s="2" t="str" cm="1">
        <f t="array" ref="AA2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0" s="2" t="str">
        <f>IF(OR(Tabela1[[#This Row],[CON - Material]]="Alvenaria de Tijolo",Tabela1[[#This Row],[CON - Material]]="Alvenaria de Pedra"),"Alvenaria",Tabela1[[#This Row],[CON - Material]])</f>
        <v>Betão Armado</v>
      </c>
      <c r="AF255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1" spans="1:32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1" t="str" cm="1">
        <f t="array" ref="O2551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1" s="2" t="s">
        <v>32</v>
      </c>
      <c r="Q2551" s="2" t="str" cm="1">
        <f t="array" ref="Q2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1" s="2" t="str">
        <f>IF(Tabela1[[#This Row],[TEC - Tipo de Estrutura 2]]="Pórtico","Vãos Multiplos",Tabela1[[#This Row],[TEC - Tipo de Estrutura 2]])</f>
        <v>Vãos Multiplos</v>
      </c>
      <c r="S2551" s="1">
        <v>3</v>
      </c>
      <c r="T2551" s="1">
        <v>39</v>
      </c>
      <c r="U2551" s="1">
        <v>11.8</v>
      </c>
      <c r="V2551" s="1">
        <v>19</v>
      </c>
      <c r="W2551" s="1">
        <v>10.7</v>
      </c>
      <c r="X2551" s="10"/>
      <c r="Y2551" s="1" t="s">
        <v>41</v>
      </c>
      <c r="Z2551" s="2" t="s">
        <v>38</v>
      </c>
      <c r="AA2551" s="2" t="str" cm="1">
        <f t="array" ref="AA2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1" s="2" t="str">
        <f>IF(OR(Tabela1[[#This Row],[CON - Material]]="Alvenaria de Tijolo",Tabela1[[#This Row],[CON - Material]]="Alvenaria de Pedra"),"Alvenaria",Tabela1[[#This Row],[CON - Material]])</f>
        <v>Betão Armado</v>
      </c>
      <c r="AF255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2" spans="1:32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1" t="str" cm="1">
        <f t="array" ref="O2552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2" s="2" t="s">
        <v>32</v>
      </c>
      <c r="Q2552" s="2" t="str" cm="1">
        <f t="array" ref="Q2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2" s="2" t="str">
        <f>IF(Tabela1[[#This Row],[TEC - Tipo de Estrutura 2]]="Pórtico","Vãos Multiplos",Tabela1[[#This Row],[TEC - Tipo de Estrutura 2]])</f>
        <v>Vãos Multiplos</v>
      </c>
      <c r="S2552" s="1">
        <v>5</v>
      </c>
      <c r="T2552" s="1">
        <v>168</v>
      </c>
      <c r="U2552" s="1">
        <v>15</v>
      </c>
      <c r="V2552" s="1">
        <v>36</v>
      </c>
      <c r="W2552" s="1">
        <v>20.3</v>
      </c>
      <c r="X2552" s="10"/>
      <c r="Y2552" s="1" t="s">
        <v>41</v>
      </c>
      <c r="Z2552" s="2" t="s">
        <v>38</v>
      </c>
      <c r="AA2552" s="2" t="str" cm="1">
        <f t="array" ref="AA2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2" s="2" t="str">
        <f>IF(OR(Tabela1[[#This Row],[CON - Material]]="Alvenaria de Tijolo",Tabela1[[#This Row],[CON - Material]]="Alvenaria de Pedra"),"Alvenaria",Tabela1[[#This Row],[CON - Material]])</f>
        <v>Betão Armado</v>
      </c>
      <c r="AF255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3" spans="1:32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1" t="str" cm="1">
        <f t="array" ref="O2553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3" s="2" t="s">
        <v>32</v>
      </c>
      <c r="Q2553" s="2" t="str" cm="1">
        <f t="array" ref="Q2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3" s="2" t="str">
        <f>IF(Tabela1[[#This Row],[TEC - Tipo de Estrutura 2]]="Pórtico","Vãos Multiplos",Tabela1[[#This Row],[TEC - Tipo de Estrutura 2]])</f>
        <v>Vãos Multiplos</v>
      </c>
      <c r="S2553" s="1">
        <v>17</v>
      </c>
      <c r="T2553" s="1">
        <v>574</v>
      </c>
      <c r="U2553" s="1">
        <v>15</v>
      </c>
      <c r="V2553" s="1">
        <v>36</v>
      </c>
      <c r="W2553" s="1">
        <v>23.6</v>
      </c>
      <c r="X2553" s="10"/>
      <c r="Y2553" s="1" t="s">
        <v>41</v>
      </c>
      <c r="Z2553" s="2" t="s">
        <v>38</v>
      </c>
      <c r="AA2553" s="2" t="str" cm="1">
        <f t="array" ref="AA2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3" s="2" t="str">
        <f>IF(OR(Tabela1[[#This Row],[CON - Material]]="Alvenaria de Tijolo",Tabela1[[#This Row],[CON - Material]]="Alvenaria de Pedra"),"Alvenaria",Tabela1[[#This Row],[CON - Material]])</f>
        <v>Betão Armado</v>
      </c>
      <c r="AF255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4" spans="1:32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1" t="str" cm="1">
        <f t="array" ref="O2554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4" s="2" t="s">
        <v>32</v>
      </c>
      <c r="Q2554" s="2" t="str" cm="1">
        <f t="array" ref="Q2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4" s="2" t="str">
        <f>IF(Tabela1[[#This Row],[TEC - Tipo de Estrutura 2]]="Pórtico","Vãos Multiplos",Tabela1[[#This Row],[TEC - Tipo de Estrutura 2]])</f>
        <v>Vãos Multiplos</v>
      </c>
      <c r="S2554" s="1">
        <v>3</v>
      </c>
      <c r="T2554" s="1">
        <v>96</v>
      </c>
      <c r="U2554" s="1">
        <v>15</v>
      </c>
      <c r="V2554" s="1">
        <v>36</v>
      </c>
      <c r="W2554" s="1">
        <v>14.5</v>
      </c>
      <c r="X2554" s="10"/>
      <c r="Y2554" s="1" t="s">
        <v>41</v>
      </c>
      <c r="Z2554" s="2" t="s">
        <v>38</v>
      </c>
      <c r="AA2554" s="2" t="str" cm="1">
        <f t="array" ref="AA2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4" s="2" t="str">
        <f>IF(OR(Tabela1[[#This Row],[CON - Material]]="Alvenaria de Tijolo",Tabela1[[#This Row],[CON - Material]]="Alvenaria de Pedra"),"Alvenaria",Tabela1[[#This Row],[CON - Material]])</f>
        <v>Betão Armado</v>
      </c>
      <c r="AF25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5" spans="1:32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1" t="str" cm="1">
        <f t="array" ref="O2555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5" s="2" t="s">
        <v>133</v>
      </c>
      <c r="Q2555" s="2" t="str" cm="1">
        <f t="array" ref="Q2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55" s="2" t="str">
        <f>IF(Tabela1[[#This Row],[TEC - Tipo de Estrutura 2]]="Pórtico","Vãos Multiplos",Tabela1[[#This Row],[TEC - Tipo de Estrutura 2]])</f>
        <v>Vãos Multiplos</v>
      </c>
      <c r="S2555" s="1">
        <v>1</v>
      </c>
      <c r="T2555" s="1">
        <v>13.2</v>
      </c>
      <c r="U2555" s="1">
        <v>62</v>
      </c>
      <c r="V2555" s="1">
        <v>13.2</v>
      </c>
      <c r="W2555" s="9"/>
      <c r="X2555" s="10"/>
      <c r="Y2555" s="1" t="s">
        <v>41</v>
      </c>
      <c r="Z2555" s="2" t="s">
        <v>24</v>
      </c>
      <c r="AA2555" s="2" t="str" cm="1">
        <f t="array" ref="AA2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5" s="2" t="str">
        <f>IF(OR(Tabela1[[#This Row],[CON - Material]]="Alvenaria de Tijolo",Tabela1[[#This Row],[CON - Material]]="Alvenaria de Pedra"),"Alvenaria",Tabela1[[#This Row],[CON - Material]])</f>
        <v>Betão Armado</v>
      </c>
      <c r="AF255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6" spans="1:32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1" t="str" cm="1">
        <f t="array" ref="O2556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6" s="2" t="s">
        <v>65</v>
      </c>
      <c r="Q2556" s="2" t="str" cm="1">
        <f t="array" ref="Q2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R2556" s="2" t="str">
        <f>IF(Tabela1[[#This Row],[TEC - Tipo de Estrutura 2]]="Pórtico","Vãos Multiplos",Tabela1[[#This Row],[TEC - Tipo de Estrutura 2]])</f>
        <v>Vãos Multiplos</v>
      </c>
      <c r="S2556" s="1">
        <v>1</v>
      </c>
      <c r="T2556" s="1">
        <v>8</v>
      </c>
      <c r="U2556" s="1">
        <v>17.66</v>
      </c>
      <c r="V2556" s="1">
        <v>8</v>
      </c>
      <c r="W2556" s="9"/>
      <c r="X2556" s="10"/>
      <c r="Y2556" s="1" t="s">
        <v>41</v>
      </c>
      <c r="Z2556" s="2" t="s">
        <v>24</v>
      </c>
      <c r="AA2556" s="2" t="str" cm="1">
        <f t="array" ref="AA2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6" s="2" t="str">
        <f>IF(OR(Tabela1[[#This Row],[CON - Material]]="Alvenaria de Tijolo",Tabela1[[#This Row],[CON - Material]]="Alvenaria de Pedra"),"Alvenaria",Tabela1[[#This Row],[CON - Material]])</f>
        <v>Betão Armado</v>
      </c>
      <c r="AF255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7" spans="1:32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1" t="str" cm="1">
        <f t="array" ref="O2557">_xlfn.IFS(Tabela1[[#This Row],[Intervalo de Anos]]="Antes de 1960","Antes de 1983",Tabela1[[#This Row],[Intervalo de Anos]]="1960-1983","Antes de 1983",Tabela1[[#This Row],[Intervalo de Anos]]="1983-2010","Depois de 1983",Tabela1[[#This Row],[Intervalo de Anos]]="Depois de 2010","Depois de 1983")</f>
        <v>Depois de 1983</v>
      </c>
      <c r="P2557" s="2" t="s">
        <v>32</v>
      </c>
      <c r="Q2557" s="2" t="str" cm="1">
        <f t="array" ref="Q2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R2557" s="2" t="str">
        <f>IF(Tabela1[[#This Row],[TEC - Tipo de Estrutura 2]]="Pórtico","Vãos Multiplos",Tabela1[[#This Row],[TEC - Tipo de Estrutura 2]])</f>
        <v>Vãos Multiplos</v>
      </c>
      <c r="S2557" s="1">
        <v>3</v>
      </c>
      <c r="T2557" s="1">
        <v>65.2</v>
      </c>
      <c r="U2557" s="1">
        <v>15.65</v>
      </c>
      <c r="V2557" s="1">
        <v>25</v>
      </c>
      <c r="W2557" s="1">
        <v>11.1</v>
      </c>
      <c r="X2557" s="10"/>
      <c r="Y2557" s="1" t="s">
        <v>41</v>
      </c>
      <c r="Z2557" s="2" t="s">
        <v>38</v>
      </c>
      <c r="AA2557" s="2" t="str" cm="1">
        <f t="array" ref="AA2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B2557" s="2" t="str">
        <f>IF(OR(Tabela1[[#This Row],[CON - Material]]="Alvenaria de Tijolo",Tabela1[[#This Row],[CON - Material]]="Alvenaria de Pedra"),"Alvenaria",Tabela1[[#This Row],[CON - Material]])</f>
        <v>Betão Armado</v>
      </c>
      <c r="AF2557" s="2" t="str">
        <f>Tabela1[[#This Row],[TEC - Tipo de Estrutura 2]] &amp; "|" &amp; Tabela1[[#This Row],[Intervalo de Anos]] &amp; "|" &amp; Tabela1[[#This Row],[CON - Material]]</f>
        <v>Vãos Multiplos|Depois de 2010|Betão Armado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F70F-2D02-4581-A5F0-A93FCC698B0E}">
  <dimension ref="A1:O44"/>
  <sheetViews>
    <sheetView workbookViewId="0">
      <pane xSplit="1" topLeftCell="B1" activePane="topRight" state="frozen"/>
      <selection pane="topRight" activeCell="A12" sqref="A12"/>
    </sheetView>
  </sheetViews>
  <sheetFormatPr defaultRowHeight="14.5" x14ac:dyDescent="0.35"/>
  <cols>
    <col min="1" max="1" width="9.7265625" style="2" bestFit="1" customWidth="1"/>
    <col min="2" max="2" width="23.36328125" style="2" bestFit="1" customWidth="1"/>
    <col min="3" max="3" width="20.1796875" style="2" bestFit="1" customWidth="1"/>
    <col min="4" max="4" width="16.54296875" style="2" bestFit="1" customWidth="1"/>
    <col min="5" max="5" width="13.90625" style="1" bestFit="1" customWidth="1"/>
    <col min="6" max="6" width="11.1796875" style="1" bestFit="1" customWidth="1"/>
    <col min="7" max="7" width="50.54296875" style="15" hidden="1" customWidth="1"/>
    <col min="8" max="8" width="10.7265625" style="1" bestFit="1" customWidth="1"/>
    <col min="9" max="9" width="13.453125" style="1" bestFit="1" customWidth="1"/>
    <col min="10" max="10" width="9.90625" style="1" bestFit="1" customWidth="1"/>
    <col min="11" max="12" width="12.1796875" style="1" bestFit="1" customWidth="1"/>
    <col min="13" max="14" width="12.1796875" style="1" customWidth="1"/>
    <col min="15" max="15" width="29.453125" style="2" bestFit="1" customWidth="1"/>
    <col min="16" max="16384" width="8.7265625" style="1"/>
  </cols>
  <sheetData>
    <row r="1" spans="1:15" x14ac:dyDescent="0.35">
      <c r="A1" s="1" t="s">
        <v>2756</v>
      </c>
      <c r="B1" s="1" t="s">
        <v>2726</v>
      </c>
      <c r="C1" s="1" t="s">
        <v>2748</v>
      </c>
      <c r="D1" s="1" t="s">
        <v>2736</v>
      </c>
      <c r="E1" s="1" t="s">
        <v>2757</v>
      </c>
      <c r="F1" s="1" t="s">
        <v>2728</v>
      </c>
      <c r="G1" s="1" t="s">
        <v>2759</v>
      </c>
      <c r="H1" s="1" t="s">
        <v>2763</v>
      </c>
      <c r="I1" s="1" t="s">
        <v>2764</v>
      </c>
      <c r="J1" s="1" t="s">
        <v>2765</v>
      </c>
      <c r="K1" s="1" t="s">
        <v>2766</v>
      </c>
      <c r="L1" s="1" t="s">
        <v>2767</v>
      </c>
      <c r="M1" s="1" t="s">
        <v>2770</v>
      </c>
      <c r="N1" s="1" t="s">
        <v>2772</v>
      </c>
      <c r="O1" s="1" t="s">
        <v>2768</v>
      </c>
    </row>
    <row r="2" spans="1:15" x14ac:dyDescent="0.35">
      <c r="A2" s="2">
        <v>0</v>
      </c>
      <c r="B2" s="2" t="s">
        <v>2755</v>
      </c>
      <c r="C2" s="2" t="s">
        <v>2758</v>
      </c>
      <c r="D2" s="2" t="s">
        <v>35</v>
      </c>
      <c r="E2" s="1">
        <v>114</v>
      </c>
      <c r="F2" s="1">
        <f>COUNTIF(Tabela1[Coluna],Tabela2[[#This Row],[Coluna]])</f>
        <v>155</v>
      </c>
      <c r="G2" s="15" t="str">
        <f>Tabela2[[#This Row],[Tipo de Estrutura]] &amp; "|" &amp; Tabela2[[#This Row],[Intervalo de Anos]] &amp; "|" &amp; Tabela2[[#This Row],[Material]]</f>
        <v>Arco|Antes de 1960|Alvenaria de Pedra</v>
      </c>
      <c r="H2" s="1">
        <v>94</v>
      </c>
      <c r="I2" s="1">
        <v>7</v>
      </c>
      <c r="J2" s="1">
        <v>13</v>
      </c>
      <c r="K2" s="1">
        <f>Tabela2[[#This Row],[Pontes]]*2</f>
        <v>310</v>
      </c>
      <c r="L2" s="1" t="str">
        <f>IF(Tabela2[[#This Row],[TFRecords]]&gt;=Tabela2[[#This Row],[Coluna1]],".","TOP")</f>
        <v>TOP</v>
      </c>
      <c r="M2" s="1" t="s">
        <v>2769</v>
      </c>
      <c r="N2" s="1" t="s">
        <v>2772</v>
      </c>
      <c r="O2" s="2" t="s">
        <v>2776</v>
      </c>
    </row>
    <row r="3" spans="1:15" x14ac:dyDescent="0.35">
      <c r="A3" s="2">
        <v>1</v>
      </c>
      <c r="B3" s="2" t="s">
        <v>2755</v>
      </c>
      <c r="C3" s="2" t="s">
        <v>2760</v>
      </c>
      <c r="D3" s="2" t="s">
        <v>35</v>
      </c>
      <c r="E3" s="1">
        <v>13</v>
      </c>
      <c r="F3" s="1">
        <f>COUNTIF(Tabela1[Coluna],Tabela2[[#This Row],[Coluna]])</f>
        <v>21</v>
      </c>
      <c r="G3" s="15" t="str">
        <f>Tabela2[[#This Row],[Tipo de Estrutura]] &amp; "|" &amp; Tabela2[[#This Row],[Intervalo de Anos]] &amp; "|" &amp; Tabela2[[#This Row],[Material]]</f>
        <v>Arco|1960-1983|Alvenaria de Pedra</v>
      </c>
      <c r="H3" s="1">
        <v>10</v>
      </c>
      <c r="I3" s="1">
        <v>1</v>
      </c>
      <c r="J3" s="1">
        <v>2</v>
      </c>
      <c r="K3" s="1">
        <f>Tabela2[[#This Row],[Pontes]]*2</f>
        <v>42</v>
      </c>
      <c r="L3" s="1" t="str">
        <f>IF(Tabela2[[#This Row],[TFRecords]]&gt;=Tabela2[[#This Row],[Coluna1]],".","TOP")</f>
        <v>TOP</v>
      </c>
      <c r="M3" s="1" t="s">
        <v>2770</v>
      </c>
      <c r="N3" s="1" t="s">
        <v>2772</v>
      </c>
      <c r="O3" s="2" t="s">
        <v>2775</v>
      </c>
    </row>
    <row r="4" spans="1:15" x14ac:dyDescent="0.35">
      <c r="A4" s="2">
        <v>2</v>
      </c>
      <c r="B4" s="2" t="s">
        <v>2755</v>
      </c>
      <c r="C4" s="2" t="s">
        <v>2758</v>
      </c>
      <c r="D4" s="2" t="s">
        <v>24</v>
      </c>
      <c r="E4" s="1">
        <v>18</v>
      </c>
      <c r="F4" s="1">
        <f>COUNTIF(Tabela1[Coluna],Tabela2[[#This Row],[Coluna]])</f>
        <v>25</v>
      </c>
      <c r="G4" s="15" t="str">
        <f>Tabela2[[#This Row],[Tipo de Estrutura]] &amp; "|" &amp; Tabela2[[#This Row],[Intervalo de Anos]] &amp; "|" &amp; Tabela2[[#This Row],[Material]]</f>
        <v>Arco|Antes de 1960|Betão Armado</v>
      </c>
      <c r="H4" s="1">
        <v>15</v>
      </c>
      <c r="I4" s="1">
        <v>2</v>
      </c>
      <c r="J4" s="1">
        <v>1</v>
      </c>
      <c r="K4" s="1">
        <f>Tabela2[[#This Row],[Pontes]]*2</f>
        <v>50</v>
      </c>
      <c r="L4" s="1" t="str">
        <f>IF(Tabela2[[#This Row],[TFRecords]]&gt;=Tabela2[[#This Row],[Coluna1]],".","TOP")</f>
        <v>TOP</v>
      </c>
      <c r="M4" s="1" t="s">
        <v>2770</v>
      </c>
      <c r="N4" s="1" t="s">
        <v>2772</v>
      </c>
      <c r="O4" s="2" t="s">
        <v>2775</v>
      </c>
    </row>
    <row r="5" spans="1:15" x14ac:dyDescent="0.35">
      <c r="A5" s="2">
        <v>3</v>
      </c>
      <c r="B5" s="2" t="s">
        <v>2755</v>
      </c>
      <c r="C5" s="2" t="s">
        <v>2761</v>
      </c>
      <c r="D5" s="2" t="s">
        <v>35</v>
      </c>
      <c r="E5" s="1">
        <v>19</v>
      </c>
      <c r="F5" s="1">
        <f>COUNTIF(Tabela1[Coluna],Tabela2[[#This Row],[Coluna]])</f>
        <v>40</v>
      </c>
      <c r="G5" s="15" t="str">
        <f>Tabela2[[#This Row],[Tipo de Estrutura]] &amp; "|" &amp; Tabela2[[#This Row],[Intervalo de Anos]] &amp; "|" &amp; Tabela2[[#This Row],[Material]]</f>
        <v>Arco|1983-2010|Alvenaria de Pedra</v>
      </c>
      <c r="H5" s="1">
        <v>14</v>
      </c>
      <c r="I5" s="1">
        <v>5</v>
      </c>
      <c r="J5" s="1">
        <v>0</v>
      </c>
      <c r="K5" s="1">
        <f>Tabela2[[#This Row],[Pontes]]*2</f>
        <v>80</v>
      </c>
      <c r="L5" s="1" t="str">
        <f>IF(Tabela2[[#This Row],[TFRecords]]&gt;=Tabela2[[#This Row],[Coluna1]],".","TOP")</f>
        <v>TOP</v>
      </c>
      <c r="M5" s="1" t="s">
        <v>2771</v>
      </c>
      <c r="N5" s="1" t="s">
        <v>2772</v>
      </c>
      <c r="O5" s="2" t="s">
        <v>2775</v>
      </c>
    </row>
    <row r="6" spans="1:15" x14ac:dyDescent="0.35">
      <c r="A6" s="2">
        <v>4</v>
      </c>
      <c r="B6" s="2" t="s">
        <v>2755</v>
      </c>
      <c r="C6" s="2" t="s">
        <v>2760</v>
      </c>
      <c r="D6" s="2" t="s">
        <v>24</v>
      </c>
      <c r="E6" s="1">
        <v>20</v>
      </c>
      <c r="F6" s="1">
        <f>COUNTIF(Tabela1[Coluna],Tabela2[[#This Row],[Coluna]])</f>
        <v>5</v>
      </c>
      <c r="G6" s="15" t="str">
        <f>Tabela2[[#This Row],[Tipo de Estrutura]] &amp; "|" &amp; Tabela2[[#This Row],[Intervalo de Anos]] &amp; "|" &amp; Tabela2[[#This Row],[Material]]</f>
        <v>Arco|1960-1983|Betão Armado</v>
      </c>
      <c r="H6" s="1">
        <v>17</v>
      </c>
      <c r="I6" s="1">
        <v>1</v>
      </c>
      <c r="J6" s="1">
        <v>2</v>
      </c>
      <c r="K6" s="1">
        <f>Tabela2[[#This Row],[Pontes]]*2</f>
        <v>10</v>
      </c>
      <c r="L6" s="1" t="str">
        <f>IF(Tabela2[[#This Row],[TFRecords]]&gt;=Tabela2[[#This Row],[Coluna1]],".","TOP")</f>
        <v>.</v>
      </c>
      <c r="M6" s="1" t="s">
        <v>2770</v>
      </c>
      <c r="N6" s="1" t="s">
        <v>2773</v>
      </c>
      <c r="O6" s="2" t="s">
        <v>2774</v>
      </c>
    </row>
    <row r="7" spans="1:15" x14ac:dyDescent="0.35">
      <c r="A7" s="17">
        <v>5</v>
      </c>
      <c r="B7" s="17" t="s">
        <v>2755</v>
      </c>
      <c r="C7" s="17" t="s">
        <v>2761</v>
      </c>
      <c r="D7" s="17" t="s">
        <v>73</v>
      </c>
      <c r="E7" s="16">
        <v>1</v>
      </c>
      <c r="F7" s="16">
        <f>COUNTIF(Tabela1[Coluna],Tabela2[[#This Row],[Coluna]])</f>
        <v>11</v>
      </c>
      <c r="G7" s="15" t="str">
        <f>Tabela2[[#This Row],[Tipo de Estrutura]] &amp; "|" &amp; Tabela2[[#This Row],[Intervalo de Anos]] &amp; "|" &amp; Tabela2[[#This Row],[Material]]</f>
        <v>Arco|1983-2010|Alvenaria de Tijolo</v>
      </c>
      <c r="H7" s="1">
        <v>1</v>
      </c>
      <c r="I7" s="1">
        <v>0</v>
      </c>
      <c r="J7" s="1">
        <v>0</v>
      </c>
      <c r="K7" s="1">
        <f>Tabela2[[#This Row],[Pontes]]*2</f>
        <v>22</v>
      </c>
      <c r="L7" s="1" t="str">
        <f>IF(Tabela2[[#This Row],[TFRecords]]&gt;=Tabela2[[#This Row],[Coluna1]],".","TOP")</f>
        <v>TOP</v>
      </c>
      <c r="M7" s="1" t="s">
        <v>2771</v>
      </c>
      <c r="N7" s="1" t="s">
        <v>2772</v>
      </c>
      <c r="O7" s="2" t="s">
        <v>2775</v>
      </c>
    </row>
    <row r="8" spans="1:15" x14ac:dyDescent="0.35">
      <c r="A8" s="2">
        <v>6</v>
      </c>
      <c r="B8" s="2" t="s">
        <v>2755</v>
      </c>
      <c r="C8" s="2" t="s">
        <v>2761</v>
      </c>
      <c r="D8" s="2" t="s">
        <v>24</v>
      </c>
      <c r="E8" s="1">
        <v>140</v>
      </c>
      <c r="F8" s="1">
        <f>COUNTIF(Tabela1[Coluna],Tabela2[[#This Row],[Coluna]])</f>
        <v>45</v>
      </c>
      <c r="G8" s="15" t="str">
        <f>Tabela2[[#This Row],[Tipo de Estrutura]] &amp; "|" &amp; Tabela2[[#This Row],[Intervalo de Anos]] &amp; "|" &amp; Tabela2[[#This Row],[Material]]</f>
        <v>Arco|1983-2010|Betão Armado</v>
      </c>
      <c r="H8" s="1">
        <v>108</v>
      </c>
      <c r="I8" s="1">
        <v>17</v>
      </c>
      <c r="J8" s="1">
        <v>15</v>
      </c>
      <c r="K8" s="1">
        <f>Tabela2[[#This Row],[Pontes]]*2</f>
        <v>90</v>
      </c>
      <c r="L8" s="1" t="str">
        <f>IF(Tabela2[[#This Row],[TFRecords]]&gt;=Tabela2[[#This Row],[Coluna1]],".","TOP")</f>
        <v>.</v>
      </c>
      <c r="M8" s="1" t="s">
        <v>2769</v>
      </c>
      <c r="N8" s="1" t="s">
        <v>2773</v>
      </c>
      <c r="O8" s="2" t="s">
        <v>2776</v>
      </c>
    </row>
    <row r="9" spans="1:15" x14ac:dyDescent="0.35">
      <c r="A9" s="2">
        <v>7</v>
      </c>
      <c r="B9" s="2" t="s">
        <v>2755</v>
      </c>
      <c r="C9" s="2" t="s">
        <v>2758</v>
      </c>
      <c r="D9" s="2" t="s">
        <v>321</v>
      </c>
      <c r="E9" s="1">
        <v>7</v>
      </c>
      <c r="F9" s="1">
        <f>COUNTIF(Tabela1[Coluna],Tabela2[[#This Row],[Coluna]])</f>
        <v>4</v>
      </c>
      <c r="G9" s="15" t="str">
        <f>Tabela2[[#This Row],[Tipo de Estrutura]] &amp; "|" &amp; Tabela2[[#This Row],[Intervalo de Anos]] &amp; "|" &amp; Tabela2[[#This Row],[Material]]</f>
        <v>Arco|Antes de 1960|Aço</v>
      </c>
      <c r="H9" s="1">
        <v>7</v>
      </c>
      <c r="I9" s="1">
        <v>0</v>
      </c>
      <c r="J9" s="1">
        <v>0</v>
      </c>
      <c r="K9" s="1">
        <f>Tabela2[[#This Row],[Pontes]]*2</f>
        <v>8</v>
      </c>
      <c r="L9" s="1" t="str">
        <f>IF(Tabela2[[#This Row],[TFRecords]]&gt;=Tabela2[[#This Row],[Coluna1]],".","TOP")</f>
        <v>TOP</v>
      </c>
      <c r="M9" s="1" t="s">
        <v>2771</v>
      </c>
      <c r="N9" s="1" t="s">
        <v>2772</v>
      </c>
      <c r="O9" s="2" t="s">
        <v>2775</v>
      </c>
    </row>
    <row r="10" spans="1:15" x14ac:dyDescent="0.35">
      <c r="A10" s="17">
        <v>8</v>
      </c>
      <c r="B10" s="17" t="s">
        <v>2755</v>
      </c>
      <c r="C10" s="17" t="s">
        <v>2762</v>
      </c>
      <c r="D10" s="17" t="s">
        <v>73</v>
      </c>
      <c r="E10" s="16">
        <v>1</v>
      </c>
      <c r="F10" s="16">
        <f>COUNTIF(Tabela1[Coluna],Tabela2[[#This Row],[Coluna]])</f>
        <v>5</v>
      </c>
      <c r="G10" s="15" t="str">
        <f>Tabela2[[#This Row],[Tipo de Estrutura]] &amp; "|" &amp; Tabela2[[#This Row],[Intervalo de Anos]] &amp; "|" &amp; Tabela2[[#This Row],[Material]]</f>
        <v>Arco|Depois de 2010|Alvenaria de Tijolo</v>
      </c>
      <c r="H10" s="1">
        <v>1</v>
      </c>
      <c r="I10" s="1">
        <v>0</v>
      </c>
      <c r="J10" s="1">
        <v>0</v>
      </c>
      <c r="K10" s="1">
        <f>Tabela2[[#This Row],[Pontes]]*2</f>
        <v>10</v>
      </c>
      <c r="L10" s="1" t="str">
        <f>IF(Tabela2[[#This Row],[TFRecords]]&gt;=Tabela2[[#This Row],[Coluna1]],".","TOP")</f>
        <v>TOP</v>
      </c>
      <c r="M10" s="1" t="s">
        <v>2771</v>
      </c>
      <c r="N10" s="1" t="s">
        <v>2772</v>
      </c>
      <c r="O10" s="2" t="s">
        <v>2774</v>
      </c>
    </row>
    <row r="11" spans="1:15" x14ac:dyDescent="0.35">
      <c r="A11" s="2">
        <v>9</v>
      </c>
      <c r="B11" s="2" t="s">
        <v>2755</v>
      </c>
      <c r="C11" s="2" t="s">
        <v>2758</v>
      </c>
      <c r="D11" s="2" t="s">
        <v>73</v>
      </c>
      <c r="E11" s="1">
        <v>10</v>
      </c>
      <c r="F11" s="1">
        <f>COUNTIF(Tabela1[Coluna],Tabela2[[#This Row],[Coluna]])</f>
        <v>26</v>
      </c>
      <c r="G11" s="15" t="str">
        <f>Tabela2[[#This Row],[Tipo de Estrutura]] &amp; "|" &amp; Tabela2[[#This Row],[Intervalo de Anos]] &amp; "|" &amp; Tabela2[[#This Row],[Material]]</f>
        <v>Arco|Antes de 1960|Alvenaria de Tijolo</v>
      </c>
      <c r="H11" s="1">
        <v>8</v>
      </c>
      <c r="I11" s="1">
        <v>1</v>
      </c>
      <c r="J11" s="1">
        <v>1</v>
      </c>
      <c r="K11" s="1">
        <f>Tabela2[[#This Row],[Pontes]]*2</f>
        <v>52</v>
      </c>
      <c r="L11" s="1" t="str">
        <f>IF(Tabela2[[#This Row],[TFRecords]]&gt;=Tabela2[[#This Row],[Coluna1]],".","TOP")</f>
        <v>TOP</v>
      </c>
      <c r="M11" s="1" t="s">
        <v>2770</v>
      </c>
      <c r="N11" s="1" t="s">
        <v>2772</v>
      </c>
      <c r="O11" s="2" t="s">
        <v>2775</v>
      </c>
    </row>
    <row r="12" spans="1:15" x14ac:dyDescent="0.35">
      <c r="A12" s="2">
        <v>10</v>
      </c>
      <c r="B12" s="2" t="s">
        <v>2755</v>
      </c>
      <c r="C12" s="2" t="s">
        <v>2760</v>
      </c>
      <c r="D12" s="2" t="s">
        <v>73</v>
      </c>
      <c r="E12" s="1">
        <v>6</v>
      </c>
      <c r="F12" s="1">
        <f>COUNTIF(Tabela1[Coluna],Tabela2[[#This Row],[Coluna]])</f>
        <v>14</v>
      </c>
      <c r="G12" s="15" t="str">
        <f>Tabela2[[#This Row],[Tipo de Estrutura]] &amp; "|" &amp; Tabela2[[#This Row],[Intervalo de Anos]] &amp; "|" &amp; Tabela2[[#This Row],[Material]]</f>
        <v>Arco|1960-1983|Alvenaria de Tijolo</v>
      </c>
      <c r="H12" s="1">
        <v>5</v>
      </c>
      <c r="I12" s="1">
        <v>0</v>
      </c>
      <c r="J12" s="1">
        <v>1</v>
      </c>
      <c r="K12" s="1">
        <f>Tabela2[[#This Row],[Pontes]]*2</f>
        <v>28</v>
      </c>
      <c r="L12" s="1" t="str">
        <f>IF(Tabela2[[#This Row],[TFRecords]]&gt;=Tabela2[[#This Row],[Coluna1]],".","TOP")</f>
        <v>TOP</v>
      </c>
      <c r="M12" s="1" t="s">
        <v>2770</v>
      </c>
      <c r="N12" s="1" t="s">
        <v>2772</v>
      </c>
      <c r="O12" s="2" t="s">
        <v>2775</v>
      </c>
    </row>
    <row r="13" spans="1:15" x14ac:dyDescent="0.35">
      <c r="A13" s="2">
        <v>11</v>
      </c>
      <c r="B13" s="2" t="s">
        <v>2755</v>
      </c>
      <c r="C13" s="2" t="s">
        <v>2762</v>
      </c>
      <c r="D13" s="2" t="s">
        <v>24</v>
      </c>
      <c r="E13" s="1">
        <v>20</v>
      </c>
      <c r="F13" s="1">
        <f>COUNTIF(Tabela1[Coluna],Tabela2[[#This Row],[Coluna]])</f>
        <v>6</v>
      </c>
      <c r="G13" s="15" t="str">
        <f>Tabela2[[#This Row],[Tipo de Estrutura]] &amp; "|" &amp; Tabela2[[#This Row],[Intervalo de Anos]] &amp; "|" &amp; Tabela2[[#This Row],[Material]]</f>
        <v>Arco|Depois de 2010|Betão Armado</v>
      </c>
      <c r="H13" s="1">
        <v>16</v>
      </c>
      <c r="I13" s="1">
        <v>4</v>
      </c>
      <c r="J13" s="1">
        <v>0</v>
      </c>
      <c r="K13" s="1">
        <f>Tabela2[[#This Row],[Pontes]]*2</f>
        <v>12</v>
      </c>
      <c r="L13" s="1" t="str">
        <f>IF(Tabela2[[#This Row],[TFRecords]]&gt;=Tabela2[[#This Row],[Coluna1]],".","TOP")</f>
        <v>.</v>
      </c>
      <c r="M13" s="1" t="s">
        <v>2771</v>
      </c>
      <c r="N13" s="1" t="s">
        <v>2773</v>
      </c>
      <c r="O13" s="2" t="s">
        <v>2774</v>
      </c>
    </row>
    <row r="14" spans="1:15" x14ac:dyDescent="0.35">
      <c r="A14" s="2">
        <v>12</v>
      </c>
      <c r="B14" s="2" t="s">
        <v>900</v>
      </c>
      <c r="C14" s="2" t="s">
        <v>2761</v>
      </c>
      <c r="D14" s="2" t="s">
        <v>321</v>
      </c>
      <c r="E14" s="1">
        <v>65</v>
      </c>
      <c r="F14" s="1">
        <f>COUNTIF(Tabela1[Coluna],Tabela2[[#This Row],[Coluna]])</f>
        <v>26</v>
      </c>
      <c r="G14" s="15" t="str">
        <f>Tabela2[[#This Row],[Tipo de Estrutura]] &amp; "|" &amp; Tabela2[[#This Row],[Intervalo de Anos]] &amp; "|" &amp; Tabela2[[#This Row],[Material]]</f>
        <v>Outro|1983-2010|Aço</v>
      </c>
      <c r="H14" s="1">
        <v>52</v>
      </c>
      <c r="I14" s="1">
        <v>4</v>
      </c>
      <c r="J14" s="1">
        <v>9</v>
      </c>
      <c r="K14" s="1">
        <f>Tabela2[[#This Row],[Pontes]]*2</f>
        <v>52</v>
      </c>
      <c r="L14" s="1" t="str">
        <f>IF(Tabela2[[#This Row],[TFRecords]]&gt;=Tabela2[[#This Row],[Coluna1]],".","TOP")</f>
        <v>.</v>
      </c>
      <c r="M14" s="1" t="s">
        <v>2769</v>
      </c>
      <c r="N14" s="1" t="s">
        <v>2773</v>
      </c>
      <c r="O14" s="2" t="s">
        <v>2776</v>
      </c>
    </row>
    <row r="15" spans="1:15" x14ac:dyDescent="0.35">
      <c r="A15" s="2">
        <v>13</v>
      </c>
      <c r="B15" s="2" t="s">
        <v>900</v>
      </c>
      <c r="C15" s="2" t="s">
        <v>2760</v>
      </c>
      <c r="D15" s="2" t="s">
        <v>321</v>
      </c>
      <c r="E15" s="1">
        <v>11</v>
      </c>
      <c r="F15" s="1">
        <f>COUNTIF(Tabela1[Coluna],Tabela2[[#This Row],[Coluna]])</f>
        <v>1</v>
      </c>
      <c r="G15" s="15" t="str">
        <f>Tabela2[[#This Row],[Tipo de Estrutura]] &amp; "|" &amp; Tabela2[[#This Row],[Intervalo de Anos]] &amp; "|" &amp; Tabela2[[#This Row],[Material]]</f>
        <v>Outro|1960-1983|Aço</v>
      </c>
      <c r="H15" s="1">
        <v>10</v>
      </c>
      <c r="I15" s="1">
        <v>0</v>
      </c>
      <c r="J15" s="1">
        <v>1</v>
      </c>
      <c r="K15" s="1">
        <f>Tabela2[[#This Row],[Pontes]]*2</f>
        <v>2</v>
      </c>
      <c r="L15" s="1" t="str">
        <f>IF(Tabela2[[#This Row],[TFRecords]]&gt;=Tabela2[[#This Row],[Coluna1]],".","TOP")</f>
        <v>.</v>
      </c>
      <c r="M15" s="1" t="s">
        <v>2770</v>
      </c>
      <c r="N15" s="1" t="s">
        <v>2773</v>
      </c>
      <c r="O15" s="2" t="s">
        <v>2774</v>
      </c>
    </row>
    <row r="16" spans="1:15" x14ac:dyDescent="0.35">
      <c r="A16" s="2">
        <v>14</v>
      </c>
      <c r="B16" s="2" t="s">
        <v>900</v>
      </c>
      <c r="C16" s="2" t="s">
        <v>2758</v>
      </c>
      <c r="D16" s="2" t="s">
        <v>35</v>
      </c>
      <c r="E16" s="1">
        <v>16</v>
      </c>
      <c r="F16" s="1">
        <f>COUNTIF(Tabela1[Coluna],Tabela2[[#This Row],[Coluna]])</f>
        <v>15</v>
      </c>
      <c r="G16" s="15" t="str">
        <f>Tabela2[[#This Row],[Tipo de Estrutura]] &amp; "|" &amp; Tabela2[[#This Row],[Intervalo de Anos]] &amp; "|" &amp; Tabela2[[#This Row],[Material]]</f>
        <v>Outro|Antes de 1960|Alvenaria de Pedra</v>
      </c>
      <c r="H16" s="1">
        <v>13</v>
      </c>
      <c r="I16" s="1">
        <v>2</v>
      </c>
      <c r="J16" s="1">
        <v>1</v>
      </c>
      <c r="K16" s="1">
        <f>Tabela2[[#This Row],[Pontes]]*2</f>
        <v>30</v>
      </c>
      <c r="L16" s="1" t="str">
        <f>IF(Tabela2[[#This Row],[TFRecords]]&gt;=Tabela2[[#This Row],[Coluna1]],".","TOP")</f>
        <v>TOP</v>
      </c>
      <c r="M16" s="1" t="s">
        <v>2770</v>
      </c>
      <c r="N16" s="1" t="s">
        <v>2772</v>
      </c>
      <c r="O16" s="2" t="s">
        <v>2775</v>
      </c>
    </row>
    <row r="17" spans="1:15" x14ac:dyDescent="0.35">
      <c r="A17" s="2">
        <v>15</v>
      </c>
      <c r="B17" s="2" t="s">
        <v>900</v>
      </c>
      <c r="C17" s="2" t="s">
        <v>2760</v>
      </c>
      <c r="D17" s="2" t="s">
        <v>24</v>
      </c>
      <c r="E17" s="1">
        <v>4</v>
      </c>
      <c r="F17" s="1">
        <f>COUNTIF(Tabela1[Coluna],Tabela2[[#This Row],[Coluna]])</f>
        <v>1</v>
      </c>
      <c r="G17" s="15" t="str">
        <f>Tabela2[[#This Row],[Tipo de Estrutura]] &amp; "|" &amp; Tabela2[[#This Row],[Intervalo de Anos]] &amp; "|" &amp; Tabela2[[#This Row],[Material]]</f>
        <v>Outro|1960-1983|Betão Armado</v>
      </c>
      <c r="H17" s="1">
        <v>3</v>
      </c>
      <c r="I17" s="1">
        <v>0</v>
      </c>
      <c r="J17" s="1">
        <v>1</v>
      </c>
      <c r="K17" s="1">
        <f>Tabela2[[#This Row],[Pontes]]*2</f>
        <v>2</v>
      </c>
      <c r="L17" s="1" t="str">
        <f>IF(Tabela2[[#This Row],[TFRecords]]&gt;=Tabela2[[#This Row],[Coluna1]],".","TOP")</f>
        <v>.</v>
      </c>
      <c r="M17" s="1" t="s">
        <v>2770</v>
      </c>
      <c r="N17" s="1" t="s">
        <v>2773</v>
      </c>
      <c r="O17" s="2" t="s">
        <v>2774</v>
      </c>
    </row>
    <row r="18" spans="1:15" x14ac:dyDescent="0.35">
      <c r="A18" s="2">
        <v>16</v>
      </c>
      <c r="B18" s="2" t="s">
        <v>900</v>
      </c>
      <c r="C18" s="2" t="s">
        <v>2761</v>
      </c>
      <c r="D18" s="2" t="s">
        <v>35</v>
      </c>
      <c r="E18" s="1">
        <v>2</v>
      </c>
      <c r="F18" s="1">
        <f>COUNTIF(Tabela1[Coluna],Tabela2[[#This Row],[Coluna]])</f>
        <v>10</v>
      </c>
      <c r="G18" s="15" t="str">
        <f>Tabela2[[#This Row],[Tipo de Estrutura]] &amp; "|" &amp; Tabela2[[#This Row],[Intervalo de Anos]] &amp; "|" &amp; Tabela2[[#This Row],[Material]]</f>
        <v>Outro|1983-2010|Alvenaria de Pedra</v>
      </c>
      <c r="H18" s="1">
        <v>1</v>
      </c>
      <c r="I18" s="1">
        <v>1</v>
      </c>
      <c r="J18" s="1">
        <v>0</v>
      </c>
      <c r="K18" s="1">
        <f>Tabela2[[#This Row],[Pontes]]*2</f>
        <v>20</v>
      </c>
      <c r="L18" s="1" t="str">
        <f>IF(Tabela2[[#This Row],[TFRecords]]&gt;=Tabela2[[#This Row],[Coluna1]],".","TOP")</f>
        <v>TOP</v>
      </c>
      <c r="M18" s="1" t="s">
        <v>2771</v>
      </c>
      <c r="N18" s="1" t="s">
        <v>2772</v>
      </c>
      <c r="O18" s="2" t="s">
        <v>2775</v>
      </c>
    </row>
    <row r="19" spans="1:15" x14ac:dyDescent="0.35">
      <c r="A19" s="2">
        <v>17</v>
      </c>
      <c r="B19" s="2" t="s">
        <v>900</v>
      </c>
      <c r="C19" s="2" t="s">
        <v>2761</v>
      </c>
      <c r="D19" s="2" t="s">
        <v>24</v>
      </c>
      <c r="E19" s="1">
        <v>8</v>
      </c>
      <c r="F19" s="1">
        <f>COUNTIF(Tabela1[Coluna],Tabela2[[#This Row],[Coluna]])</f>
        <v>5</v>
      </c>
      <c r="G19" s="15" t="str">
        <f>Tabela2[[#This Row],[Tipo de Estrutura]] &amp; "|" &amp; Tabela2[[#This Row],[Intervalo de Anos]] &amp; "|" &amp; Tabela2[[#This Row],[Material]]</f>
        <v>Outro|1983-2010|Betão Armado</v>
      </c>
      <c r="H19" s="1">
        <v>5</v>
      </c>
      <c r="I19" s="1">
        <v>2</v>
      </c>
      <c r="J19" s="1">
        <v>1</v>
      </c>
      <c r="K19" s="1">
        <f>Tabela2[[#This Row],[Pontes]]*2</f>
        <v>10</v>
      </c>
      <c r="L19" s="1" t="str">
        <f>IF(Tabela2[[#This Row],[TFRecords]]&gt;=Tabela2[[#This Row],[Coluna1]],".","TOP")</f>
        <v>TOP</v>
      </c>
      <c r="M19" s="1" t="s">
        <v>2770</v>
      </c>
      <c r="N19" s="1" t="s">
        <v>2772</v>
      </c>
      <c r="O19" s="2" t="s">
        <v>2775</v>
      </c>
    </row>
    <row r="20" spans="1:15" x14ac:dyDescent="0.35">
      <c r="A20" s="17">
        <v>18</v>
      </c>
      <c r="B20" s="17" t="s">
        <v>900</v>
      </c>
      <c r="C20" s="17" t="s">
        <v>2760</v>
      </c>
      <c r="D20" s="17" t="s">
        <v>35</v>
      </c>
      <c r="E20" s="16">
        <v>1</v>
      </c>
      <c r="F20" s="16">
        <f>COUNTIF(Tabela1[Coluna],Tabela2[[#This Row],[Coluna]])</f>
        <v>4</v>
      </c>
      <c r="G20" s="15" t="str">
        <f>Tabela2[[#This Row],[Tipo de Estrutura]] &amp; "|" &amp; Tabela2[[#This Row],[Intervalo de Anos]] &amp; "|" &amp; Tabela2[[#This Row],[Material]]</f>
        <v>Outro|1960-1983|Alvenaria de Pedra</v>
      </c>
      <c r="H20" s="1">
        <v>1</v>
      </c>
      <c r="I20" s="1">
        <v>0</v>
      </c>
      <c r="J20" s="1">
        <v>0</v>
      </c>
      <c r="K20" s="1">
        <f>Tabela2[[#This Row],[Pontes]]*2</f>
        <v>8</v>
      </c>
      <c r="L20" s="1" t="str">
        <f>IF(Tabela2[[#This Row],[TFRecords]]&gt;=Tabela2[[#This Row],[Coluna1]],".","TOP")</f>
        <v>TOP</v>
      </c>
      <c r="M20" s="1" t="s">
        <v>2771</v>
      </c>
      <c r="N20" s="1" t="s">
        <v>2772</v>
      </c>
      <c r="O20" s="2" t="s">
        <v>2774</v>
      </c>
    </row>
    <row r="21" spans="1:15" x14ac:dyDescent="0.35">
      <c r="A21" s="17">
        <v>19</v>
      </c>
      <c r="B21" s="17" t="s">
        <v>900</v>
      </c>
      <c r="C21" s="17" t="s">
        <v>2761</v>
      </c>
      <c r="D21" s="17" t="s">
        <v>73</v>
      </c>
      <c r="E21" s="16">
        <v>1</v>
      </c>
      <c r="F21" s="16">
        <f>COUNTIF(Tabela1[Coluna],Tabela2[[#This Row],[Coluna]])</f>
        <v>3</v>
      </c>
      <c r="G21" s="15" t="str">
        <f>Tabela2[[#This Row],[Tipo de Estrutura]] &amp; "|" &amp; Tabela2[[#This Row],[Intervalo de Anos]] &amp; "|" &amp; Tabela2[[#This Row],[Material]]</f>
        <v>Outro|1983-2010|Alvenaria de Tijolo</v>
      </c>
      <c r="H21" s="1">
        <v>0</v>
      </c>
      <c r="I21" s="1">
        <v>1</v>
      </c>
      <c r="J21" s="1">
        <v>0</v>
      </c>
      <c r="K21" s="1">
        <f>Tabela2[[#This Row],[Pontes]]*2</f>
        <v>6</v>
      </c>
      <c r="L21" s="1" t="str">
        <f>IF(Tabela2[[#This Row],[TFRecords]]&gt;=Tabela2[[#This Row],[Coluna1]],".","TOP")</f>
        <v>TOP</v>
      </c>
      <c r="M21" s="1" t="s">
        <v>2771</v>
      </c>
      <c r="N21" s="1" t="s">
        <v>2772</v>
      </c>
      <c r="O21" s="2" t="s">
        <v>2774</v>
      </c>
    </row>
    <row r="22" spans="1:15" x14ac:dyDescent="0.35">
      <c r="A22" s="2">
        <v>20</v>
      </c>
      <c r="B22" s="2" t="s">
        <v>65</v>
      </c>
      <c r="C22" s="2" t="s">
        <v>2761</v>
      </c>
      <c r="D22" s="2" t="s">
        <v>24</v>
      </c>
      <c r="E22" s="1">
        <v>979</v>
      </c>
      <c r="F22" s="1">
        <f>COUNTIF(Tabela1[Coluna],Tabela2[[#This Row],[Coluna]])</f>
        <v>333</v>
      </c>
      <c r="G22" s="15" t="str">
        <f>Tabela2[[#This Row],[Tipo de Estrutura]] &amp; "|" &amp; Tabela2[[#This Row],[Intervalo de Anos]] &amp; "|" &amp; Tabela2[[#This Row],[Material]]</f>
        <v>Pórtico|1983-2010|Betão Armado</v>
      </c>
      <c r="H22" s="1">
        <v>789</v>
      </c>
      <c r="I22" s="1">
        <v>96</v>
      </c>
      <c r="J22" s="1">
        <v>94</v>
      </c>
      <c r="K22" s="1">
        <f>Tabela2[[#This Row],[Pontes]]*2</f>
        <v>666</v>
      </c>
      <c r="L22" s="1" t="str">
        <f>IF(Tabela2[[#This Row],[TFRecords]]&gt;=Tabela2[[#This Row],[Coluna1]],".","TOP")</f>
        <v>.</v>
      </c>
      <c r="M22" s="1" t="s">
        <v>2769</v>
      </c>
      <c r="N22" s="1" t="s">
        <v>2773</v>
      </c>
      <c r="O22" s="2" t="s">
        <v>2776</v>
      </c>
    </row>
    <row r="23" spans="1:15" x14ac:dyDescent="0.35">
      <c r="A23" s="2">
        <v>21</v>
      </c>
      <c r="B23" s="2" t="s">
        <v>65</v>
      </c>
      <c r="C23" s="2" t="s">
        <v>2760</v>
      </c>
      <c r="D23" s="2" t="s">
        <v>24</v>
      </c>
      <c r="E23" s="1">
        <v>119</v>
      </c>
      <c r="F23" s="1">
        <f>COUNTIF(Tabela1[Coluna],Tabela2[[#This Row],[Coluna]])</f>
        <v>40</v>
      </c>
      <c r="G23" s="15" t="str">
        <f>Tabela2[[#This Row],[Tipo de Estrutura]] &amp; "|" &amp; Tabela2[[#This Row],[Intervalo de Anos]] &amp; "|" &amp; Tabela2[[#This Row],[Material]]</f>
        <v>Pórtico|1960-1983|Betão Armado</v>
      </c>
      <c r="H23" s="1">
        <v>96</v>
      </c>
      <c r="I23" s="1">
        <v>10</v>
      </c>
      <c r="J23" s="1">
        <v>13</v>
      </c>
      <c r="K23" s="1">
        <f>Tabela2[[#This Row],[Pontes]]*2</f>
        <v>80</v>
      </c>
      <c r="L23" s="1" t="str">
        <f>IF(Tabela2[[#This Row],[TFRecords]]&gt;=Tabela2[[#This Row],[Coluna1]],".","TOP")</f>
        <v>.</v>
      </c>
      <c r="M23" s="1" t="s">
        <v>2770</v>
      </c>
      <c r="N23" s="1" t="s">
        <v>2772</v>
      </c>
      <c r="O23" s="2" t="s">
        <v>2775</v>
      </c>
    </row>
    <row r="24" spans="1:15" x14ac:dyDescent="0.35">
      <c r="A24" s="2">
        <v>22</v>
      </c>
      <c r="B24" s="2" t="s">
        <v>65</v>
      </c>
      <c r="C24" s="2" t="s">
        <v>2758</v>
      </c>
      <c r="D24" s="2" t="s">
        <v>24</v>
      </c>
      <c r="E24" s="1">
        <v>8</v>
      </c>
      <c r="F24" s="1">
        <f>COUNTIF(Tabela1[Coluna],Tabela2[[#This Row],[Coluna]])</f>
        <v>8</v>
      </c>
      <c r="G24" s="15" t="str">
        <f>Tabela2[[#This Row],[Tipo de Estrutura]] &amp; "|" &amp; Tabela2[[#This Row],[Intervalo de Anos]] &amp; "|" &amp; Tabela2[[#This Row],[Material]]</f>
        <v>Pórtico|Antes de 1960|Betão Armado</v>
      </c>
      <c r="H24" s="1">
        <v>8</v>
      </c>
      <c r="I24" s="1">
        <v>0</v>
      </c>
      <c r="J24" s="1">
        <v>0</v>
      </c>
      <c r="K24" s="1">
        <f>Tabela2[[#This Row],[Pontes]]*2</f>
        <v>16</v>
      </c>
      <c r="L24" s="1" t="str">
        <f>IF(Tabela2[[#This Row],[TFRecords]]&gt;=Tabela2[[#This Row],[Coluna1]],".","TOP")</f>
        <v>TOP</v>
      </c>
      <c r="M24" s="1" t="s">
        <v>2771</v>
      </c>
      <c r="N24" s="1" t="s">
        <v>2773</v>
      </c>
      <c r="O24" s="2" t="s">
        <v>2775</v>
      </c>
    </row>
    <row r="25" spans="1:15" x14ac:dyDescent="0.35">
      <c r="A25" s="2">
        <v>23</v>
      </c>
      <c r="B25" s="2" t="s">
        <v>65</v>
      </c>
      <c r="C25" s="2" t="s">
        <v>2761</v>
      </c>
      <c r="D25" s="2" t="s">
        <v>321</v>
      </c>
      <c r="E25" s="1">
        <v>4</v>
      </c>
      <c r="F25" s="1">
        <f>COUNTIF(Tabela1[Coluna],Tabela2[[#This Row],[Coluna]])</f>
        <v>1</v>
      </c>
      <c r="G25" s="15" t="str">
        <f>Tabela2[[#This Row],[Tipo de Estrutura]] &amp; "|" &amp; Tabela2[[#This Row],[Intervalo de Anos]] &amp; "|" &amp; Tabela2[[#This Row],[Material]]</f>
        <v>Pórtico|1983-2010|Aço</v>
      </c>
      <c r="H25" s="1">
        <v>4</v>
      </c>
      <c r="I25" s="1">
        <v>0</v>
      </c>
      <c r="J25" s="1">
        <v>0</v>
      </c>
      <c r="K25" s="1">
        <f>Tabela2[[#This Row],[Pontes]]*2</f>
        <v>2</v>
      </c>
      <c r="L25" s="1" t="str">
        <f>IF(Tabela2[[#This Row],[TFRecords]]&gt;=Tabela2[[#This Row],[Coluna1]],".","TOP")</f>
        <v>.</v>
      </c>
      <c r="M25" s="1" t="s">
        <v>2771</v>
      </c>
      <c r="N25" s="1" t="s">
        <v>2773</v>
      </c>
      <c r="O25" s="2" t="s">
        <v>2774</v>
      </c>
    </row>
    <row r="26" spans="1:15" x14ac:dyDescent="0.35">
      <c r="A26" s="2">
        <v>24</v>
      </c>
      <c r="B26" s="2" t="s">
        <v>65</v>
      </c>
      <c r="C26" s="2" t="s">
        <v>2762</v>
      </c>
      <c r="D26" s="2" t="s">
        <v>24</v>
      </c>
      <c r="E26" s="1">
        <v>58</v>
      </c>
      <c r="F26" s="1">
        <f>COUNTIF(Tabela1[Coluna],Tabela2[[#This Row],[Coluna]])</f>
        <v>31</v>
      </c>
      <c r="G26" s="15" t="str">
        <f>Tabela2[[#This Row],[Tipo de Estrutura]] &amp; "|" &amp; Tabela2[[#This Row],[Intervalo de Anos]] &amp; "|" &amp; Tabela2[[#This Row],[Material]]</f>
        <v>Pórtico|Depois de 2010|Betão Armado</v>
      </c>
      <c r="H26" s="1">
        <v>48</v>
      </c>
      <c r="I26" s="1">
        <v>7</v>
      </c>
      <c r="J26" s="1">
        <v>3</v>
      </c>
      <c r="K26" s="1">
        <f>Tabela2[[#This Row],[Pontes]]*2</f>
        <v>62</v>
      </c>
      <c r="L26" s="1" t="str">
        <f>IF(Tabela2[[#This Row],[TFRecords]]&gt;=Tabela2[[#This Row],[Coluna1]],".","TOP")</f>
        <v>TOP</v>
      </c>
      <c r="M26" s="1" t="s">
        <v>2770</v>
      </c>
      <c r="N26" s="1" t="s">
        <v>2772</v>
      </c>
      <c r="O26" s="2" t="s">
        <v>2775</v>
      </c>
    </row>
    <row r="27" spans="1:15" x14ac:dyDescent="0.35">
      <c r="A27" s="2">
        <v>25</v>
      </c>
      <c r="B27" s="2" t="s">
        <v>22</v>
      </c>
      <c r="C27" s="2" t="s">
        <v>2758</v>
      </c>
      <c r="D27" s="2" t="s">
        <v>24</v>
      </c>
      <c r="E27" s="1">
        <v>60</v>
      </c>
      <c r="F27" s="1">
        <f>COUNTIF(Tabela1[Coluna],Tabela2[[#This Row],[Coluna]])</f>
        <v>53</v>
      </c>
      <c r="G27" s="15" t="str">
        <f>Tabela2[[#This Row],[Tipo de Estrutura]] &amp; "|" &amp; Tabela2[[#This Row],[Intervalo de Anos]] &amp; "|" &amp; Tabela2[[#This Row],[Material]]</f>
        <v>Tabuleiro simples/apoiado|Antes de 1960|Betão Armado</v>
      </c>
      <c r="H27" s="1">
        <v>43</v>
      </c>
      <c r="I27" s="1">
        <v>10</v>
      </c>
      <c r="J27" s="1">
        <v>7</v>
      </c>
      <c r="K27" s="1">
        <f>Tabela2[[#This Row],[Pontes]]*2</f>
        <v>106</v>
      </c>
      <c r="L27" s="1" t="str">
        <f>IF(Tabela2[[#This Row],[TFRecords]]&gt;=Tabela2[[#This Row],[Coluna1]],".","TOP")</f>
        <v>TOP</v>
      </c>
      <c r="M27" s="1" t="s">
        <v>2770</v>
      </c>
      <c r="N27" s="1" t="s">
        <v>2772</v>
      </c>
      <c r="O27" s="2" t="s">
        <v>2775</v>
      </c>
    </row>
    <row r="28" spans="1:15" x14ac:dyDescent="0.35">
      <c r="A28" s="2">
        <v>26</v>
      </c>
      <c r="B28" s="2" t="s">
        <v>22</v>
      </c>
      <c r="C28" s="2" t="s">
        <v>2760</v>
      </c>
      <c r="D28" s="2" t="s">
        <v>24</v>
      </c>
      <c r="E28" s="1">
        <v>65</v>
      </c>
      <c r="F28" s="1">
        <f>COUNTIF(Tabela1[Coluna],Tabela2[[#This Row],[Coluna]])</f>
        <v>47</v>
      </c>
      <c r="G28" s="15" t="str">
        <f>Tabela2[[#This Row],[Tipo de Estrutura]] &amp; "|" &amp; Tabela2[[#This Row],[Intervalo de Anos]] &amp; "|" &amp; Tabela2[[#This Row],[Material]]</f>
        <v>Tabuleiro simples/apoiado|1960-1983|Betão Armado</v>
      </c>
      <c r="H28" s="1">
        <v>44</v>
      </c>
      <c r="I28" s="1">
        <v>8</v>
      </c>
      <c r="J28" s="1">
        <v>13</v>
      </c>
      <c r="K28" s="1">
        <f>Tabela2[[#This Row],[Pontes]]*2</f>
        <v>94</v>
      </c>
      <c r="L28" s="1" t="str">
        <f>IF(Tabela2[[#This Row],[TFRecords]]&gt;=Tabela2[[#This Row],[Coluna1]],".","TOP")</f>
        <v>TOP</v>
      </c>
      <c r="M28" s="1" t="s">
        <v>2770</v>
      </c>
      <c r="N28" s="1" t="s">
        <v>2772</v>
      </c>
      <c r="O28" s="2" t="s">
        <v>2775</v>
      </c>
    </row>
    <row r="29" spans="1:15" x14ac:dyDescent="0.35">
      <c r="A29" s="2">
        <v>27</v>
      </c>
      <c r="B29" s="2" t="s">
        <v>22</v>
      </c>
      <c r="C29" s="2" t="s">
        <v>2761</v>
      </c>
      <c r="D29" s="2" t="s">
        <v>24</v>
      </c>
      <c r="E29" s="1">
        <v>275</v>
      </c>
      <c r="F29" s="1">
        <f>COUNTIF(Tabela1[Coluna],Tabela2[[#This Row],[Coluna]])</f>
        <v>110</v>
      </c>
      <c r="G29" s="15" t="str">
        <f>Tabela2[[#This Row],[Tipo de Estrutura]] &amp; "|" &amp; Tabela2[[#This Row],[Intervalo de Anos]] &amp; "|" &amp; Tabela2[[#This Row],[Material]]</f>
        <v>Tabuleiro simples/apoiado|1983-2010|Betão Armado</v>
      </c>
      <c r="H29" s="1">
        <v>217</v>
      </c>
      <c r="I29" s="1">
        <v>27</v>
      </c>
      <c r="J29" s="1">
        <v>31</v>
      </c>
      <c r="K29" s="1">
        <f>Tabela2[[#This Row],[Pontes]]*2</f>
        <v>220</v>
      </c>
      <c r="L29" s="1" t="str">
        <f>IF(Tabela2[[#This Row],[TFRecords]]&gt;=Tabela2[[#This Row],[Coluna1]],".","TOP")</f>
        <v>.</v>
      </c>
      <c r="M29" s="1" t="s">
        <v>2769</v>
      </c>
      <c r="N29" s="1" t="s">
        <v>2773</v>
      </c>
      <c r="O29" s="2" t="s">
        <v>2776</v>
      </c>
    </row>
    <row r="30" spans="1:15" x14ac:dyDescent="0.35">
      <c r="A30" s="2">
        <v>28</v>
      </c>
      <c r="B30" s="2" t="s">
        <v>22</v>
      </c>
      <c r="C30" s="2" t="s">
        <v>2758</v>
      </c>
      <c r="D30" s="2" t="s">
        <v>321</v>
      </c>
      <c r="E30" s="1">
        <v>13</v>
      </c>
      <c r="F30" s="1">
        <f>COUNTIF(Tabela1[Coluna],Tabela2[[#This Row],[Coluna]])</f>
        <v>8</v>
      </c>
      <c r="G30" s="15" t="str">
        <f>Tabela2[[#This Row],[Tipo de Estrutura]] &amp; "|" &amp; Tabela2[[#This Row],[Intervalo de Anos]] &amp; "|" &amp; Tabela2[[#This Row],[Material]]</f>
        <v>Tabuleiro simples/apoiado|Antes de 1960|Aço</v>
      </c>
      <c r="H30" s="1">
        <v>11</v>
      </c>
      <c r="I30" s="1">
        <v>2</v>
      </c>
      <c r="J30" s="1">
        <v>0</v>
      </c>
      <c r="K30" s="1">
        <f>Tabela2[[#This Row],[Pontes]]*2</f>
        <v>16</v>
      </c>
      <c r="L30" s="1" t="str">
        <f>IF(Tabela2[[#This Row],[TFRecords]]&gt;=Tabela2[[#This Row],[Coluna1]],".","TOP")</f>
        <v>TOP</v>
      </c>
      <c r="M30" s="1" t="s">
        <v>2771</v>
      </c>
      <c r="N30" s="1" t="s">
        <v>2773</v>
      </c>
      <c r="O30" s="2" t="s">
        <v>2774</v>
      </c>
    </row>
    <row r="31" spans="1:15" x14ac:dyDescent="0.35">
      <c r="A31" s="2">
        <v>29</v>
      </c>
      <c r="B31" s="2" t="s">
        <v>22</v>
      </c>
      <c r="C31" s="2" t="s">
        <v>2761</v>
      </c>
      <c r="D31" s="2" t="s">
        <v>321</v>
      </c>
      <c r="E31" s="1">
        <v>4</v>
      </c>
      <c r="F31" s="1">
        <f>COUNTIF(Tabela1[Coluna],Tabela2[[#This Row],[Coluna]])</f>
        <v>2</v>
      </c>
      <c r="G31" s="15" t="str">
        <f>Tabela2[[#This Row],[Tipo de Estrutura]] &amp; "|" &amp; Tabela2[[#This Row],[Intervalo de Anos]] &amp; "|" &amp; Tabela2[[#This Row],[Material]]</f>
        <v>Tabuleiro simples/apoiado|1983-2010|Aço</v>
      </c>
      <c r="H31" s="1">
        <v>3</v>
      </c>
      <c r="I31" s="1">
        <v>1</v>
      </c>
      <c r="J31" s="1">
        <v>0</v>
      </c>
      <c r="K31" s="1">
        <f>Tabela2[[#This Row],[Pontes]]*2</f>
        <v>4</v>
      </c>
      <c r="L31" s="1" t="str">
        <f>IF(Tabela2[[#This Row],[TFRecords]]&gt;=Tabela2[[#This Row],[Coluna1]],".","TOP")</f>
        <v>.</v>
      </c>
      <c r="M31" s="1" t="s">
        <v>2771</v>
      </c>
      <c r="N31" s="1" t="s">
        <v>2773</v>
      </c>
      <c r="O31" s="2" t="s">
        <v>2774</v>
      </c>
    </row>
    <row r="32" spans="1:15" x14ac:dyDescent="0.35">
      <c r="A32" s="2">
        <v>30</v>
      </c>
      <c r="B32" s="2" t="s">
        <v>22</v>
      </c>
      <c r="C32" s="2" t="s">
        <v>2762</v>
      </c>
      <c r="D32" s="2" t="s">
        <v>24</v>
      </c>
      <c r="E32" s="1">
        <v>13</v>
      </c>
      <c r="F32" s="1">
        <f>COUNTIF(Tabela1[Coluna],Tabela2[[#This Row],[Coluna]])</f>
        <v>12</v>
      </c>
      <c r="G32" s="15" t="str">
        <f>Tabela2[[#This Row],[Tipo de Estrutura]] &amp; "|" &amp; Tabela2[[#This Row],[Intervalo de Anos]] &amp; "|" &amp; Tabela2[[#This Row],[Material]]</f>
        <v>Tabuleiro simples/apoiado|Depois de 2010|Betão Armado</v>
      </c>
      <c r="H32" s="1">
        <v>11</v>
      </c>
      <c r="I32" s="1">
        <v>0</v>
      </c>
      <c r="J32" s="1">
        <v>2</v>
      </c>
      <c r="K32" s="1">
        <f>Tabela2[[#This Row],[Pontes]]*2</f>
        <v>24</v>
      </c>
      <c r="L32" s="1" t="str">
        <f>IF(Tabela2[[#This Row],[TFRecords]]&gt;=Tabela2[[#This Row],[Coluna1]],".","TOP")</f>
        <v>TOP</v>
      </c>
      <c r="M32" s="1" t="s">
        <v>2770</v>
      </c>
      <c r="N32" s="1" t="s">
        <v>2772</v>
      </c>
      <c r="O32" s="2" t="s">
        <v>2775</v>
      </c>
    </row>
    <row r="33" spans="1:15" x14ac:dyDescent="0.35">
      <c r="A33" s="2">
        <v>31</v>
      </c>
      <c r="B33" s="2" t="s">
        <v>22</v>
      </c>
      <c r="C33" s="2" t="s">
        <v>2762</v>
      </c>
      <c r="D33" s="2" t="s">
        <v>740</v>
      </c>
      <c r="E33" s="1">
        <v>8</v>
      </c>
      <c r="F33" s="1">
        <f>COUNTIF(Tabela1[Coluna],Tabela2[[#This Row],[Coluna]])</f>
        <v>2</v>
      </c>
      <c r="G33" s="15" t="str">
        <f>Tabela2[[#This Row],[Tipo de Estrutura]] &amp; "|" &amp; Tabela2[[#This Row],[Intervalo de Anos]] &amp; "|" &amp; Tabela2[[#This Row],[Material]]</f>
        <v>Tabuleiro simples/apoiado|Depois de 2010|Outros</v>
      </c>
      <c r="H33" s="1">
        <v>6</v>
      </c>
      <c r="I33" s="1">
        <v>0</v>
      </c>
      <c r="J33" s="1">
        <v>2</v>
      </c>
      <c r="K33" s="1">
        <f>Tabela2[[#This Row],[Pontes]]*2</f>
        <v>4</v>
      </c>
      <c r="L33" s="1" t="str">
        <f>IF(Tabela2[[#This Row],[TFRecords]]&gt;=Tabela2[[#This Row],[Coluna1]],".","TOP")</f>
        <v>.</v>
      </c>
      <c r="M33" s="1" t="s">
        <v>2770</v>
      </c>
      <c r="N33" s="1" t="s">
        <v>2773</v>
      </c>
      <c r="O33" s="2" t="s">
        <v>2774</v>
      </c>
    </row>
    <row r="34" spans="1:15" x14ac:dyDescent="0.35">
      <c r="A34" s="2">
        <v>32</v>
      </c>
      <c r="B34" s="2" t="s">
        <v>32</v>
      </c>
      <c r="C34" s="2" t="s">
        <v>2758</v>
      </c>
      <c r="D34" s="2" t="s">
        <v>24</v>
      </c>
      <c r="E34" s="1">
        <v>44</v>
      </c>
      <c r="F34" s="1">
        <f>COUNTIF(Tabela1[Coluna],Tabela2[[#This Row],[Coluna]])</f>
        <v>54</v>
      </c>
      <c r="G34" s="15" t="str">
        <f>Tabela2[[#This Row],[Tipo de Estrutura]] &amp; "|" &amp; Tabela2[[#This Row],[Intervalo de Anos]] &amp; "|" &amp; Tabela2[[#This Row],[Material]]</f>
        <v>Vãos Multiplos|Antes de 1960|Betão Armado</v>
      </c>
      <c r="H34" s="1">
        <v>33</v>
      </c>
      <c r="I34" s="1">
        <v>3</v>
      </c>
      <c r="J34" s="1">
        <v>8</v>
      </c>
      <c r="K34" s="1">
        <f>Tabela2[[#This Row],[Pontes]]*2</f>
        <v>108</v>
      </c>
      <c r="L34" s="1" t="str">
        <f>IF(Tabela2[[#This Row],[TFRecords]]&gt;=Tabela2[[#This Row],[Coluna1]],".","TOP")</f>
        <v>TOP</v>
      </c>
      <c r="M34" s="1" t="s">
        <v>2770</v>
      </c>
      <c r="N34" s="1" t="s">
        <v>2772</v>
      </c>
      <c r="O34" s="2" t="s">
        <v>2775</v>
      </c>
    </row>
    <row r="35" spans="1:15" x14ac:dyDescent="0.35">
      <c r="A35" s="2">
        <v>33</v>
      </c>
      <c r="B35" s="2" t="s">
        <v>32</v>
      </c>
      <c r="C35" s="2" t="s">
        <v>2761</v>
      </c>
      <c r="D35" s="2" t="s">
        <v>24</v>
      </c>
      <c r="E35" s="1">
        <v>3904</v>
      </c>
      <c r="F35" s="1">
        <f>COUNTIF(Tabela1[Coluna],Tabela2[[#This Row],[Coluna]])</f>
        <v>1200</v>
      </c>
      <c r="G35" s="15" t="str">
        <f>Tabela2[[#This Row],[Tipo de Estrutura]] &amp; "|" &amp; Tabela2[[#This Row],[Intervalo de Anos]] &amp; "|" &amp; Tabela2[[#This Row],[Material]]</f>
        <v>Vãos Multiplos|1983-2010|Betão Armado</v>
      </c>
      <c r="H35" s="1">
        <v>3122</v>
      </c>
      <c r="I35" s="1">
        <v>396</v>
      </c>
      <c r="J35" s="1">
        <v>386</v>
      </c>
      <c r="K35" s="1">
        <f>Tabela2[[#This Row],[Pontes]]*2</f>
        <v>2400</v>
      </c>
      <c r="L35" s="1" t="str">
        <f>IF(Tabela2[[#This Row],[TFRecords]]&gt;=Tabela2[[#This Row],[Coluna1]],".","TOP")</f>
        <v>.</v>
      </c>
      <c r="M35" s="1" t="s">
        <v>2769</v>
      </c>
      <c r="N35" s="1" t="s">
        <v>2773</v>
      </c>
      <c r="O35" s="2" t="s">
        <v>2776</v>
      </c>
    </row>
    <row r="36" spans="1:15" x14ac:dyDescent="0.35">
      <c r="A36" s="2">
        <v>34</v>
      </c>
      <c r="B36" s="2" t="s">
        <v>32</v>
      </c>
      <c r="C36" s="2" t="s">
        <v>2760</v>
      </c>
      <c r="D36" s="2" t="s">
        <v>24</v>
      </c>
      <c r="E36" s="1">
        <v>241</v>
      </c>
      <c r="F36" s="1">
        <f>COUNTIF(Tabela1[Coluna],Tabela2[[#This Row],[Coluna]])</f>
        <v>129</v>
      </c>
      <c r="G36" s="15" t="str">
        <f>Tabela2[[#This Row],[Tipo de Estrutura]] &amp; "|" &amp; Tabela2[[#This Row],[Intervalo de Anos]] &amp; "|" &amp; Tabela2[[#This Row],[Material]]</f>
        <v>Vãos Multiplos|1960-1983|Betão Armado</v>
      </c>
      <c r="H36" s="1">
        <v>198</v>
      </c>
      <c r="I36" s="1">
        <v>18</v>
      </c>
      <c r="J36" s="1">
        <v>25</v>
      </c>
      <c r="K36" s="1">
        <f>Tabela2[[#This Row],[Pontes]]*2</f>
        <v>258</v>
      </c>
      <c r="L36" s="1" t="str">
        <f>IF(Tabela2[[#This Row],[TFRecords]]&gt;=Tabela2[[#This Row],[Coluna1]],".","TOP")</f>
        <v>TOP</v>
      </c>
      <c r="M36" s="1" t="s">
        <v>2770</v>
      </c>
      <c r="N36" s="1" t="s">
        <v>2772</v>
      </c>
      <c r="O36" s="2" t="s">
        <v>2775</v>
      </c>
    </row>
    <row r="37" spans="1:15" x14ac:dyDescent="0.35">
      <c r="A37" s="2">
        <v>35</v>
      </c>
      <c r="B37" s="2" t="s">
        <v>32</v>
      </c>
      <c r="C37" s="2" t="s">
        <v>2758</v>
      </c>
      <c r="D37" s="2" t="s">
        <v>321</v>
      </c>
      <c r="E37" s="1">
        <v>32</v>
      </c>
      <c r="F37" s="1">
        <f>COUNTIF(Tabela1[Coluna],Tabela2[[#This Row],[Coluna]])</f>
        <v>20</v>
      </c>
      <c r="G37" s="15" t="str">
        <f>Tabela2[[#This Row],[Tipo de Estrutura]] &amp; "|" &amp; Tabela2[[#This Row],[Intervalo de Anos]] &amp; "|" &amp; Tabela2[[#This Row],[Material]]</f>
        <v>Vãos Multiplos|Antes de 1960|Aço</v>
      </c>
      <c r="H37" s="1">
        <v>26</v>
      </c>
      <c r="I37" s="1">
        <v>3</v>
      </c>
      <c r="J37" s="1">
        <v>3</v>
      </c>
      <c r="K37" s="1">
        <f>Tabela2[[#This Row],[Pontes]]*2</f>
        <v>40</v>
      </c>
      <c r="L37" s="1" t="str">
        <f>IF(Tabela2[[#This Row],[TFRecords]]&gt;=Tabela2[[#This Row],[Coluna1]],".","TOP")</f>
        <v>TOP</v>
      </c>
      <c r="M37" s="1" t="s">
        <v>2770</v>
      </c>
      <c r="N37" s="1" t="s">
        <v>2772</v>
      </c>
      <c r="O37" s="2" t="s">
        <v>2775</v>
      </c>
    </row>
    <row r="38" spans="1:15" x14ac:dyDescent="0.35">
      <c r="A38" s="2">
        <v>36</v>
      </c>
      <c r="B38" s="2" t="s">
        <v>32</v>
      </c>
      <c r="C38" s="2" t="s">
        <v>2762</v>
      </c>
      <c r="D38" s="2" t="s">
        <v>24</v>
      </c>
      <c r="E38" s="1">
        <v>124</v>
      </c>
      <c r="F38" s="1">
        <f>COUNTIF(Tabela1[Coluna],Tabela2[[#This Row],[Coluna]])</f>
        <v>51</v>
      </c>
      <c r="G38" s="15" t="str">
        <f>Tabela2[[#This Row],[Tipo de Estrutura]] &amp; "|" &amp; Tabela2[[#This Row],[Intervalo de Anos]] &amp; "|" &amp; Tabela2[[#This Row],[Material]]</f>
        <v>Vãos Multiplos|Depois de 2010|Betão Armado</v>
      </c>
      <c r="H38" s="1">
        <v>101</v>
      </c>
      <c r="I38" s="1">
        <v>14</v>
      </c>
      <c r="J38" s="1">
        <v>9</v>
      </c>
      <c r="K38" s="1">
        <f>Tabela2[[#This Row],[Pontes]]*2</f>
        <v>102</v>
      </c>
      <c r="L38" s="1" t="str">
        <f>IF(Tabela2[[#This Row],[TFRecords]]&gt;=Tabela2[[#This Row],[Coluna1]],".","TOP")</f>
        <v>.</v>
      </c>
      <c r="M38" s="1" t="s">
        <v>2769</v>
      </c>
      <c r="N38" s="1" t="s">
        <v>2773</v>
      </c>
      <c r="O38" s="2" t="s">
        <v>2776</v>
      </c>
    </row>
    <row r="39" spans="1:15" x14ac:dyDescent="0.35">
      <c r="A39" s="17">
        <v>37</v>
      </c>
      <c r="B39" s="17" t="s">
        <v>32</v>
      </c>
      <c r="C39" s="17" t="s">
        <v>2760</v>
      </c>
      <c r="D39" s="17" t="s">
        <v>321</v>
      </c>
      <c r="E39" s="16">
        <v>1</v>
      </c>
      <c r="F39" s="16">
        <f>COUNTIF(Tabela1[Coluna],Tabela2[[#This Row],[Coluna]])</f>
        <v>1</v>
      </c>
      <c r="G39" s="15" t="str">
        <f>Tabela2[[#This Row],[Tipo de Estrutura]] &amp; "|" &amp; Tabela2[[#This Row],[Intervalo de Anos]] &amp; "|" &amp; Tabela2[[#This Row],[Material]]</f>
        <v>Vãos Multiplos|1960-1983|Aço</v>
      </c>
      <c r="H39" s="1">
        <v>0</v>
      </c>
      <c r="I39" s="1">
        <v>1</v>
      </c>
      <c r="J39" s="1">
        <v>0</v>
      </c>
      <c r="K39" s="1">
        <f>Tabela2[[#This Row],[Pontes]]*2</f>
        <v>2</v>
      </c>
      <c r="L39" s="1" t="str">
        <f>IF(Tabela2[[#This Row],[TFRecords]]&gt;=Tabela2[[#This Row],[Coluna1]],".","TOP")</f>
        <v>TOP</v>
      </c>
      <c r="M39" s="1" t="s">
        <v>2771</v>
      </c>
      <c r="N39" s="1" t="s">
        <v>2773</v>
      </c>
      <c r="O39" s="2" t="s">
        <v>2774</v>
      </c>
    </row>
    <row r="40" spans="1:15" x14ac:dyDescent="0.35">
      <c r="A40" s="2">
        <v>38</v>
      </c>
      <c r="B40" s="2" t="s">
        <v>32</v>
      </c>
      <c r="C40" s="2" t="s">
        <v>2762</v>
      </c>
      <c r="D40" s="2" t="s">
        <v>740</v>
      </c>
      <c r="E40" s="1">
        <v>17</v>
      </c>
      <c r="F40" s="1">
        <f>COUNTIF(Tabela1[Coluna],Tabela2[[#This Row],[Coluna]])</f>
        <v>13</v>
      </c>
      <c r="G40" s="15" t="str">
        <f>Tabela2[[#This Row],[Tipo de Estrutura]] &amp; "|" &amp; Tabela2[[#This Row],[Intervalo de Anos]] &amp; "|" &amp; Tabela2[[#This Row],[Material]]</f>
        <v>Vãos Multiplos|Depois de 2010|Outros</v>
      </c>
      <c r="H40" s="1">
        <v>15</v>
      </c>
      <c r="I40" s="1">
        <v>0</v>
      </c>
      <c r="J40" s="1">
        <v>2</v>
      </c>
      <c r="K40" s="1">
        <f>Tabela2[[#This Row],[Pontes]]*2</f>
        <v>26</v>
      </c>
      <c r="L40" s="1" t="str">
        <f>IF(Tabela2[[#This Row],[TFRecords]]&gt;=Tabela2[[#This Row],[Coluna1]],".","TOP")</f>
        <v>TOP</v>
      </c>
      <c r="M40" s="1" t="s">
        <v>2770</v>
      </c>
      <c r="N40" s="1" t="s">
        <v>2772</v>
      </c>
      <c r="O40" s="2" t="s">
        <v>2775</v>
      </c>
    </row>
    <row r="41" spans="1:15" x14ac:dyDescent="0.35">
      <c r="A41" s="2">
        <v>39</v>
      </c>
      <c r="B41" s="2" t="s">
        <v>32</v>
      </c>
      <c r="C41" s="2" t="s">
        <v>2762</v>
      </c>
      <c r="D41" s="2" t="s">
        <v>321</v>
      </c>
      <c r="E41" s="1">
        <v>4</v>
      </c>
      <c r="F41" s="1">
        <f>COUNTIF(Tabela1[Coluna],Tabela2[[#This Row],[Coluna]])</f>
        <v>1</v>
      </c>
      <c r="G41" s="15" t="str">
        <f>Tabela2[[#This Row],[Tipo de Estrutura]] &amp; "|" &amp; Tabela2[[#This Row],[Intervalo de Anos]] &amp; "|" &amp; Tabela2[[#This Row],[Material]]</f>
        <v>Vãos Multiplos|Depois de 2010|Aço</v>
      </c>
      <c r="H41" s="1">
        <v>4</v>
      </c>
      <c r="I41" s="1">
        <v>0</v>
      </c>
      <c r="J41" s="1">
        <v>0</v>
      </c>
      <c r="K41" s="1">
        <f>Tabela2[[#This Row],[Pontes]]*2</f>
        <v>2</v>
      </c>
      <c r="L41" s="1" t="str">
        <f>IF(Tabela2[[#This Row],[TFRecords]]&gt;=Tabela2[[#This Row],[Coluna1]],".","TOP")</f>
        <v>.</v>
      </c>
      <c r="M41" s="1" t="s">
        <v>2771</v>
      </c>
      <c r="N41" s="1" t="s">
        <v>2773</v>
      </c>
      <c r="O41" s="2" t="s">
        <v>2774</v>
      </c>
    </row>
    <row r="42" spans="1:15" x14ac:dyDescent="0.35">
      <c r="A42" s="2">
        <v>40</v>
      </c>
      <c r="B42" s="2" t="s">
        <v>32</v>
      </c>
      <c r="C42" s="2" t="s">
        <v>2761</v>
      </c>
      <c r="D42" s="2" t="s">
        <v>740</v>
      </c>
      <c r="E42" s="1">
        <v>5</v>
      </c>
      <c r="F42" s="1">
        <f>COUNTIF(Tabela1[Coluna],Tabela2[[#This Row],[Coluna]])</f>
        <v>1</v>
      </c>
      <c r="G42" s="15" t="str">
        <f>Tabela2[[#This Row],[Tipo de Estrutura]] &amp; "|" &amp; Tabela2[[#This Row],[Intervalo de Anos]] &amp; "|" &amp; Tabela2[[#This Row],[Material]]</f>
        <v>Vãos Multiplos|1983-2010|Outros</v>
      </c>
      <c r="H42" s="1">
        <v>4</v>
      </c>
      <c r="I42" s="1">
        <v>1</v>
      </c>
      <c r="J42" s="1">
        <v>0</v>
      </c>
      <c r="K42" s="1">
        <f>Tabela2[[#This Row],[Pontes]]*2</f>
        <v>2</v>
      </c>
      <c r="L42" s="1" t="str">
        <f>IF(Tabela2[[#This Row],[TFRecords]]&gt;=Tabela2[[#This Row],[Coluna1]],".","TOP")</f>
        <v>.</v>
      </c>
      <c r="M42" s="1" t="s">
        <v>2771</v>
      </c>
      <c r="N42" s="1" t="s">
        <v>2773</v>
      </c>
      <c r="O42" s="2" t="s">
        <v>2774</v>
      </c>
    </row>
    <row r="43" spans="1:15" x14ac:dyDescent="0.35">
      <c r="A43" s="2">
        <v>41</v>
      </c>
      <c r="B43" s="2" t="s">
        <v>32</v>
      </c>
      <c r="C43" s="2" t="s">
        <v>2761</v>
      </c>
      <c r="D43" s="2" t="s">
        <v>321</v>
      </c>
      <c r="E43" s="1">
        <v>2</v>
      </c>
      <c r="F43" s="1">
        <f>COUNTIF(Tabela1[Coluna],Tabela2[[#This Row],[Coluna]])</f>
        <v>1</v>
      </c>
      <c r="G43" s="15" t="str">
        <f>Tabela2[[#This Row],[Tipo de Estrutura]] &amp; "|" &amp; Tabela2[[#This Row],[Intervalo de Anos]] &amp; "|" &amp; Tabela2[[#This Row],[Material]]</f>
        <v>Vãos Multiplos|1983-2010|Aço</v>
      </c>
      <c r="H43" s="1">
        <v>2</v>
      </c>
      <c r="I43" s="1">
        <v>0</v>
      </c>
      <c r="J43" s="1">
        <v>0</v>
      </c>
      <c r="K43" s="1">
        <f>Tabela2[[#This Row],[Pontes]]*2</f>
        <v>2</v>
      </c>
      <c r="L43" s="1" t="str">
        <f>IF(Tabela2[[#This Row],[TFRecords]]&gt;=Tabela2[[#This Row],[Coluna1]],".","TOP")</f>
        <v>.</v>
      </c>
      <c r="M43" s="1" t="s">
        <v>2771</v>
      </c>
      <c r="N43" s="1" t="s">
        <v>2773</v>
      </c>
      <c r="O43" s="2" t="s">
        <v>2775</v>
      </c>
    </row>
    <row r="44" spans="1:15" x14ac:dyDescent="0.35">
      <c r="A44" s="2">
        <v>42</v>
      </c>
      <c r="B44" s="2" t="s">
        <v>32</v>
      </c>
      <c r="C44" s="2" t="s">
        <v>2761</v>
      </c>
      <c r="D44" s="2" t="s">
        <v>35</v>
      </c>
      <c r="E44" s="1">
        <v>2</v>
      </c>
      <c r="F44" s="1">
        <f>COUNTIF(Tabela1[Coluna],Tabela2[[#This Row],[Coluna]])</f>
        <v>1</v>
      </c>
      <c r="G44" s="15" t="str">
        <f>Tabela2[[#This Row],[Tipo de Estrutura]] &amp; "|" &amp; Tabela2[[#This Row],[Intervalo de Anos]] &amp; "|" &amp; Tabela2[[#This Row],[Material]]</f>
        <v>Vãos Multiplos|1983-2010|Alvenaria de Pedra</v>
      </c>
      <c r="H44" s="1">
        <v>1</v>
      </c>
      <c r="I44" s="1">
        <v>0</v>
      </c>
      <c r="J44" s="1">
        <v>1</v>
      </c>
      <c r="K44" s="1">
        <f>Tabela2[[#This Row],[Pontes]]*2</f>
        <v>2</v>
      </c>
      <c r="L44" s="1" t="str">
        <f>IF(Tabela2[[#This Row],[TFRecords]]&gt;=Tabela2[[#This Row],[Coluna1]],".","TOP")</f>
        <v>.</v>
      </c>
      <c r="M44" s="1" t="s">
        <v>2770</v>
      </c>
      <c r="N44" s="1" t="s">
        <v>2773</v>
      </c>
      <c r="O44" s="2" t="s">
        <v>2774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Props1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Geral</vt:lpstr>
      <vt:lpstr>Resultados</vt:lpstr>
      <vt:lpstr>Combinações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2024-11-08T11:20:26Z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