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Modelo 2\"/>
    </mc:Choice>
  </mc:AlternateContent>
  <xr:revisionPtr revIDLastSave="0" documentId="13_ncr:1_{73BC505E-CB29-40DC-8300-7F4B145BD2E0}" xr6:coauthVersionLast="47" xr6:coauthVersionMax="47" xr10:uidLastSave="{00000000-0000-0000-0000-000000000000}"/>
  <bookViews>
    <workbookView xWindow="28680" yWindow="-120" windowWidth="29040" windowHeight="15720" activeTab="3" xr2:uid="{44EB1693-29A4-4AD6-9832-A8AEAD2DC94E}"/>
  </bookViews>
  <sheets>
    <sheet name="Geral" sheetId="1" r:id="rId1"/>
    <sheet name="Loss e Accuracy" sheetId="8" r:id="rId2"/>
    <sheet name="Matriz Confusão" sheetId="4" r:id="rId3"/>
    <sheet name="Métricas" sheetId="7" r:id="rId4"/>
    <sheet name="Accuracy" sheetId="2" r:id="rId5"/>
    <sheet name="Precision" sheetId="5" r:id="rId6"/>
    <sheet name="Recall" sheetId="6" r:id="rId7"/>
    <sheet name="F1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/>
  <c r="I44" i="7" a="1"/>
  <c r="I44" i="7" s="1"/>
  <c r="J44" i="7" a="1"/>
  <c r="J44" i="7" s="1"/>
  <c r="H2" i="7" a="1"/>
  <c r="H2" i="7" s="1"/>
  <c r="I2" i="7" a="1"/>
  <c r="I2" i="7" s="1"/>
  <c r="I50" i="7" s="1"/>
  <c r="J2" i="7" a="1"/>
  <c r="J2" i="7" s="1"/>
  <c r="G2" i="7" a="1"/>
  <c r="G2" i="7" s="1"/>
  <c r="G50" i="7" l="1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<sst xmlns="http://schemas.openxmlformats.org/spreadsheetml/2006/main" count="32" uniqueCount="25">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</sst>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D649BCD-950D-7193-2C22-902310DE4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24C412-D86C-26DA-D0F9-F6B71A33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00EAD4-C7CC-C058-537D-9D32BB2B7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E77765-0A1E-D656-5C21-2126FB68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FD084-86C8-DE7D-4E83-51F028D7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9B36D9-F177-EF5A-89C0-E49FA9C7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dimension ref="A1:E17"/>
  <sheetViews>
    <sheetView workbookViewId="0">
      <selection activeCell="G12" sqref="G12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7">
        <v>33.319995880126953</v>
      </c>
      <c r="C2" s="28">
        <v>0.55989938974380493</v>
      </c>
      <c r="D2" s="2">
        <v>34.892715454101563</v>
      </c>
      <c r="E2" s="28">
        <v>0.42480620741844177</v>
      </c>
    </row>
    <row r="3" spans="1:5" x14ac:dyDescent="0.35">
      <c r="A3" s="2">
        <v>2</v>
      </c>
      <c r="B3" s="2">
        <v>26.6608772277832</v>
      </c>
      <c r="C3" s="2">
        <v>0.61718600988388062</v>
      </c>
      <c r="D3" s="2">
        <v>41.769901275634773</v>
      </c>
      <c r="E3" s="2">
        <v>0.48527130484580988</v>
      </c>
    </row>
    <row r="4" spans="1:5" x14ac:dyDescent="0.35">
      <c r="A4" s="2">
        <v>3</v>
      </c>
      <c r="B4" s="2">
        <v>31.084596633911129</v>
      </c>
      <c r="C4" s="2">
        <v>0.62589508295059204</v>
      </c>
      <c r="D4" s="2">
        <v>36.538497924804688</v>
      </c>
      <c r="E4" s="2">
        <v>0.57364338636398315</v>
      </c>
    </row>
    <row r="5" spans="1:5" x14ac:dyDescent="0.35">
      <c r="A5" s="2">
        <v>4</v>
      </c>
      <c r="B5" s="2">
        <v>27.88833045959473</v>
      </c>
      <c r="C5" s="2">
        <v>0.64099091291427612</v>
      </c>
      <c r="D5" s="2">
        <v>40.952434539794922</v>
      </c>
      <c r="E5" s="2">
        <v>0.56744188070297241</v>
      </c>
    </row>
    <row r="6" spans="1:5" x14ac:dyDescent="0.35">
      <c r="A6" s="2">
        <v>5</v>
      </c>
      <c r="B6" s="2">
        <v>26.79658126831055</v>
      </c>
      <c r="C6" s="2">
        <v>0.65821558237075806</v>
      </c>
      <c r="D6" s="27">
        <v>42.560829162597663</v>
      </c>
      <c r="E6" s="2">
        <v>0.64496123790740967</v>
      </c>
    </row>
    <row r="7" spans="1:5" x14ac:dyDescent="0.35">
      <c r="A7" s="2">
        <v>6</v>
      </c>
      <c r="B7" s="2">
        <v>26.7509651184082</v>
      </c>
      <c r="C7" s="2">
        <v>0.66537642478942871</v>
      </c>
      <c r="D7" s="28">
        <v>32.603462219238281</v>
      </c>
      <c r="E7" s="27">
        <v>0.71317827701568604</v>
      </c>
    </row>
    <row r="8" spans="1:5" x14ac:dyDescent="0.35">
      <c r="A8" s="2">
        <v>7</v>
      </c>
      <c r="B8" s="28">
        <v>20.308420181274411</v>
      </c>
      <c r="C8" s="2">
        <v>0.68821364641189575</v>
      </c>
      <c r="D8" s="2">
        <v>33.899269104003913</v>
      </c>
      <c r="E8" s="2">
        <v>0.68682169914245605</v>
      </c>
    </row>
    <row r="9" spans="1:5" x14ac:dyDescent="0.35">
      <c r="A9" s="2">
        <v>8</v>
      </c>
      <c r="B9" s="2">
        <v>20.916070938110352</v>
      </c>
      <c r="C9" s="2">
        <v>0.70079350471496582</v>
      </c>
      <c r="D9" s="2">
        <v>32.773162841796882</v>
      </c>
      <c r="E9" s="2">
        <v>0.70077520608901978</v>
      </c>
    </row>
    <row r="10" spans="1:5" x14ac:dyDescent="0.35">
      <c r="A10" s="2">
        <v>9</v>
      </c>
      <c r="B10" s="2">
        <v>21.630636215209961</v>
      </c>
      <c r="C10" s="2">
        <v>0.70389008522033691</v>
      </c>
      <c r="D10" s="2">
        <v>38.997692108154297</v>
      </c>
      <c r="E10" s="29">
        <v>0.71007752418518066</v>
      </c>
    </row>
    <row r="11" spans="1:5" x14ac:dyDescent="0.35">
      <c r="A11" s="2">
        <v>10</v>
      </c>
      <c r="B11" s="2">
        <v>20.777568817138668</v>
      </c>
      <c r="C11" s="27">
        <v>0.70485776662826538</v>
      </c>
      <c r="D11" s="2">
        <v>33.555824279785163</v>
      </c>
      <c r="E11" s="2">
        <v>0.68682169914245605</v>
      </c>
    </row>
    <row r="12" spans="1:5" x14ac:dyDescent="0.35">
      <c r="A12" s="3" t="s">
        <v>23</v>
      </c>
      <c r="B12" s="26">
        <v>31.3514385223388</v>
      </c>
      <c r="C12" s="26"/>
      <c r="D12" s="26"/>
      <c r="E12" s="26"/>
    </row>
    <row r="13" spans="1:5" x14ac:dyDescent="0.35">
      <c r="A13" s="3" t="s">
        <v>24</v>
      </c>
      <c r="B13" s="26">
        <v>0.66924268007278398</v>
      </c>
      <c r="C13" s="26"/>
      <c r="D13" s="26"/>
      <c r="E13" s="26"/>
    </row>
    <row r="14" spans="1:5" x14ac:dyDescent="0.35">
      <c r="A14" s="4" t="s">
        <v>8</v>
      </c>
      <c r="B14" s="5">
        <f>MIN(B2:B11)</f>
        <v>20.308420181274411</v>
      </c>
      <c r="C14" s="5">
        <f t="shared" ref="C14:E14" si="0">MIN(C2:C11)</f>
        <v>0.55989938974380493</v>
      </c>
      <c r="D14" s="5">
        <f t="shared" si="0"/>
        <v>32.603462219238281</v>
      </c>
      <c r="E14" s="5">
        <f t="shared" si="0"/>
        <v>0.42480620741844177</v>
      </c>
    </row>
    <row r="15" spans="1:5" x14ac:dyDescent="0.35">
      <c r="A15" s="4" t="s">
        <v>9</v>
      </c>
      <c r="B15" s="6">
        <f>MAX(B2:B11)</f>
        <v>33.319995880126953</v>
      </c>
      <c r="C15" s="6">
        <f t="shared" ref="C15:E15" si="1">MAX(C2:C11)</f>
        <v>0.70485776662826538</v>
      </c>
      <c r="D15" s="6">
        <f t="shared" si="1"/>
        <v>42.560829162597663</v>
      </c>
      <c r="E15" s="6">
        <f t="shared" si="1"/>
        <v>0.71317827701568604</v>
      </c>
    </row>
    <row r="16" spans="1:5" x14ac:dyDescent="0.35">
      <c r="A16" s="4" t="s">
        <v>8</v>
      </c>
      <c r="B16">
        <f>INDEX($A$2:$A$11,MATCH(B14,B2:B11,0))</f>
        <v>7</v>
      </c>
      <c r="C16">
        <f t="shared" ref="C16:E16" si="2">INDEX($A$2:$A$11,MATCH(C14,C2:C11,0))</f>
        <v>1</v>
      </c>
      <c r="D16">
        <f t="shared" si="2"/>
        <v>6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5</v>
      </c>
      <c r="E17">
        <f t="shared" si="3"/>
        <v>6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dimension ref="A1:K51"/>
  <sheetViews>
    <sheetView tabSelected="1" workbookViewId="0">
      <pane xSplit="1" topLeftCell="B1" activePane="topRight" state="frozen"/>
      <selection pane="topRight" activeCell="E35" sqref="E35"/>
    </sheetView>
  </sheetViews>
  <sheetFormatPr defaultRowHeight="14.5" x14ac:dyDescent="0.35"/>
  <cols>
    <col min="1" max="1" width="5.1796875" style="18" bestFit="1" customWidth="1"/>
    <col min="2" max="5" width="11.81640625" bestFit="1" customWidth="1"/>
    <col min="6" max="6" width="4.81640625" style="22" bestFit="1" customWidth="1"/>
    <col min="7" max="7" width="8.90625" bestFit="1" customWidth="1"/>
    <col min="8" max="8" width="10.08984375" bestFit="1" customWidth="1"/>
    <col min="9" max="9" width="11.54296875" bestFit="1" customWidth="1"/>
    <col min="10" max="10" width="10.08984375" style="10" bestFit="1" customWidth="1"/>
    <col min="11" max="11" width="132.453125" bestFit="1" customWidth="1"/>
  </cols>
  <sheetData>
    <row r="1" spans="1:11" x14ac:dyDescent="0.35">
      <c r="A1" s="12" t="s">
        <v>10</v>
      </c>
      <c r="B1" s="9" t="s">
        <v>2</v>
      </c>
      <c r="C1" s="9" t="s">
        <v>5</v>
      </c>
      <c r="D1" s="9" t="s">
        <v>6</v>
      </c>
      <c r="E1" s="9" t="s">
        <v>7</v>
      </c>
      <c r="F1" s="19" t="s">
        <v>18</v>
      </c>
      <c r="G1" s="12" t="s">
        <v>11</v>
      </c>
      <c r="H1" s="12" t="s">
        <v>12</v>
      </c>
      <c r="I1" s="12" t="s">
        <v>13</v>
      </c>
      <c r="J1" s="1" t="s">
        <v>14</v>
      </c>
      <c r="K1" s="12" t="s">
        <v>16</v>
      </c>
    </row>
    <row r="2" spans="1:11" x14ac:dyDescent="0.35">
      <c r="A2" s="14">
        <v>0</v>
      </c>
      <c r="B2" s="2">
        <v>0.96136012364760437</v>
      </c>
      <c r="C2" s="2">
        <v>0.3</v>
      </c>
      <c r="D2" s="2">
        <v>0.69230769230769229</v>
      </c>
      <c r="E2" s="2">
        <v>0.41860465116279072</v>
      </c>
      <c r="F2" s="20">
        <v>114</v>
      </c>
      <c r="G2" s="11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1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1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1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 s="13"/>
    </row>
    <row r="3" spans="1:11" x14ac:dyDescent="0.35">
      <c r="A3" s="14">
        <v>1</v>
      </c>
      <c r="B3" s="2">
        <v>0.9969088098918083</v>
      </c>
      <c r="C3" s="2">
        <v>0</v>
      </c>
      <c r="D3" s="2">
        <v>0</v>
      </c>
      <c r="E3" s="2">
        <v>0</v>
      </c>
      <c r="F3" s="21">
        <v>13</v>
      </c>
      <c r="G3" s="11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1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1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1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24"/>
    </row>
    <row r="4" spans="1:11" x14ac:dyDescent="0.35">
      <c r="A4" s="14">
        <v>2</v>
      </c>
      <c r="B4" s="2">
        <v>0.99845440494590421</v>
      </c>
      <c r="C4" s="2">
        <v>0</v>
      </c>
      <c r="D4" s="2">
        <v>0</v>
      </c>
      <c r="E4" s="2">
        <v>0</v>
      </c>
      <c r="F4" s="21">
        <v>18</v>
      </c>
      <c r="G4" s="11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1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1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1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24"/>
    </row>
    <row r="5" spans="1:11" x14ac:dyDescent="0.35">
      <c r="A5" s="14">
        <v>3</v>
      </c>
      <c r="B5" s="2">
        <v>1</v>
      </c>
      <c r="C5" s="2">
        <v>0</v>
      </c>
      <c r="D5" s="2">
        <v>0</v>
      </c>
      <c r="E5" s="2">
        <v>0</v>
      </c>
      <c r="F5" s="21">
        <v>19</v>
      </c>
      <c r="G5" s="11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1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1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1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24"/>
    </row>
    <row r="6" spans="1:11" x14ac:dyDescent="0.35">
      <c r="A6" s="14">
        <v>4</v>
      </c>
      <c r="B6" s="2">
        <v>0.9969088098918083</v>
      </c>
      <c r="C6" s="2">
        <v>0</v>
      </c>
      <c r="D6" s="2">
        <v>0</v>
      </c>
      <c r="E6" s="2">
        <v>0</v>
      </c>
      <c r="F6" s="21">
        <v>20</v>
      </c>
      <c r="G6" s="11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1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1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1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24"/>
    </row>
    <row r="7" spans="1:11" x14ac:dyDescent="0.35">
      <c r="A7" s="14">
        <v>5</v>
      </c>
      <c r="B7" s="2">
        <v>1</v>
      </c>
      <c r="C7" s="2">
        <v>0</v>
      </c>
      <c r="D7" s="2">
        <v>0</v>
      </c>
      <c r="E7" s="2">
        <v>0</v>
      </c>
      <c r="F7" s="21">
        <v>1</v>
      </c>
      <c r="G7" s="11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1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1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1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24"/>
    </row>
    <row r="8" spans="1:11" x14ac:dyDescent="0.35">
      <c r="A8" s="14">
        <v>6</v>
      </c>
      <c r="B8" s="2">
        <v>0.97836166924265844</v>
      </c>
      <c r="C8" s="2">
        <v>0.51724137931034486</v>
      </c>
      <c r="D8" s="27">
        <v>1</v>
      </c>
      <c r="E8" s="2">
        <v>0.68181818181818188</v>
      </c>
      <c r="F8" s="21">
        <v>140</v>
      </c>
      <c r="G8" s="11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1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1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11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3"/>
    </row>
    <row r="9" spans="1:11" x14ac:dyDescent="0.35">
      <c r="A9" s="14">
        <v>7</v>
      </c>
      <c r="B9" s="2">
        <v>1</v>
      </c>
      <c r="C9" s="2">
        <v>0</v>
      </c>
      <c r="D9" s="2">
        <v>0</v>
      </c>
      <c r="E9" s="2">
        <v>0</v>
      </c>
      <c r="F9" s="21">
        <v>7</v>
      </c>
      <c r="G9" s="11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1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1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1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25"/>
    </row>
    <row r="10" spans="1:11" x14ac:dyDescent="0.35">
      <c r="A10" s="14">
        <v>8</v>
      </c>
      <c r="B10" s="2">
        <v>1</v>
      </c>
      <c r="C10" s="2">
        <v>0</v>
      </c>
      <c r="D10" s="2">
        <v>0</v>
      </c>
      <c r="E10" s="2">
        <v>0</v>
      </c>
      <c r="F10" s="21">
        <v>1</v>
      </c>
      <c r="G10" s="11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1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1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1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25"/>
    </row>
    <row r="11" spans="1:11" x14ac:dyDescent="0.35">
      <c r="A11" s="14">
        <v>9</v>
      </c>
      <c r="B11" s="2">
        <v>0.99845440494590421</v>
      </c>
      <c r="C11" s="2">
        <v>0</v>
      </c>
      <c r="D11" s="2">
        <v>0</v>
      </c>
      <c r="E11" s="2">
        <v>0</v>
      </c>
      <c r="F11" s="21">
        <v>10</v>
      </c>
      <c r="G11" s="11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1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1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1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25"/>
    </row>
    <row r="12" spans="1:11" x14ac:dyDescent="0.35">
      <c r="A12" s="14">
        <v>10</v>
      </c>
      <c r="B12" s="2">
        <v>0.99845440494590421</v>
      </c>
      <c r="C12" s="2">
        <v>0</v>
      </c>
      <c r="D12" s="2">
        <v>0</v>
      </c>
      <c r="E12" s="2">
        <v>0</v>
      </c>
      <c r="F12" s="21">
        <v>6</v>
      </c>
      <c r="G12" s="11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1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1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1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25"/>
    </row>
    <row r="13" spans="1:11" x14ac:dyDescent="0.35">
      <c r="A13" s="14">
        <v>11</v>
      </c>
      <c r="B13" s="2">
        <v>1</v>
      </c>
      <c r="C13" s="2">
        <v>0</v>
      </c>
      <c r="D13" s="2">
        <v>0</v>
      </c>
      <c r="E13" s="2">
        <v>0</v>
      </c>
      <c r="F13" s="21">
        <v>20</v>
      </c>
      <c r="G13" s="11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1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1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11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25"/>
    </row>
    <row r="14" spans="1:11" x14ac:dyDescent="0.35">
      <c r="A14" s="14">
        <v>12</v>
      </c>
      <c r="B14" s="2">
        <v>0.98763523956723343</v>
      </c>
      <c r="C14" s="27">
        <v>1</v>
      </c>
      <c r="D14" s="2">
        <v>0.1111111111111111</v>
      </c>
      <c r="E14" s="2">
        <v>0.2</v>
      </c>
      <c r="F14" s="21">
        <v>65</v>
      </c>
      <c r="G14" s="11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1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1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Muito Baixo</v>
      </c>
      <c r="J14" s="11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Muito Baixo</v>
      </c>
      <c r="K14" s="13"/>
    </row>
    <row r="15" spans="1:11" x14ac:dyDescent="0.35">
      <c r="A15" s="14">
        <v>13</v>
      </c>
      <c r="B15" s="2">
        <v>0.99536321483771251</v>
      </c>
      <c r="C15" s="2">
        <v>0</v>
      </c>
      <c r="D15" s="2">
        <v>0</v>
      </c>
      <c r="E15" s="2">
        <v>0</v>
      </c>
      <c r="F15" s="21">
        <v>11</v>
      </c>
      <c r="G15" s="11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1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1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11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25"/>
    </row>
    <row r="16" spans="1:11" x14ac:dyDescent="0.35">
      <c r="A16" s="14">
        <v>14</v>
      </c>
      <c r="B16" s="2">
        <v>0.99845440494590421</v>
      </c>
      <c r="C16" s="2">
        <v>0</v>
      </c>
      <c r="D16" s="2">
        <v>0</v>
      </c>
      <c r="E16" s="2">
        <v>0</v>
      </c>
      <c r="F16" s="21">
        <v>16</v>
      </c>
      <c r="G16" s="11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1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1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11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25"/>
    </row>
    <row r="17" spans="1:11" x14ac:dyDescent="0.35">
      <c r="A17" s="14">
        <v>15</v>
      </c>
      <c r="B17" s="2">
        <v>0.99845440494590421</v>
      </c>
      <c r="C17" s="2">
        <v>0</v>
      </c>
      <c r="D17" s="2">
        <v>0</v>
      </c>
      <c r="E17" s="2">
        <v>0</v>
      </c>
      <c r="F17" s="21">
        <v>4</v>
      </c>
      <c r="G17" s="11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1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1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11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25"/>
    </row>
    <row r="18" spans="1:11" x14ac:dyDescent="0.35">
      <c r="A18" s="14">
        <v>16</v>
      </c>
      <c r="B18" s="2">
        <v>1</v>
      </c>
      <c r="C18" s="2">
        <v>0</v>
      </c>
      <c r="D18" s="2">
        <v>0</v>
      </c>
      <c r="E18" s="2">
        <v>0</v>
      </c>
      <c r="F18" s="21">
        <v>2</v>
      </c>
      <c r="G18" s="11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1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1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11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25"/>
    </row>
    <row r="19" spans="1:11" x14ac:dyDescent="0.35">
      <c r="A19" s="14">
        <v>17</v>
      </c>
      <c r="B19" s="2">
        <v>0.9969088098918083</v>
      </c>
      <c r="C19" s="2">
        <v>0</v>
      </c>
      <c r="D19" s="2">
        <v>0</v>
      </c>
      <c r="E19" s="2">
        <v>0</v>
      </c>
      <c r="F19" s="21">
        <v>8</v>
      </c>
      <c r="G19" s="11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1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1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11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25"/>
    </row>
    <row r="20" spans="1:11" x14ac:dyDescent="0.35">
      <c r="A20" s="14">
        <v>18</v>
      </c>
      <c r="B20" s="2">
        <v>1</v>
      </c>
      <c r="C20" s="2">
        <v>0</v>
      </c>
      <c r="D20" s="2">
        <v>0</v>
      </c>
      <c r="E20" s="2">
        <v>0</v>
      </c>
      <c r="F20" s="21">
        <v>1</v>
      </c>
      <c r="G20" s="11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1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1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11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25"/>
    </row>
    <row r="21" spans="1:11" x14ac:dyDescent="0.35">
      <c r="A21" s="14">
        <v>19</v>
      </c>
      <c r="B21" s="2">
        <v>1</v>
      </c>
      <c r="C21" s="2">
        <v>0</v>
      </c>
      <c r="D21" s="2">
        <v>0</v>
      </c>
      <c r="E21" s="2">
        <v>0</v>
      </c>
      <c r="F21" s="21">
        <v>1</v>
      </c>
      <c r="G21" s="11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1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1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11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25"/>
    </row>
    <row r="22" spans="1:11" x14ac:dyDescent="0.35">
      <c r="A22" s="14">
        <v>20</v>
      </c>
      <c r="B22" s="2">
        <v>0.90726429675425035</v>
      </c>
      <c r="C22" s="2">
        <v>0.66346153846153844</v>
      </c>
      <c r="D22" s="2">
        <v>0.73404255319148937</v>
      </c>
      <c r="E22" s="2">
        <v>0.69696969696969691</v>
      </c>
      <c r="F22" s="21">
        <v>979</v>
      </c>
      <c r="G22" s="11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1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1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11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13"/>
    </row>
    <row r="23" spans="1:11" x14ac:dyDescent="0.35">
      <c r="A23" s="14">
        <v>21</v>
      </c>
      <c r="B23" s="2">
        <v>0.97990726429675423</v>
      </c>
      <c r="C23" s="2">
        <v>0.5</v>
      </c>
      <c r="D23" s="2">
        <v>7.6923076923076927E-2</v>
      </c>
      <c r="E23" s="2">
        <v>0.13333333333333339</v>
      </c>
      <c r="F23" s="21">
        <v>119</v>
      </c>
      <c r="G23" s="11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1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Médio</v>
      </c>
      <c r="I23" s="11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11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3"/>
    </row>
    <row r="24" spans="1:11" x14ac:dyDescent="0.35">
      <c r="A24" s="14">
        <v>22</v>
      </c>
      <c r="B24" s="2">
        <v>0.9969088098918083</v>
      </c>
      <c r="C24" s="2">
        <v>0</v>
      </c>
      <c r="D24" s="2">
        <v>0</v>
      </c>
      <c r="E24" s="2">
        <v>0</v>
      </c>
      <c r="F24" s="21">
        <v>8</v>
      </c>
      <c r="G24" s="11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1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1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11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25"/>
    </row>
    <row r="25" spans="1:11" x14ac:dyDescent="0.35">
      <c r="A25" s="14">
        <v>23</v>
      </c>
      <c r="B25" s="2">
        <v>1</v>
      </c>
      <c r="C25" s="2">
        <v>0</v>
      </c>
      <c r="D25" s="2">
        <v>0</v>
      </c>
      <c r="E25" s="2">
        <v>0</v>
      </c>
      <c r="F25" s="21">
        <v>4</v>
      </c>
      <c r="G25" s="11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1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1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11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25"/>
    </row>
    <row r="26" spans="1:11" x14ac:dyDescent="0.35">
      <c r="A26" s="14">
        <v>24</v>
      </c>
      <c r="B26" s="2">
        <v>0.99536321483771251</v>
      </c>
      <c r="C26" s="2">
        <v>0</v>
      </c>
      <c r="D26" s="2">
        <v>0</v>
      </c>
      <c r="E26" s="2">
        <v>0</v>
      </c>
      <c r="F26" s="21">
        <v>58</v>
      </c>
      <c r="G26" s="11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1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1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11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  <c r="K26" s="13"/>
    </row>
    <row r="27" spans="1:11" x14ac:dyDescent="0.35">
      <c r="A27" s="14">
        <v>25</v>
      </c>
      <c r="B27" s="2">
        <v>0.98763523956723343</v>
      </c>
      <c r="C27" s="2">
        <v>0</v>
      </c>
      <c r="D27" s="2">
        <v>0</v>
      </c>
      <c r="E27" s="2">
        <v>0</v>
      </c>
      <c r="F27" s="21">
        <v>60</v>
      </c>
      <c r="G27" s="11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1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1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11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13"/>
    </row>
    <row r="28" spans="1:11" x14ac:dyDescent="0.35">
      <c r="A28" s="14">
        <v>26</v>
      </c>
      <c r="B28" s="2">
        <v>0.89489953632148378</v>
      </c>
      <c r="C28" s="2">
        <v>7.6923076923076927E-2</v>
      </c>
      <c r="D28" s="2">
        <v>0.38461538461538458</v>
      </c>
      <c r="E28" s="2">
        <v>0.12820512820512819</v>
      </c>
      <c r="F28" s="21">
        <v>65</v>
      </c>
      <c r="G28" s="11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Boa</v>
      </c>
      <c r="H28" s="11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Muito Baixo</v>
      </c>
      <c r="I28" s="11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Baixo</v>
      </c>
      <c r="J28" s="11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Muito Baixo</v>
      </c>
      <c r="K28" s="13"/>
    </row>
    <row r="29" spans="1:11" x14ac:dyDescent="0.35">
      <c r="A29" s="14">
        <v>27</v>
      </c>
      <c r="B29" s="2">
        <v>0.9397217928902627</v>
      </c>
      <c r="C29" s="2">
        <v>0.27777777777777779</v>
      </c>
      <c r="D29" s="2">
        <v>0.16129032258064521</v>
      </c>
      <c r="E29" s="2">
        <v>0.2040816326530612</v>
      </c>
      <c r="F29" s="21">
        <v>275</v>
      </c>
      <c r="G29" s="11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1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1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Muito Baixo</v>
      </c>
      <c r="J29" s="11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Muito Baixo</v>
      </c>
      <c r="K29" s="13"/>
    </row>
    <row r="30" spans="1:11" x14ac:dyDescent="0.35">
      <c r="A30" s="14">
        <v>28</v>
      </c>
      <c r="B30" s="2">
        <v>1</v>
      </c>
      <c r="C30" s="2">
        <v>0</v>
      </c>
      <c r="D30" s="2">
        <v>0</v>
      </c>
      <c r="E30" s="2">
        <v>0</v>
      </c>
      <c r="F30" s="21">
        <v>13</v>
      </c>
      <c r="G30" s="11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1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1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11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25"/>
    </row>
    <row r="31" spans="1:11" x14ac:dyDescent="0.35">
      <c r="A31" s="14">
        <v>29</v>
      </c>
      <c r="B31" s="2">
        <v>1</v>
      </c>
      <c r="C31" s="2">
        <v>0</v>
      </c>
      <c r="D31" s="2">
        <v>0</v>
      </c>
      <c r="E31" s="2">
        <v>0</v>
      </c>
      <c r="F31" s="21">
        <v>4</v>
      </c>
      <c r="G31" s="11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1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1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11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25"/>
    </row>
    <row r="32" spans="1:11" x14ac:dyDescent="0.35">
      <c r="A32" s="14">
        <v>30</v>
      </c>
      <c r="B32" s="2">
        <v>0.9969088098918083</v>
      </c>
      <c r="C32" s="2">
        <v>0</v>
      </c>
      <c r="D32" s="2">
        <v>0</v>
      </c>
      <c r="E32" s="2">
        <v>0</v>
      </c>
      <c r="F32" s="21">
        <v>13</v>
      </c>
      <c r="G32" s="11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1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1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11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25"/>
    </row>
    <row r="33" spans="1:11" x14ac:dyDescent="0.35">
      <c r="A33" s="14">
        <v>31</v>
      </c>
      <c r="B33" s="2">
        <v>0.9969088098918083</v>
      </c>
      <c r="C33" s="2">
        <v>0</v>
      </c>
      <c r="D33" s="2">
        <v>0</v>
      </c>
      <c r="E33" s="2">
        <v>0</v>
      </c>
      <c r="F33" s="21">
        <v>8</v>
      </c>
      <c r="G33" s="11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1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1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11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25"/>
    </row>
    <row r="34" spans="1:11" x14ac:dyDescent="0.35">
      <c r="A34" s="14">
        <v>32</v>
      </c>
      <c r="B34" s="2">
        <v>0.97990726429675423</v>
      </c>
      <c r="C34" s="2">
        <v>0.14285714285714279</v>
      </c>
      <c r="D34" s="2">
        <v>0.125</v>
      </c>
      <c r="E34" s="2">
        <v>0.1333333333333333</v>
      </c>
      <c r="F34" s="21">
        <v>44</v>
      </c>
      <c r="G34" s="11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1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Muito Baixo</v>
      </c>
      <c r="I34" s="11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11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3"/>
    </row>
    <row r="35" spans="1:11" x14ac:dyDescent="0.35">
      <c r="A35" s="14">
        <v>33</v>
      </c>
      <c r="B35" s="28">
        <v>0.8253477588871716</v>
      </c>
      <c r="C35" s="2">
        <v>0.86206896551724133</v>
      </c>
      <c r="D35" s="2">
        <v>0.84196891191709844</v>
      </c>
      <c r="E35" s="27">
        <v>0.85190039318479682</v>
      </c>
      <c r="F35" s="21">
        <v>3904</v>
      </c>
      <c r="G35" s="11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1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1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Boa</v>
      </c>
      <c r="J35" s="11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3"/>
    </row>
    <row r="36" spans="1:11" x14ac:dyDescent="0.35">
      <c r="A36" s="14">
        <v>34</v>
      </c>
      <c r="B36" s="2">
        <v>0.96136012364760437</v>
      </c>
      <c r="C36" s="2">
        <v>0</v>
      </c>
      <c r="D36" s="2">
        <v>0</v>
      </c>
      <c r="E36" s="2">
        <v>0</v>
      </c>
      <c r="F36" s="21">
        <v>241</v>
      </c>
      <c r="G36" s="11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1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1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11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  <c r="K36" s="13"/>
    </row>
    <row r="37" spans="1:11" x14ac:dyDescent="0.35">
      <c r="A37" s="14">
        <v>35</v>
      </c>
      <c r="B37" s="2">
        <v>0.99381761978361671</v>
      </c>
      <c r="C37" s="2">
        <v>0.4</v>
      </c>
      <c r="D37" s="2">
        <v>0.66666666666666663</v>
      </c>
      <c r="E37" s="2">
        <v>0.5</v>
      </c>
      <c r="F37" s="21">
        <v>32</v>
      </c>
      <c r="G37" s="11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1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Baixo</v>
      </c>
      <c r="I37" s="11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Médio</v>
      </c>
      <c r="J37" s="11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Médio</v>
      </c>
      <c r="K37" s="13"/>
    </row>
    <row r="38" spans="1:11" x14ac:dyDescent="0.35">
      <c r="A38" s="14">
        <v>36</v>
      </c>
      <c r="B38" s="2">
        <v>0.98608964451313752</v>
      </c>
      <c r="C38" s="2">
        <v>0</v>
      </c>
      <c r="D38" s="2">
        <v>0</v>
      </c>
      <c r="E38" s="2">
        <v>0</v>
      </c>
      <c r="F38" s="21">
        <v>124</v>
      </c>
      <c r="G38" s="11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1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1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11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  <c r="K38" s="13"/>
    </row>
    <row r="39" spans="1:11" x14ac:dyDescent="0.35">
      <c r="A39" s="14">
        <v>37</v>
      </c>
      <c r="B39" s="2">
        <v>1</v>
      </c>
      <c r="C39" s="2">
        <v>0</v>
      </c>
      <c r="D39" s="2">
        <v>0</v>
      </c>
      <c r="E39" s="2">
        <v>0</v>
      </c>
      <c r="F39" s="21">
        <v>1</v>
      </c>
      <c r="G39" s="11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1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1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11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25"/>
    </row>
    <row r="40" spans="1:11" x14ac:dyDescent="0.35">
      <c r="A40" s="14">
        <v>38</v>
      </c>
      <c r="B40" s="2">
        <v>0.9969088098918083</v>
      </c>
      <c r="C40" s="2">
        <v>0</v>
      </c>
      <c r="D40" s="2">
        <v>0</v>
      </c>
      <c r="E40" s="2">
        <v>0</v>
      </c>
      <c r="F40" s="21">
        <v>17</v>
      </c>
      <c r="G40" s="11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1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1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11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25"/>
    </row>
    <row r="41" spans="1:11" x14ac:dyDescent="0.35">
      <c r="A41" s="14">
        <v>39</v>
      </c>
      <c r="B41" s="2">
        <v>1</v>
      </c>
      <c r="C41" s="2">
        <v>0</v>
      </c>
      <c r="D41" s="2">
        <v>0</v>
      </c>
      <c r="E41" s="2">
        <v>0</v>
      </c>
      <c r="F41" s="21">
        <v>4</v>
      </c>
      <c r="G41" s="11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1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1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11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25"/>
    </row>
    <row r="42" spans="1:11" x14ac:dyDescent="0.35">
      <c r="A42" s="14">
        <v>40</v>
      </c>
      <c r="B42" s="2">
        <v>1</v>
      </c>
      <c r="C42" s="2">
        <v>0</v>
      </c>
      <c r="D42" s="2">
        <v>0</v>
      </c>
      <c r="E42" s="2">
        <v>0</v>
      </c>
      <c r="F42" s="21">
        <v>5</v>
      </c>
      <c r="G42" s="11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1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1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11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25"/>
    </row>
    <row r="43" spans="1:11" x14ac:dyDescent="0.35">
      <c r="A43" s="14">
        <v>41</v>
      </c>
      <c r="B43" s="2">
        <v>0.99536321483771251</v>
      </c>
      <c r="C43" s="2">
        <v>0</v>
      </c>
      <c r="D43" s="2">
        <v>0</v>
      </c>
      <c r="E43" s="2">
        <v>0</v>
      </c>
      <c r="F43" s="21">
        <v>2</v>
      </c>
      <c r="G43" s="11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1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1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11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25"/>
    </row>
    <row r="44" spans="1:11" x14ac:dyDescent="0.35">
      <c r="A44" s="14">
        <v>42</v>
      </c>
      <c r="B44" s="2">
        <v>0.99845440494590421</v>
      </c>
      <c r="C44" s="2">
        <v>0</v>
      </c>
      <c r="D44" s="2">
        <v>0</v>
      </c>
      <c r="E44" s="2">
        <v>0</v>
      </c>
      <c r="F44" s="21">
        <v>2</v>
      </c>
      <c r="G44" s="11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11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11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11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25"/>
    </row>
    <row r="45" spans="1:11" x14ac:dyDescent="0.35">
      <c r="A45" s="7" t="s">
        <v>8</v>
      </c>
      <c r="B45" s="5">
        <f>MIN(B2:B44)</f>
        <v>0.8253477588871716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10">
        <f>COUNTIF(G2:G44,$K$45)</f>
        <v>39</v>
      </c>
      <c r="H45" s="10">
        <f t="shared" ref="H45:J45" si="1">COUNTIF(H2:H44,$K$45)</f>
        <v>1</v>
      </c>
      <c r="I45" s="10">
        <f t="shared" si="1"/>
        <v>1</v>
      </c>
      <c r="J45" s="10">
        <f t="shared" si="1"/>
        <v>0</v>
      </c>
      <c r="K45" t="s">
        <v>19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1</v>
      </c>
      <c r="D46" s="6">
        <f t="shared" si="2"/>
        <v>1</v>
      </c>
      <c r="E46" s="6">
        <f t="shared" si="2"/>
        <v>0.85190039318479682</v>
      </c>
      <c r="G46" s="10">
        <f>COUNTIF(G2:G44,$K$46)</f>
        <v>2</v>
      </c>
      <c r="H46" s="10">
        <f t="shared" ref="H46:J46" si="3">COUNTIF(H2:H44,$K$46)</f>
        <v>0</v>
      </c>
      <c r="I46" s="10">
        <f t="shared" si="3"/>
        <v>0</v>
      </c>
      <c r="J46" s="10">
        <f t="shared" si="3"/>
        <v>0</v>
      </c>
      <c r="K46" t="s">
        <v>15</v>
      </c>
    </row>
    <row r="47" spans="1:11" x14ac:dyDescent="0.35">
      <c r="A47" s="15">
        <v>0</v>
      </c>
      <c r="B47">
        <f>COUNTIF(B2:B44,"=0")</f>
        <v>0</v>
      </c>
      <c r="C47">
        <f t="shared" ref="C47:E47" si="4">COUNTIF(C2:C44,"=0")</f>
        <v>33</v>
      </c>
      <c r="D47">
        <f t="shared" si="4"/>
        <v>33</v>
      </c>
      <c r="E47">
        <f t="shared" si="4"/>
        <v>33</v>
      </c>
      <c r="G47" s="10">
        <f>COUNTIF(G2:G44,$K$47)</f>
        <v>2</v>
      </c>
      <c r="H47" s="10">
        <f t="shared" ref="H47:J47" si="5">COUNTIF(H2:H44,$K$47)</f>
        <v>1</v>
      </c>
      <c r="I47" s="10">
        <f t="shared" si="5"/>
        <v>2</v>
      </c>
      <c r="J47" s="10">
        <f t="shared" si="5"/>
        <v>1</v>
      </c>
      <c r="K47" t="s">
        <v>21</v>
      </c>
    </row>
    <row r="48" spans="1:11" x14ac:dyDescent="0.35">
      <c r="A48" s="15">
        <v>1</v>
      </c>
      <c r="B48">
        <f>COUNTIF(B2:B44,"=1")</f>
        <v>14</v>
      </c>
      <c r="C48">
        <f>COUNTIF(C2:C44,"=1")</f>
        <v>1</v>
      </c>
      <c r="D48">
        <f>COUNTIF(D2:D44,"=1")</f>
        <v>1</v>
      </c>
      <c r="E48">
        <f>COUNTIF(E2:E44,"=1")</f>
        <v>0</v>
      </c>
      <c r="G48" s="10">
        <f>COUNTIF(G2:G44,$K$48)</f>
        <v>0</v>
      </c>
      <c r="H48" s="10">
        <f t="shared" ref="H48:J48" si="6">COUNTIF(H2:H44,$K$48)</f>
        <v>3</v>
      </c>
      <c r="I48" s="10">
        <f t="shared" si="6"/>
        <v>2</v>
      </c>
      <c r="J48" s="10">
        <f t="shared" si="6"/>
        <v>3</v>
      </c>
      <c r="K48" t="s">
        <v>17</v>
      </c>
    </row>
    <row r="49" spans="1:11" x14ac:dyDescent="0.35">
      <c r="A49" s="16" t="s">
        <v>8</v>
      </c>
      <c r="B49" s="7">
        <f>INDEX($A$2:$A$44,MATCH(B45,B2:B44,0))</f>
        <v>33</v>
      </c>
      <c r="C49" s="30">
        <f t="shared" ref="C49:E49" si="7">INDEX($A$2:$A$44,MATCH(C45,C2:C44,0))</f>
        <v>1</v>
      </c>
      <c r="D49" s="30">
        <f t="shared" si="7"/>
        <v>1</v>
      </c>
      <c r="E49" s="30">
        <f t="shared" si="7"/>
        <v>1</v>
      </c>
      <c r="G49" s="10">
        <f>COUNTIF(G2:G44,$K$49)</f>
        <v>0</v>
      </c>
      <c r="H49" s="10">
        <f>COUNTIF(H2:H44,$K$49)</f>
        <v>3</v>
      </c>
      <c r="I49" s="10">
        <f>COUNTIF(I2:I44,$K$49)</f>
        <v>1</v>
      </c>
      <c r="J49" s="10">
        <f>COUNTIF(J2:J44,$K$49)</f>
        <v>1</v>
      </c>
      <c r="K49" t="s">
        <v>20</v>
      </c>
    </row>
    <row r="50" spans="1:11" x14ac:dyDescent="0.35">
      <c r="A50" s="17" t="s">
        <v>9</v>
      </c>
      <c r="B50" s="31">
        <f>INDEX($A$2:$A$44,MATCH(B46,B2:B44,0))</f>
        <v>3</v>
      </c>
      <c r="C50" s="8">
        <f t="shared" ref="C50:E50" si="8">INDEX($A$2:$A$44,MATCH(C46,C2:C44,0))</f>
        <v>12</v>
      </c>
      <c r="D50" s="8">
        <f t="shared" si="8"/>
        <v>6</v>
      </c>
      <c r="E50" s="8">
        <f t="shared" si="8"/>
        <v>33</v>
      </c>
      <c r="F50" s="23"/>
      <c r="G50" s="10">
        <f>COUNTIF(G2:G44,$K$50)</f>
        <v>0</v>
      </c>
      <c r="H50" s="10">
        <f t="shared" ref="H50:J50" si="9">COUNTIF(H2:H44,$K$50)</f>
        <v>2</v>
      </c>
      <c r="I50" s="10">
        <f t="shared" si="9"/>
        <v>4</v>
      </c>
      <c r="J50" s="10">
        <f t="shared" si="9"/>
        <v>5</v>
      </c>
      <c r="K50" t="s">
        <v>22</v>
      </c>
    </row>
    <row r="51" spans="1:11" x14ac:dyDescent="0.35">
      <c r="A51" s="15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Geral</vt:lpstr>
      <vt:lpstr>Loss e Accuracy</vt:lpstr>
      <vt:lpstr>Matriz Confusão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2024-10-06T18:51:44Z</dcterms:modified>
</cp:coreProperties>
</file>