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1\"/>
    </mc:Choice>
  </mc:AlternateContent>
  <xr:revisionPtr revIDLastSave="0" documentId="13_ncr:1_{2810C05D-A035-4AB7-B4C6-DC82DE033851}" xr6:coauthVersionLast="47" xr6:coauthVersionMax="47" xr10:uidLastSave="{00000000-0000-0000-0000-000000000000}"/>
  <bookViews>
    <workbookView xWindow="-110" yWindow="-110" windowWidth="19420" windowHeight="1030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D17" i="1" l="1"/>
  <c r="E17" i="1"/>
  <c r="C47" i="7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E15" i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<sst xmlns="http://schemas.openxmlformats.org/spreadsheetml/2006/main" count="52" uniqueCount="37">
  <si>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</si>
  <si>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</si>
  <si>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</si>
  <si>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</si>
  <si>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</si>
  <si>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</si>
  <si>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</si>
  <si>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</si>
  <si>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</si>
  <si>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</si>
  <si>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</si>
  <si>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</si>
  <si>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</si>
  <si>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</si>
  <si>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</si>
  <si>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</si>
  <si>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</si>
  <si>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</si>
  <si>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</si>
  <si>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</si>
  <si>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</si>
  <si>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</si>
  <si>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</si>
  <si>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</si>
  <si>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</si>
  <si>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O modelo acerta a maioria das previsões para esta label, mas apresenta desafios na identificação correta de todos os casos.</t>
  </si>
  <si>
    <t>Embora o modelo tenha uma exatidão aparentemente muito alta, falha completamente em identificar e classificar as casos desta label, resultando em 0 casos corretos.</t>
  </si>
  <si>
    <t>O modelo destaca-se ao identificar a maioria dos casos desta label, com uma exatidão e recuperação muito altas. No entanto, a precisão média indica que ainda há espaço para melhoria.</t>
  </si>
  <si>
    <t>O modelo destaca-se em termos de exatidão e precisão, acertando a maioria das previsões corretas. No entanto, a baixa recuperação indica dificuldades significativas em identificar todos os casos da label.</t>
  </si>
  <si>
    <t>O modelo demonstra um desempenho robusto com alta exatidão, boa precisão e boa recuperação. Significa que o modelo não apenas acerta a maioria das previsões, mas também é eficaz em identificar a maioria dos casos relevantes da label.</t>
  </si>
  <si>
    <t>Embora o modelo tenha uma exatidão muito alta, apresenta dificuldades significativas em identificar e classificar corretamente os casos desta label. A baixa precisão e recuperação indicam que o modelo raramente acerta quando prevê esta label.</t>
  </si>
  <si>
    <t>Embora o modelo tenha uma exatidão muito alta, apresenta dificuldades significativas em identificar e classificar corretamente os casos desta label. A baixa precisão e recuperação indicam que o modelo raramente acerta quando prevê esta label</t>
  </si>
  <si>
    <t>O modelo está a acertar a maioria das previsões com muito alta precisão, mas tem dificuldade em capturar todos os casos da label, como é indicado pela recuperação média.</t>
  </si>
  <si>
    <t>O modelo é muito bom em prever esta label quando o faz, mas falha em detetar a maioria dos casos.</t>
  </si>
  <si>
    <t>Embora o modelo acerte a maioria das previsões, tem dificuldades em prever corretamente todos os casos desta label, o que prejudica seu desempenho em termo de recuperação.</t>
  </si>
  <si>
    <t>Embora o modelo tenha uma exatidão muito alta, tem dificuldade em identificar corretamente os casos desta label. O desempenho é fraco tanto em precisão quanto em recuperação.</t>
  </si>
  <si>
    <t>O modelo é eficaz ao lidar com esta label, sendo capaz de capturar a maioria dos casos e faz previsões precisas.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</si>
</sst>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4" xfId="0" applyBorder="1"/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2105A9-F7E0-7C46-927F-A03A0302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1D617E-454E-6324-8BDA-5F44846D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B36B37-AAB1-0B56-D1C7-9D18A936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BBB03F2-6E52-B6C0-9975-00C98A07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2E94C3-842E-12B4-3E46-F655A254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8AADAB3-D76F-6DE3-C57A-1C93CE30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Label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dimension ref="A1:E17"/>
  <sheetViews>
    <sheetView workbookViewId="0">
      <selection activeCell="D29" sqref="D29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35.665531158447273</v>
      </c>
      <c r="C2" s="8">
        <v>0.58563965559005737</v>
      </c>
      <c r="D2" s="2">
        <v>32.989154815673828</v>
      </c>
      <c r="E2" s="8">
        <v>0.66201549768447876</v>
      </c>
    </row>
    <row r="3" spans="1:5" x14ac:dyDescent="0.35">
      <c r="A3" s="2">
        <v>2</v>
      </c>
      <c r="B3" s="2">
        <v>14.562045097351071</v>
      </c>
      <c r="C3" s="2">
        <v>0.75866073369979858</v>
      </c>
      <c r="D3" s="2">
        <v>26.783229827880859</v>
      </c>
      <c r="E3" s="2">
        <v>0.75813955068588257</v>
      </c>
    </row>
    <row r="4" spans="1:5" x14ac:dyDescent="0.35">
      <c r="A4" s="2">
        <v>3</v>
      </c>
      <c r="B4" s="2">
        <v>7.926609992980957</v>
      </c>
      <c r="C4" s="2">
        <v>0.83336555957794189</v>
      </c>
      <c r="D4" s="2">
        <v>42.320014953613281</v>
      </c>
      <c r="E4" s="2">
        <v>0.73488372564315796</v>
      </c>
    </row>
    <row r="5" spans="1:5" x14ac:dyDescent="0.35">
      <c r="A5" s="2">
        <v>4</v>
      </c>
      <c r="B5" s="2">
        <v>9.4388999938964844</v>
      </c>
      <c r="C5" s="2">
        <v>0.8267853856086731</v>
      </c>
      <c r="D5" s="5">
        <v>52.767688751220703</v>
      </c>
      <c r="E5" s="2">
        <v>0.70542633533477783</v>
      </c>
    </row>
    <row r="6" spans="1:5" x14ac:dyDescent="0.35">
      <c r="A6" s="2">
        <v>5</v>
      </c>
      <c r="B6" s="2">
        <v>8.0154552459716797</v>
      </c>
      <c r="C6" s="2">
        <v>0.86336368322372437</v>
      </c>
      <c r="D6" s="2">
        <v>37.272773742675781</v>
      </c>
      <c r="E6" s="2">
        <v>0.75503873825073242</v>
      </c>
    </row>
    <row r="7" spans="1:5" x14ac:dyDescent="0.35">
      <c r="A7" s="2">
        <v>6</v>
      </c>
      <c r="B7" s="2">
        <v>5.0075225830078116</v>
      </c>
      <c r="C7" s="2">
        <v>0.89858716726303101</v>
      </c>
      <c r="D7" s="2">
        <v>31.316179275512699</v>
      </c>
      <c r="E7" s="2">
        <v>0.75038760900497437</v>
      </c>
    </row>
    <row r="8" spans="1:5" x14ac:dyDescent="0.35">
      <c r="A8" s="2">
        <v>7</v>
      </c>
      <c r="B8" s="2">
        <v>1.6956608295440669</v>
      </c>
      <c r="C8" s="2">
        <v>0.94968068599700928</v>
      </c>
      <c r="D8" s="2">
        <v>28.72017860412598</v>
      </c>
      <c r="E8" s="5">
        <v>0.77054262161254883</v>
      </c>
    </row>
    <row r="9" spans="1:5" x14ac:dyDescent="0.35">
      <c r="A9" s="2">
        <v>8</v>
      </c>
      <c r="B9" s="2">
        <v>0.39098766446113592</v>
      </c>
      <c r="C9" s="2">
        <v>0.98703306913375854</v>
      </c>
      <c r="D9" s="2">
        <v>25.053501129150391</v>
      </c>
      <c r="E9" s="2">
        <v>0.77054262161254883</v>
      </c>
    </row>
    <row r="10" spans="1:5" x14ac:dyDescent="0.35">
      <c r="A10" s="2">
        <v>9</v>
      </c>
      <c r="B10" s="2">
        <v>0.13643081486225131</v>
      </c>
      <c r="C10" s="2">
        <v>0.99187147617340088</v>
      </c>
      <c r="D10" s="8">
        <v>24.339839935302731</v>
      </c>
      <c r="E10" s="2">
        <v>0.75503873825073242</v>
      </c>
    </row>
    <row r="11" spans="1:5" x14ac:dyDescent="0.35">
      <c r="A11" s="2">
        <v>10</v>
      </c>
      <c r="B11" s="8">
        <v>0.1055986285209656</v>
      </c>
      <c r="C11" s="5">
        <v>0.99341976642608643</v>
      </c>
      <c r="D11" s="2">
        <v>25.403530120849609</v>
      </c>
      <c r="E11" s="2">
        <v>0.75968992710113525</v>
      </c>
    </row>
    <row r="12" spans="1:5" x14ac:dyDescent="0.35">
      <c r="A12" s="3" t="s">
        <v>23</v>
      </c>
      <c r="B12" s="35">
        <v>22.608657836913999</v>
      </c>
      <c r="C12" s="35"/>
      <c r="D12" s="35"/>
      <c r="E12" s="35"/>
    </row>
    <row r="13" spans="1:5" x14ac:dyDescent="0.35">
      <c r="A13" s="3" t="s">
        <v>24</v>
      </c>
      <c r="B13" s="35">
        <v>0.75579595565795898</v>
      </c>
      <c r="C13" s="35"/>
      <c r="D13" s="35"/>
      <c r="E13" s="35"/>
    </row>
    <row r="14" spans="1:5" x14ac:dyDescent="0.35">
      <c r="A14" s="4" t="s">
        <v>8</v>
      </c>
      <c r="B14" s="6">
        <f>MIN(B2:B11)</f>
        <v>0.1055986285209656</v>
      </c>
      <c r="C14" s="6">
        <f t="shared" ref="C14:E14" si="0">MIN(C2:C11)</f>
        <v>0.58563965559005737</v>
      </c>
      <c r="D14" s="6">
        <f t="shared" si="0"/>
        <v>24.339839935302731</v>
      </c>
      <c r="E14" s="6">
        <f t="shared" si="0"/>
        <v>0.66201549768447876</v>
      </c>
    </row>
    <row r="15" spans="1:5" x14ac:dyDescent="0.35">
      <c r="A15" s="4" t="s">
        <v>9</v>
      </c>
      <c r="B15" s="7">
        <f>MAX(B2:B11)</f>
        <v>35.665531158447273</v>
      </c>
      <c r="C15" s="7">
        <f t="shared" ref="C15:E15" si="1">MAX(C2:C11)</f>
        <v>0.99341976642608643</v>
      </c>
      <c r="D15" s="7">
        <f t="shared" si="1"/>
        <v>52.767688751220703</v>
      </c>
      <c r="E15" s="7">
        <f t="shared" si="1"/>
        <v>0.77054262161254883</v>
      </c>
    </row>
    <row r="16" spans="1:5" x14ac:dyDescent="0.35">
      <c r="A16" s="4" t="s">
        <v>8</v>
      </c>
      <c r="B16">
        <f>INDEX($A$2:$A$11,MATCH(B14,B2:B11,0))</f>
        <v>10</v>
      </c>
      <c r="C16">
        <f t="shared" ref="C16:E16" si="2">INDEX($A$2:$A$11,MATCH(C14,C2:C11,0))</f>
        <v>1</v>
      </c>
      <c r="D16">
        <f t="shared" si="2"/>
        <v>9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4</v>
      </c>
      <c r="E17">
        <f t="shared" si="3"/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dimension ref="A1"/>
  <sheetViews>
    <sheetView workbookViewId="0">
      <selection activeCell="O13" sqref="O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dimension ref="A1:K51"/>
  <sheetViews>
    <sheetView tabSelected="1" workbookViewId="0">
      <pane xSplit="1" topLeftCell="B1" activePane="topRight" state="frozen"/>
      <selection pane="topRight" activeCell="H14" sqref="H14"/>
    </sheetView>
  </sheetViews>
  <sheetFormatPr defaultRowHeight="14.5" x14ac:dyDescent="0.35"/>
  <cols>
    <col min="1" max="1" width="9.90625" style="18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21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212.26953125" bestFit="1" customWidth="1"/>
  </cols>
  <sheetData>
    <row r="1" spans="1:11" x14ac:dyDescent="0.35">
      <c r="A1" s="25" t="s">
        <v>10</v>
      </c>
      <c r="B1" s="26" t="s">
        <v>2</v>
      </c>
      <c r="C1" s="26" t="s">
        <v>5</v>
      </c>
      <c r="D1" s="26" t="s">
        <v>6</v>
      </c>
      <c r="E1" s="26" t="s">
        <v>7</v>
      </c>
      <c r="F1" s="27" t="s">
        <v>18</v>
      </c>
      <c r="G1" s="28" t="s">
        <v>11</v>
      </c>
      <c r="H1" s="28" t="s">
        <v>12</v>
      </c>
      <c r="I1" s="28" t="s">
        <v>13</v>
      </c>
      <c r="J1" s="29" t="s">
        <v>14</v>
      </c>
      <c r="K1" s="13" t="s">
        <v>16</v>
      </c>
    </row>
    <row r="2" spans="1:11" x14ac:dyDescent="0.35">
      <c r="A2" s="23">
        <v>0</v>
      </c>
      <c r="B2" s="2">
        <v>0.98608964451313752</v>
      </c>
      <c r="C2" s="2">
        <v>0.66666666666666663</v>
      </c>
      <c r="D2" s="2">
        <v>0.61538461538461542</v>
      </c>
      <c r="E2" s="2">
        <v>0.64</v>
      </c>
      <c r="F2" s="19">
        <v>114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4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14" t="s">
        <v>25</v>
      </c>
    </row>
    <row r="3" spans="1:11" x14ac:dyDescent="0.35">
      <c r="A3" s="23">
        <v>1</v>
      </c>
      <c r="B3" s="2">
        <v>0.9969088098918083</v>
      </c>
      <c r="C3" s="2">
        <v>0</v>
      </c>
      <c r="D3" s="2">
        <v>0</v>
      </c>
      <c r="E3" s="2">
        <v>0</v>
      </c>
      <c r="F3" s="20">
        <v>13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4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39" t="s">
        <v>26</v>
      </c>
    </row>
    <row r="4" spans="1:11" x14ac:dyDescent="0.35">
      <c r="A4" s="23">
        <v>2</v>
      </c>
      <c r="B4" s="2">
        <v>0.99845440494590421</v>
      </c>
      <c r="C4" s="2">
        <v>0</v>
      </c>
      <c r="D4" s="2">
        <v>0</v>
      </c>
      <c r="E4" s="2">
        <v>0</v>
      </c>
      <c r="F4" s="20">
        <v>18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4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40"/>
    </row>
    <row r="5" spans="1:11" x14ac:dyDescent="0.35">
      <c r="A5" s="23">
        <v>3</v>
      </c>
      <c r="B5" s="2">
        <v>1</v>
      </c>
      <c r="C5" s="2">
        <v>0</v>
      </c>
      <c r="D5" s="2">
        <v>0</v>
      </c>
      <c r="E5" s="2">
        <v>0</v>
      </c>
      <c r="F5" s="20">
        <v>19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4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40"/>
    </row>
    <row r="6" spans="1:11" x14ac:dyDescent="0.35">
      <c r="A6" s="23">
        <v>4</v>
      </c>
      <c r="B6" s="2">
        <v>0.9969088098918083</v>
      </c>
      <c r="C6" s="2">
        <v>0</v>
      </c>
      <c r="D6" s="2">
        <v>0</v>
      </c>
      <c r="E6" s="2">
        <v>0</v>
      </c>
      <c r="F6" s="20">
        <v>20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4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40"/>
    </row>
    <row r="7" spans="1:11" x14ac:dyDescent="0.35">
      <c r="A7" s="23">
        <v>5</v>
      </c>
      <c r="B7" s="2">
        <v>1</v>
      </c>
      <c r="C7" s="2">
        <v>0</v>
      </c>
      <c r="D7" s="2">
        <v>0</v>
      </c>
      <c r="E7" s="2">
        <v>0</v>
      </c>
      <c r="F7" s="20">
        <v>1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4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41"/>
    </row>
    <row r="8" spans="1:11" x14ac:dyDescent="0.35">
      <c r="A8" s="23">
        <v>6</v>
      </c>
      <c r="B8" s="2">
        <v>0.97990726429675423</v>
      </c>
      <c r="C8" s="2">
        <v>0.5357142857142857</v>
      </c>
      <c r="D8" s="5">
        <v>1</v>
      </c>
      <c r="E8" s="2">
        <v>0.69767441860465118</v>
      </c>
      <c r="F8" s="20">
        <v>140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4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4" t="s">
        <v>27</v>
      </c>
    </row>
    <row r="9" spans="1:11" x14ac:dyDescent="0.35">
      <c r="A9" s="23">
        <v>7</v>
      </c>
      <c r="B9" s="2">
        <v>1</v>
      </c>
      <c r="C9" s="2">
        <v>0</v>
      </c>
      <c r="D9" s="2">
        <v>0</v>
      </c>
      <c r="E9" s="2">
        <v>0</v>
      </c>
      <c r="F9" s="20">
        <v>7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4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36" t="s">
        <v>26</v>
      </c>
    </row>
    <row r="10" spans="1:11" x14ac:dyDescent="0.35">
      <c r="A10" s="23">
        <v>8</v>
      </c>
      <c r="B10" s="2">
        <v>1</v>
      </c>
      <c r="C10" s="2">
        <v>0</v>
      </c>
      <c r="D10" s="2">
        <v>0</v>
      </c>
      <c r="E10" s="2">
        <v>0</v>
      </c>
      <c r="F10" s="20">
        <v>1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4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37"/>
    </row>
    <row r="11" spans="1:11" x14ac:dyDescent="0.35">
      <c r="A11" s="23">
        <v>9</v>
      </c>
      <c r="B11" s="2">
        <v>0.99845440494590421</v>
      </c>
      <c r="C11" s="2">
        <v>0</v>
      </c>
      <c r="D11" s="2">
        <v>0</v>
      </c>
      <c r="E11" s="2">
        <v>0</v>
      </c>
      <c r="F11" s="20">
        <v>10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4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37"/>
    </row>
    <row r="12" spans="1:11" x14ac:dyDescent="0.35">
      <c r="A12" s="23">
        <v>10</v>
      </c>
      <c r="B12" s="2">
        <v>0.99845440494590421</v>
      </c>
      <c r="C12" s="2">
        <v>0</v>
      </c>
      <c r="D12" s="2">
        <v>0</v>
      </c>
      <c r="E12" s="2">
        <v>0</v>
      </c>
      <c r="F12" s="20">
        <v>6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4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37"/>
    </row>
    <row r="13" spans="1:11" x14ac:dyDescent="0.35">
      <c r="A13" s="23">
        <v>11</v>
      </c>
      <c r="B13" s="2">
        <v>1</v>
      </c>
      <c r="C13" s="2">
        <v>0</v>
      </c>
      <c r="D13" s="2">
        <v>0</v>
      </c>
      <c r="E13" s="2">
        <v>0</v>
      </c>
      <c r="F13" s="20">
        <v>20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4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38"/>
    </row>
    <row r="14" spans="1:11" x14ac:dyDescent="0.35">
      <c r="A14" s="23">
        <v>12</v>
      </c>
      <c r="B14" s="2">
        <v>0.99227202472952092</v>
      </c>
      <c r="C14" s="2">
        <v>1</v>
      </c>
      <c r="D14" s="2">
        <v>0.44444444444444442</v>
      </c>
      <c r="E14" s="2">
        <v>0.61538461538461531</v>
      </c>
      <c r="F14" s="20">
        <v>65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24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14" t="s">
        <v>28</v>
      </c>
    </row>
    <row r="15" spans="1:11" x14ac:dyDescent="0.35">
      <c r="A15" s="23">
        <v>13</v>
      </c>
      <c r="B15" s="2">
        <v>0.99845440494590421</v>
      </c>
      <c r="C15" s="2">
        <v>0</v>
      </c>
      <c r="D15" s="2">
        <v>0</v>
      </c>
      <c r="E15" s="2">
        <v>0</v>
      </c>
      <c r="F15" s="20">
        <v>11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4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36" t="s">
        <v>26</v>
      </c>
    </row>
    <row r="16" spans="1:11" x14ac:dyDescent="0.35">
      <c r="A16" s="23">
        <v>14</v>
      </c>
      <c r="B16" s="2">
        <v>0.99845440494590421</v>
      </c>
      <c r="C16" s="2">
        <v>0</v>
      </c>
      <c r="D16" s="2">
        <v>0</v>
      </c>
      <c r="E16" s="2">
        <v>0</v>
      </c>
      <c r="F16" s="20">
        <v>16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4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37"/>
    </row>
    <row r="17" spans="1:11" x14ac:dyDescent="0.35">
      <c r="A17" s="23">
        <v>15</v>
      </c>
      <c r="B17" s="2">
        <v>0.99845440494590421</v>
      </c>
      <c r="C17" s="2">
        <v>0</v>
      </c>
      <c r="D17" s="2">
        <v>0</v>
      </c>
      <c r="E17" s="2">
        <v>0</v>
      </c>
      <c r="F17" s="20">
        <v>4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4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37"/>
    </row>
    <row r="18" spans="1:11" x14ac:dyDescent="0.35">
      <c r="A18" s="23">
        <v>16</v>
      </c>
      <c r="B18" s="2">
        <v>1</v>
      </c>
      <c r="C18" s="2">
        <v>0</v>
      </c>
      <c r="D18" s="2">
        <v>0</v>
      </c>
      <c r="E18" s="2">
        <v>0</v>
      </c>
      <c r="F18" s="20">
        <v>2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4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37"/>
    </row>
    <row r="19" spans="1:11" x14ac:dyDescent="0.35">
      <c r="A19" s="23">
        <v>17</v>
      </c>
      <c r="B19" s="2">
        <v>0.99845440494590421</v>
      </c>
      <c r="C19" s="2">
        <v>0</v>
      </c>
      <c r="D19" s="2">
        <v>0</v>
      </c>
      <c r="E19" s="2">
        <v>0</v>
      </c>
      <c r="F19" s="20">
        <v>8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4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37"/>
    </row>
    <row r="20" spans="1:11" x14ac:dyDescent="0.35">
      <c r="A20" s="23">
        <v>18</v>
      </c>
      <c r="B20" s="2">
        <v>1</v>
      </c>
      <c r="C20" s="2">
        <v>0</v>
      </c>
      <c r="D20" s="2">
        <v>0</v>
      </c>
      <c r="E20" s="2">
        <v>0</v>
      </c>
      <c r="F20" s="20">
        <v>1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4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37"/>
    </row>
    <row r="21" spans="1:11" x14ac:dyDescent="0.35">
      <c r="A21" s="23">
        <v>19</v>
      </c>
      <c r="B21" s="2">
        <v>1</v>
      </c>
      <c r="C21" s="2">
        <v>0</v>
      </c>
      <c r="D21" s="2">
        <v>0</v>
      </c>
      <c r="E21" s="2">
        <v>0</v>
      </c>
      <c r="F21" s="20">
        <v>1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4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38"/>
    </row>
    <row r="22" spans="1:11" x14ac:dyDescent="0.35">
      <c r="A22" s="23">
        <v>20</v>
      </c>
      <c r="B22" s="2">
        <v>0.92272024729520863</v>
      </c>
      <c r="C22" s="2">
        <v>0.72</v>
      </c>
      <c r="D22" s="2">
        <v>0.76595744680851063</v>
      </c>
      <c r="E22" s="2">
        <v>0.74226804123711332</v>
      </c>
      <c r="F22" s="20">
        <v>979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Boa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4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Boa</v>
      </c>
      <c r="K22" s="14" t="s">
        <v>29</v>
      </c>
    </row>
    <row r="23" spans="1:11" x14ac:dyDescent="0.35">
      <c r="A23" s="23">
        <v>21</v>
      </c>
      <c r="B23" s="2">
        <v>0.97217928902627515</v>
      </c>
      <c r="C23" s="2">
        <v>0.14285714285714279</v>
      </c>
      <c r="D23" s="2">
        <v>7.6923076923076927E-2</v>
      </c>
      <c r="E23" s="2">
        <v>0.1</v>
      </c>
      <c r="F23" s="20">
        <v>119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4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4" t="s">
        <v>30</v>
      </c>
    </row>
    <row r="24" spans="1:11" x14ac:dyDescent="0.35">
      <c r="A24" s="23">
        <v>22</v>
      </c>
      <c r="B24" s="2">
        <v>1</v>
      </c>
      <c r="C24" s="2">
        <v>0</v>
      </c>
      <c r="D24" s="2">
        <v>0</v>
      </c>
      <c r="E24" s="2">
        <v>0</v>
      </c>
      <c r="F24" s="20">
        <v>8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4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36" t="s">
        <v>26</v>
      </c>
    </row>
    <row r="25" spans="1:11" x14ac:dyDescent="0.35">
      <c r="A25" s="23">
        <v>23</v>
      </c>
      <c r="B25" s="2">
        <v>1</v>
      </c>
      <c r="C25" s="2">
        <v>0</v>
      </c>
      <c r="D25" s="2">
        <v>0</v>
      </c>
      <c r="E25" s="2">
        <v>0</v>
      </c>
      <c r="F25" s="20">
        <v>4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4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38"/>
    </row>
    <row r="26" spans="1:11" x14ac:dyDescent="0.35">
      <c r="A26" s="23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  <c r="F26" s="20">
        <v>58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24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14" t="s">
        <v>32</v>
      </c>
    </row>
    <row r="27" spans="1:11" x14ac:dyDescent="0.35">
      <c r="A27" s="23">
        <v>25</v>
      </c>
      <c r="B27" s="2">
        <v>0.99072642967542501</v>
      </c>
      <c r="C27" s="2">
        <v>1</v>
      </c>
      <c r="D27" s="2">
        <v>0.14285714285714279</v>
      </c>
      <c r="E27" s="2">
        <v>0.25</v>
      </c>
      <c r="F27" s="20">
        <v>60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Muito Alta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Muito Baixo</v>
      </c>
      <c r="J27" s="24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Baixo</v>
      </c>
      <c r="K27" s="14" t="s">
        <v>33</v>
      </c>
    </row>
    <row r="28" spans="1:11" x14ac:dyDescent="0.35">
      <c r="A28" s="23">
        <v>26</v>
      </c>
      <c r="B28" s="2">
        <v>0.97527047913446674</v>
      </c>
      <c r="C28" s="2">
        <v>0</v>
      </c>
      <c r="D28" s="2">
        <v>0</v>
      </c>
      <c r="E28" s="2">
        <v>0</v>
      </c>
      <c r="F28" s="20">
        <v>65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4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14" t="s">
        <v>26</v>
      </c>
    </row>
    <row r="29" spans="1:11" x14ac:dyDescent="0.35">
      <c r="A29" s="23">
        <v>27</v>
      </c>
      <c r="B29" s="2">
        <v>0.95363214837712518</v>
      </c>
      <c r="C29" s="2">
        <v>0.52173913043478259</v>
      </c>
      <c r="D29" s="2">
        <v>0.38709677419354838</v>
      </c>
      <c r="E29" s="2">
        <v>0.44444444444444442</v>
      </c>
      <c r="F29" s="20">
        <v>275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Muito 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Médio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24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14" t="s">
        <v>34</v>
      </c>
    </row>
    <row r="30" spans="1:11" x14ac:dyDescent="0.35">
      <c r="A30" s="23">
        <v>28</v>
      </c>
      <c r="B30" s="2">
        <v>0.99845440494590421</v>
      </c>
      <c r="C30" s="2">
        <v>0</v>
      </c>
      <c r="D30" s="2">
        <v>0</v>
      </c>
      <c r="E30" s="2">
        <v>0</v>
      </c>
      <c r="F30" s="20">
        <v>13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4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36" t="s">
        <v>26</v>
      </c>
    </row>
    <row r="31" spans="1:11" x14ac:dyDescent="0.35">
      <c r="A31" s="23">
        <v>29</v>
      </c>
      <c r="B31" s="2">
        <v>1</v>
      </c>
      <c r="C31" s="2">
        <v>0</v>
      </c>
      <c r="D31" s="2">
        <v>0</v>
      </c>
      <c r="E31" s="2">
        <v>0</v>
      </c>
      <c r="F31" s="20">
        <v>4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4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37"/>
    </row>
    <row r="32" spans="1:11" x14ac:dyDescent="0.35">
      <c r="A32" s="23">
        <v>30</v>
      </c>
      <c r="B32" s="2">
        <v>0.9969088098918083</v>
      </c>
      <c r="C32" s="2">
        <v>0</v>
      </c>
      <c r="D32" s="2">
        <v>0</v>
      </c>
      <c r="E32" s="2">
        <v>0</v>
      </c>
      <c r="F32" s="20">
        <v>13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4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37"/>
    </row>
    <row r="33" spans="1:11" x14ac:dyDescent="0.35">
      <c r="A33" s="23">
        <v>31</v>
      </c>
      <c r="B33" s="2">
        <v>0.9969088098918083</v>
      </c>
      <c r="C33" s="2">
        <v>0</v>
      </c>
      <c r="D33" s="2">
        <v>0</v>
      </c>
      <c r="E33" s="2">
        <v>0</v>
      </c>
      <c r="F33" s="20">
        <v>8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4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38"/>
    </row>
    <row r="34" spans="1:11" x14ac:dyDescent="0.35">
      <c r="A34" s="23">
        <v>32</v>
      </c>
      <c r="B34" s="2">
        <v>0.98608964451313752</v>
      </c>
      <c r="C34" s="2">
        <v>0.33333333333333331</v>
      </c>
      <c r="D34" s="2">
        <v>0.125</v>
      </c>
      <c r="E34" s="2">
        <v>0.1818181818181818</v>
      </c>
      <c r="F34" s="20">
        <v>44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Baixo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4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4" t="s">
        <v>35</v>
      </c>
    </row>
    <row r="35" spans="1:11" x14ac:dyDescent="0.35">
      <c r="A35" s="23">
        <v>33</v>
      </c>
      <c r="B35" s="8">
        <v>0.84853168469860896</v>
      </c>
      <c r="C35" s="2">
        <v>0.82286995515695072</v>
      </c>
      <c r="D35" s="2">
        <v>0.95077720207253891</v>
      </c>
      <c r="E35" s="5">
        <v>0.88221153846153855</v>
      </c>
      <c r="F35" s="20">
        <v>3904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24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4" t="s">
        <v>36</v>
      </c>
    </row>
    <row r="36" spans="1:11" x14ac:dyDescent="0.35">
      <c r="A36" s="23">
        <v>34</v>
      </c>
      <c r="B36" s="2">
        <v>0.95363214837712518</v>
      </c>
      <c r="C36" s="2">
        <v>0.22222222222222221</v>
      </c>
      <c r="D36" s="2">
        <v>0.08</v>
      </c>
      <c r="E36" s="2">
        <v>0.1176470588235294</v>
      </c>
      <c r="F36" s="20">
        <v>241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24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14" t="s">
        <v>31</v>
      </c>
    </row>
    <row r="37" spans="1:11" x14ac:dyDescent="0.35">
      <c r="A37" s="23">
        <v>35</v>
      </c>
      <c r="B37" s="2">
        <v>0.99536321483771251</v>
      </c>
      <c r="C37" s="2">
        <v>0</v>
      </c>
      <c r="D37" s="2">
        <v>0</v>
      </c>
      <c r="E37" s="2">
        <v>0</v>
      </c>
      <c r="F37" s="20">
        <v>32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4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14" t="s">
        <v>26</v>
      </c>
    </row>
    <row r="38" spans="1:11" x14ac:dyDescent="0.35">
      <c r="A38" s="23">
        <v>36</v>
      </c>
      <c r="B38" s="2">
        <v>0.98608964451313752</v>
      </c>
      <c r="C38" s="2">
        <v>0.5</v>
      </c>
      <c r="D38" s="2">
        <v>0.44444444444444442</v>
      </c>
      <c r="E38" s="2">
        <v>0.47058823529411759</v>
      </c>
      <c r="F38" s="20">
        <v>124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24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Baixo</v>
      </c>
      <c r="K38" s="14" t="s">
        <v>34</v>
      </c>
    </row>
    <row r="39" spans="1:11" x14ac:dyDescent="0.35">
      <c r="A39" s="23">
        <v>37</v>
      </c>
      <c r="B39" s="2">
        <v>1</v>
      </c>
      <c r="C39" s="2">
        <v>0</v>
      </c>
      <c r="D39" s="2">
        <v>0</v>
      </c>
      <c r="E39" s="2">
        <v>0</v>
      </c>
      <c r="F39" s="20">
        <v>1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4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36" t="s">
        <v>26</v>
      </c>
    </row>
    <row r="40" spans="1:11" x14ac:dyDescent="0.35">
      <c r="A40" s="23">
        <v>38</v>
      </c>
      <c r="B40" s="2">
        <v>0.9969088098918083</v>
      </c>
      <c r="C40" s="2">
        <v>0</v>
      </c>
      <c r="D40" s="2">
        <v>0</v>
      </c>
      <c r="E40" s="2">
        <v>0</v>
      </c>
      <c r="F40" s="20">
        <v>17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4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37"/>
    </row>
    <row r="41" spans="1:11" x14ac:dyDescent="0.35">
      <c r="A41" s="23">
        <v>39</v>
      </c>
      <c r="B41" s="2">
        <v>1</v>
      </c>
      <c r="C41" s="2">
        <v>0</v>
      </c>
      <c r="D41" s="2">
        <v>0</v>
      </c>
      <c r="E41" s="2">
        <v>0</v>
      </c>
      <c r="F41" s="20">
        <v>4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4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37"/>
    </row>
    <row r="42" spans="1:11" x14ac:dyDescent="0.35">
      <c r="A42" s="23">
        <v>40</v>
      </c>
      <c r="B42" s="2">
        <v>1</v>
      </c>
      <c r="C42" s="2">
        <v>0</v>
      </c>
      <c r="D42" s="2">
        <v>0</v>
      </c>
      <c r="E42" s="2">
        <v>0</v>
      </c>
      <c r="F42" s="20">
        <v>5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4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37"/>
    </row>
    <row r="43" spans="1:11" x14ac:dyDescent="0.35">
      <c r="A43" s="23">
        <v>41</v>
      </c>
      <c r="B43" s="2">
        <v>1</v>
      </c>
      <c r="C43" s="2">
        <v>0</v>
      </c>
      <c r="D43" s="2">
        <v>0</v>
      </c>
      <c r="E43" s="2">
        <v>0</v>
      </c>
      <c r="F43" s="20">
        <v>2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4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37"/>
    </row>
    <row r="44" spans="1:11" x14ac:dyDescent="0.35">
      <c r="A44" s="30">
        <v>42</v>
      </c>
      <c r="B44" s="31">
        <v>0.99845440494590421</v>
      </c>
      <c r="C44" s="31">
        <v>0</v>
      </c>
      <c r="D44" s="31">
        <v>0</v>
      </c>
      <c r="E44" s="31">
        <v>0</v>
      </c>
      <c r="F44" s="32">
        <v>2</v>
      </c>
      <c r="G44" s="3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3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3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4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38"/>
    </row>
    <row r="45" spans="1:11" x14ac:dyDescent="0.35">
      <c r="A45" s="9" t="s">
        <v>8</v>
      </c>
      <c r="B45" s="6">
        <f>MIN(B2:B44)</f>
        <v>0.84853168469860896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41</v>
      </c>
      <c r="H45" s="11">
        <f t="shared" ref="H45:J45" si="1">COUNTIF(H2:H44,$K$45)</f>
        <v>3</v>
      </c>
      <c r="I45" s="11">
        <f t="shared" si="1"/>
        <v>2</v>
      </c>
      <c r="J45" s="11">
        <f t="shared" si="1"/>
        <v>0</v>
      </c>
      <c r="K45" t="s">
        <v>19</v>
      </c>
    </row>
    <row r="46" spans="1:11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1</v>
      </c>
      <c r="E46" s="7">
        <f t="shared" si="2"/>
        <v>0.88221153846153855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0</v>
      </c>
      <c r="J46" s="11">
        <f t="shared" si="3"/>
        <v>0</v>
      </c>
      <c r="K46" t="s">
        <v>15</v>
      </c>
    </row>
    <row r="47" spans="1:11" x14ac:dyDescent="0.35">
      <c r="A47" s="15">
        <v>0</v>
      </c>
      <c r="B47">
        <f>COUNTIF(B2:B44,"=0")</f>
        <v>0</v>
      </c>
      <c r="C47">
        <f t="shared" ref="C47:E47" si="4">COUNTIF(C2:C44,"=0")</f>
        <v>31</v>
      </c>
      <c r="D47">
        <f t="shared" si="4"/>
        <v>31</v>
      </c>
      <c r="E47">
        <f t="shared" si="4"/>
        <v>31</v>
      </c>
      <c r="G47" s="11">
        <f>COUNTIF(G2:G44,$K$47)</f>
        <v>1</v>
      </c>
      <c r="H47" s="11">
        <f t="shared" ref="H47:J47" si="5">COUNTIF(H2:H44,$K$47)</f>
        <v>2</v>
      </c>
      <c r="I47" s="11">
        <f t="shared" si="5"/>
        <v>1</v>
      </c>
      <c r="J47" s="11">
        <f t="shared" si="5"/>
        <v>3</v>
      </c>
      <c r="K47" t="s">
        <v>21</v>
      </c>
    </row>
    <row r="48" spans="1:11" x14ac:dyDescent="0.35">
      <c r="A48" s="15">
        <v>1</v>
      </c>
      <c r="B48">
        <f>COUNTIF(B2:B44,"=1")</f>
        <v>15</v>
      </c>
      <c r="C48">
        <f>COUNTIF(C2:C44,"=1")</f>
        <v>3</v>
      </c>
      <c r="D48">
        <f>COUNTIF(D2:D44,"=1")</f>
        <v>1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4</v>
      </c>
      <c r="I48" s="11">
        <f t="shared" si="6"/>
        <v>2</v>
      </c>
      <c r="J48" s="11">
        <f t="shared" si="6"/>
        <v>3</v>
      </c>
      <c r="K48" t="s">
        <v>17</v>
      </c>
    </row>
    <row r="49" spans="1:11" x14ac:dyDescent="0.35">
      <c r="A49" s="16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3</v>
      </c>
      <c r="K49" t="s">
        <v>20</v>
      </c>
    </row>
    <row r="50" spans="1:11" x14ac:dyDescent="0.35">
      <c r="A50" s="17" t="s">
        <v>9</v>
      </c>
      <c r="B50" s="7">
        <f>INDEX($A$2:$A$44,MATCH(B46,B2:B44,0))</f>
        <v>3</v>
      </c>
      <c r="C50" s="7">
        <f t="shared" ref="C50:E50" si="8">INDEX($A$2:$A$44,MATCH(C46,C2:C44,0))</f>
        <v>12</v>
      </c>
      <c r="D50" s="7">
        <f t="shared" si="8"/>
        <v>6</v>
      </c>
      <c r="E50" s="10">
        <f t="shared" si="8"/>
        <v>33</v>
      </c>
      <c r="F50" s="22"/>
      <c r="G50" s="11">
        <f>COUNTIF(G2:G44,$K$50)</f>
        <v>0</v>
      </c>
      <c r="H50" s="11">
        <f t="shared" ref="H50:J50" si="9">COUNTIF(H2:H44,$K$50)</f>
        <v>2</v>
      </c>
      <c r="I50" s="11">
        <f t="shared" si="9"/>
        <v>4</v>
      </c>
      <c r="J50" s="11">
        <f t="shared" si="9"/>
        <v>3</v>
      </c>
      <c r="K50" t="s">
        <v>22</v>
      </c>
    </row>
    <row r="51" spans="1:11" x14ac:dyDescent="0.35">
      <c r="A51" s="15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0:K33"/>
    <mergeCell ref="K39:K44"/>
    <mergeCell ref="K15:K21"/>
    <mergeCell ref="K24:K25"/>
    <mergeCell ref="K3:K7"/>
    <mergeCell ref="K9:K1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dimension ref="A1"/>
  <sheetViews>
    <sheetView zoomScale="80" zoomScaleNormal="80" workbookViewId="0">
      <selection activeCell="O14" sqref="O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2024-10-11T12:13:52Z</dcterms:modified>
</cp:coreProperties>
</file>