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\"/>
    </mc:Choice>
  </mc:AlternateContent>
  <xr:revisionPtr revIDLastSave="0" documentId="13_ncr:1_{57BA8367-01C5-4556-8A77-4FDC2536771E}" xr6:coauthVersionLast="47" xr6:coauthVersionMax="47" xr10:uidLastSave="{00000000-0000-0000-0000-000000000000}"/>
  <bookViews>
    <workbookView xWindow="-110" yWindow="-110" windowWidth="19420" windowHeight="10300" activeTab="3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6" l="1"/>
  <c r="D3" i="16"/>
  <c r="D11" i="16"/>
  <c r="D4" i="16"/>
  <c r="D8" i="16"/>
  <c r="D7" i="16"/>
  <c r="D6" i="16"/>
  <c r="D6" i="9"/>
  <c r="E6" i="9"/>
  <c r="C6" i="9"/>
  <c r="D10" i="16" l="1"/>
  <c r="J2" i="16"/>
  <c r="M2" i="16" s="1"/>
  <c r="F4" i="9"/>
  <c r="F3" i="7" s="1"/>
  <c r="F5" i="9"/>
  <c r="F4" i="7" s="1"/>
  <c r="F3" i="9"/>
  <c r="F2" i="7" s="1"/>
  <c r="E12" i="16"/>
  <c r="E11" i="16"/>
  <c r="E10" i="16"/>
  <c r="E8" i="16"/>
  <c r="E7" i="16"/>
  <c r="E6" i="16"/>
  <c r="E4" i="16"/>
  <c r="E3" i="16"/>
  <c r="E2" i="16"/>
  <c r="D2" i="16"/>
  <c r="A3" i="9"/>
  <c r="F6" i="9" l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J10" i="7" l="1"/>
  <c r="I10" i="7"/>
  <c r="H10" i="7"/>
  <c r="G10" i="7"/>
  <c r="I8" i="7"/>
  <c r="I5" i="7"/>
  <c r="I7" i="7"/>
  <c r="I6" i="7"/>
  <c r="I9" i="7"/>
  <c r="J9" i="7"/>
  <c r="J5" i="7"/>
  <c r="J8" i="7"/>
  <c r="J7" i="7"/>
  <c r="J6" i="7"/>
  <c r="H8" i="7"/>
  <c r="H5" i="7"/>
  <c r="H7" i="7"/>
  <c r="H6" i="7"/>
  <c r="H9" i="7"/>
  <c r="G5" i="7"/>
  <c r="G8" i="7"/>
  <c r="G7" i="7"/>
  <c r="G9" i="7"/>
  <c r="G6" i="7"/>
  <c r="C7" i="7" l="1"/>
  <c r="H11" i="7" s="1"/>
  <c r="D7" i="7"/>
  <c r="I11" i="7" s="1"/>
  <c r="E7" i="7"/>
  <c r="J11" i="7" s="1"/>
  <c r="B7" i="7"/>
  <c r="G11" i="7" s="1"/>
  <c r="B8" i="7"/>
  <c r="C8" i="7"/>
  <c r="D8" i="7"/>
  <c r="E8" i="7"/>
  <c r="C6" i="7"/>
  <c r="C10" i="7" s="1"/>
  <c r="D6" i="7"/>
  <c r="D10" i="7" s="1"/>
  <c r="E6" i="7"/>
  <c r="E10" i="7" s="1"/>
  <c r="B6" i="7"/>
  <c r="B10" i="7" s="1"/>
  <c r="C5" i="7"/>
  <c r="C9" i="7" s="1"/>
  <c r="D5" i="7"/>
  <c r="D9" i="7" s="1"/>
  <c r="E5" i="7"/>
  <c r="E9" i="7" s="1"/>
  <c r="B5" i="7"/>
  <c r="B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<sst xmlns="http://schemas.openxmlformats.org/spreadsheetml/2006/main" count="47" uniqueCount="37">
  <si>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</si>
  <si>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</si>
  <si>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</si>
  <si>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</si>
  <si>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</si>
  <si>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</si>
  <si>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</si>
  <si>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</si>
  <si>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</si>
  <si>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</si>
  <si>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</si>
  <si>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</si>
  <si>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</si>
  <si>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</si>
  <si>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</si>
  <si>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</si>
  <si>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</si>
  <si>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</si>
  <si>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</si>
  <si>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</si>
  <si>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</si>
  <si>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</si>
  <si>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</si>
  <si>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Previsto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</si>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</sst>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9" fontId="6" fillId="4" borderId="0" xfId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9" fontId="0" fillId="0" borderId="1" xfId="1" applyFont="1" applyBorder="1" applyAlignment="1">
      <alignment horizontal="left" vertical="center"/>
    </xf>
    <xf numFmtId="164" fontId="0" fillId="0" borderId="1" xfId="1" applyNumberFormat="1" applyFont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0" fillId="6" borderId="0" xfId="0" applyFill="1"/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4" totalsRowShown="0" headerRowDxfId="13" dataDxfId="11" headerRowBorderDxfId="12" tableBorderDxfId="10">
  <autoFilter ref="A1:J4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2'!F3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zoomScale="90" zoomScaleNormal="90" workbookViewId="0">
      <selection activeCell="B2" sqref="B2:E13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/>
      <c r="C2" s="2"/>
      <c r="D2" s="2"/>
      <c r="E2" s="2"/>
    </row>
    <row r="3" spans="1:5" x14ac:dyDescent="0.35">
      <c r="A3" s="2">
        <v>2</v>
      </c>
      <c r="B3" s="2"/>
      <c r="C3" s="2"/>
      <c r="D3" s="2"/>
      <c r="E3" s="2"/>
    </row>
    <row r="4" spans="1:5" x14ac:dyDescent="0.35">
      <c r="A4" s="2">
        <v>3</v>
      </c>
      <c r="B4" s="2"/>
      <c r="C4" s="2"/>
      <c r="D4" s="2"/>
      <c r="E4" s="2"/>
    </row>
    <row r="5" spans="1:5" x14ac:dyDescent="0.35">
      <c r="A5" s="2">
        <v>4</v>
      </c>
      <c r="B5" s="2"/>
      <c r="C5" s="2"/>
      <c r="D5" s="2"/>
      <c r="E5" s="2"/>
    </row>
    <row r="6" spans="1:5" x14ac:dyDescent="0.35">
      <c r="A6" s="2">
        <v>5</v>
      </c>
      <c r="B6" s="2"/>
      <c r="C6" s="2"/>
      <c r="D6" s="2"/>
      <c r="E6" s="2"/>
    </row>
    <row r="7" spans="1:5" x14ac:dyDescent="0.35">
      <c r="A7" s="2">
        <v>6</v>
      </c>
      <c r="B7" s="2"/>
      <c r="C7" s="2"/>
      <c r="D7" s="2"/>
      <c r="E7" s="2"/>
    </row>
    <row r="8" spans="1:5" x14ac:dyDescent="0.35">
      <c r="A8" s="2">
        <v>7</v>
      </c>
      <c r="B8" s="2"/>
      <c r="C8" s="2"/>
      <c r="D8" s="2"/>
      <c r="E8" s="2"/>
    </row>
    <row r="9" spans="1:5" x14ac:dyDescent="0.35">
      <c r="A9" s="2">
        <v>8</v>
      </c>
      <c r="B9" s="2"/>
      <c r="C9" s="2"/>
      <c r="D9" s="2"/>
      <c r="E9" s="2"/>
    </row>
    <row r="10" spans="1:5" x14ac:dyDescent="0.35">
      <c r="A10" s="2">
        <v>9</v>
      </c>
      <c r="B10" s="2"/>
      <c r="C10" s="2"/>
      <c r="D10" s="2"/>
      <c r="E10" s="2"/>
    </row>
    <row r="11" spans="1:5" x14ac:dyDescent="0.35">
      <c r="A11" s="2">
        <v>10</v>
      </c>
      <c r="B11" s="2"/>
      <c r="C11" s="2"/>
      <c r="D11" s="2"/>
      <c r="E11" s="2"/>
    </row>
    <row r="12" spans="1:5" x14ac:dyDescent="0.35">
      <c r="A12" s="3" t="s">
        <v>21</v>
      </c>
      <c r="B12" s="44"/>
      <c r="C12" s="44"/>
      <c r="D12" s="44"/>
      <c r="E12" s="44"/>
    </row>
    <row r="13" spans="1:5" x14ac:dyDescent="0.35">
      <c r="A13" s="3" t="s">
        <v>22</v>
      </c>
      <c r="B13" s="44"/>
      <c r="C13" s="44"/>
      <c r="D13" s="44"/>
      <c r="E13" s="44"/>
    </row>
    <row r="14" spans="1:5" x14ac:dyDescent="0.35">
      <c r="A14" s="4" t="s">
        <v>8</v>
      </c>
      <c r="B14" s="5">
        <f>MIN(B2:B11)</f>
        <v>0</v>
      </c>
      <c r="C14" s="5">
        <f>MIN(C2:C11)</f>
        <v>0</v>
      </c>
      <c r="D14" s="5">
        <f>MIN(D2:D11)</f>
        <v>0</v>
      </c>
      <c r="E14" s="5">
        <f>MIN(E2:E11)</f>
        <v>0</v>
      </c>
    </row>
    <row r="15" spans="1:5" x14ac:dyDescent="0.35">
      <c r="A15" s="4" t="s">
        <v>9</v>
      </c>
      <c r="B15" s="6">
        <f>MAX(B2:B11)</f>
        <v>0</v>
      </c>
      <c r="C15" s="6">
        <f>MAX(C2:C11)</f>
        <v>0</v>
      </c>
      <c r="D15" s="6">
        <f>MAX(D2:D11)</f>
        <v>0</v>
      </c>
      <c r="E15" s="6">
        <f>MAX(E2:E11)</f>
        <v>0</v>
      </c>
    </row>
    <row r="16" spans="1:5" x14ac:dyDescent="0.35">
      <c r="A16" s="4" t="s">
        <v>8</v>
      </c>
      <c r="B16" t="e">
        <f>INDEX($A$2:$A$11,MATCH(B14,B2:B11,0))</f>
        <v>#N/A</v>
      </c>
      <c r="C16" t="e">
        <f>INDEX($A$2:$A$11,MATCH(C14,C2:C11,0))</f>
        <v>#N/A</v>
      </c>
      <c r="D16" t="e">
        <f>INDEX($A$2:$A$11,MATCH(D14,D2:D11,0))</f>
        <v>#N/A</v>
      </c>
      <c r="E16" t="e">
        <f>INDEX($A$2:$A$11,MATCH(E14,E2:E11,0))</f>
        <v>#N/A</v>
      </c>
    </row>
    <row r="17" spans="1:5" x14ac:dyDescent="0.35">
      <c r="A17" s="4" t="s">
        <v>9</v>
      </c>
      <c r="B17" t="e">
        <f>INDEX($A$2:$A$11,MATCH(B15,B2:B11,0))</f>
        <v>#N/A</v>
      </c>
      <c r="C17" t="e">
        <f>INDEX($A$2:$A$11,MATCH(C15,C2:C11,0))</f>
        <v>#N/A</v>
      </c>
      <c r="D17" t="e">
        <f>INDEX($A$2:$A$11,MATCH(D15,D2:D11,0))</f>
        <v>#N/A</v>
      </c>
      <c r="E17" t="e">
        <f>INDEX($A$2:$A$11,MATCH(E15,E2:E11,0))</f>
        <v>#N/A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topLeftCell="A2" workbookViewId="0">
      <selection activeCell="O10" sqref="O1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80" zoomScaleNormal="80" workbookViewId="0">
      <selection activeCell="P10" sqref="P10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H6"/>
  <sheetViews>
    <sheetView tabSelected="1" zoomScaleNormal="100" workbookViewId="0">
      <selection activeCell="H3" sqref="H3:H5"/>
    </sheetView>
  </sheetViews>
  <sheetFormatPr defaultRowHeight="14.5" x14ac:dyDescent="0.35"/>
  <cols>
    <col min="1" max="1" width="3.36328125" bestFit="1" customWidth="1"/>
  </cols>
  <sheetData>
    <row r="1" spans="1:8" x14ac:dyDescent="0.35">
      <c r="C1" s="45" t="s">
        <v>23</v>
      </c>
      <c r="D1" s="45"/>
      <c r="E1" s="45"/>
    </row>
    <row r="2" spans="1:8" x14ac:dyDescent="0.35">
      <c r="C2" s="39">
        <v>0</v>
      </c>
      <c r="D2" s="39">
        <v>1</v>
      </c>
      <c r="E2" s="39">
        <v>2</v>
      </c>
    </row>
    <row r="3" spans="1:8" ht="20" customHeight="1" x14ac:dyDescent="0.35">
      <c r="A3" s="46" t="str">
        <f>"Verdadeiro"</f>
        <v>Verdadeiro</v>
      </c>
      <c r="B3" s="1">
        <v>0</v>
      </c>
      <c r="C3" s="40"/>
      <c r="D3" s="2"/>
      <c r="E3" s="2"/>
      <c r="F3">
        <f>SUM(C3:E3)</f>
        <v>0</v>
      </c>
      <c r="H3" s="52">
        <v>22</v>
      </c>
    </row>
    <row r="4" spans="1:8" ht="20" customHeight="1" x14ac:dyDescent="0.35">
      <c r="A4" s="46"/>
      <c r="B4" s="1">
        <v>1</v>
      </c>
      <c r="C4" s="2"/>
      <c r="D4" s="40"/>
      <c r="E4" s="2"/>
      <c r="F4">
        <f t="shared" ref="F4:F5" si="0">SUM(C4:E4)</f>
        <v>0</v>
      </c>
      <c r="H4" s="52">
        <v>11</v>
      </c>
    </row>
    <row r="5" spans="1:8" ht="20" customHeight="1" x14ac:dyDescent="0.35">
      <c r="A5" s="46"/>
      <c r="B5" s="1">
        <v>2</v>
      </c>
      <c r="C5" s="2"/>
      <c r="D5" s="2"/>
      <c r="E5" s="40"/>
      <c r="F5">
        <f t="shared" si="0"/>
        <v>0</v>
      </c>
      <c r="H5" s="52">
        <v>614</v>
      </c>
    </row>
    <row r="6" spans="1:8" x14ac:dyDescent="0.35">
      <c r="C6">
        <f>SUM(C3:C5)</f>
        <v>0</v>
      </c>
      <c r="D6">
        <f t="shared" ref="D6:E6" si="1">SUM(D3:D5)</f>
        <v>0</v>
      </c>
      <c r="E6">
        <f t="shared" si="1"/>
        <v>0</v>
      </c>
      <c r="F6">
        <f>SUM(F3:F5)</f>
        <v>0</v>
      </c>
    </row>
  </sheetData>
  <mergeCells count="2">
    <mergeCell ref="C1:E1"/>
    <mergeCell ref="A3:A5"/>
  </mergeCells>
  <pageMargins left="0.7" right="0.7" top="0.75" bottom="0.75" header="0.3" footer="0.3"/>
  <ignoredErrors>
    <ignoredError sqref="F3:F5 C6:E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M13"/>
  <sheetViews>
    <sheetView topLeftCell="B1" workbookViewId="0">
      <pane ySplit="1" topLeftCell="A2" activePane="bottomLeft" state="frozen"/>
      <selection pane="bottomLeft" activeCell="D12" sqref="D12"/>
    </sheetView>
  </sheetViews>
  <sheetFormatPr defaultRowHeight="20" customHeight="1" x14ac:dyDescent="0.35"/>
  <cols>
    <col min="1" max="1" width="8.6328125" style="28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16.26953125" style="26" bestFit="1" customWidth="1"/>
    <col min="6" max="6" width="11.54296875" customWidth="1"/>
    <col min="7" max="7" width="6.453125" style="9" bestFit="1" customWidth="1"/>
    <col min="8" max="8" width="15.81640625" style="9" bestFit="1" customWidth="1"/>
    <col min="9" max="9" width="8.7265625" style="9"/>
    <col min="10" max="10" width="3.81640625" style="9" bestFit="1" customWidth="1"/>
    <col min="11" max="11" width="18.6328125" style="19" bestFit="1" customWidth="1"/>
    <col min="12" max="13" width="4.36328125" style="9" bestFit="1" customWidth="1"/>
    <col min="14" max="16384" width="8.7265625" style="9"/>
  </cols>
  <sheetData>
    <row r="1" spans="1:13" ht="20" customHeight="1" x14ac:dyDescent="0.35">
      <c r="B1" s="20" t="s">
        <v>24</v>
      </c>
      <c r="C1" s="20" t="s">
        <v>30</v>
      </c>
      <c r="D1" s="20" t="s">
        <v>36</v>
      </c>
      <c r="E1" s="24"/>
      <c r="G1" s="20" t="s">
        <v>30</v>
      </c>
      <c r="H1" s="20" t="s">
        <v>25</v>
      </c>
      <c r="J1" s="48" t="s">
        <v>28</v>
      </c>
      <c r="K1" s="48"/>
      <c r="L1" s="48"/>
    </row>
    <row r="2" spans="1:13" ht="20" customHeight="1" x14ac:dyDescent="0.35">
      <c r="A2" s="46" t="s">
        <v>31</v>
      </c>
      <c r="B2" s="22"/>
      <c r="C2" s="22">
        <v>0</v>
      </c>
      <c r="D2" s="23" t="e">
        <f>B2/SUM(B2:B4)</f>
        <v>#DIV/0!</v>
      </c>
      <c r="E2" s="25" t="str">
        <f>VLOOKUP(C2,$G$1:$H$4,2,FALSE)</f>
        <v>Alvenaria</v>
      </c>
      <c r="G2" s="18">
        <v>0</v>
      </c>
      <c r="H2" s="18" t="s">
        <v>35</v>
      </c>
      <c r="J2" s="18">
        <f>B2+B6+B10</f>
        <v>0</v>
      </c>
      <c r="K2" s="21" t="s">
        <v>29</v>
      </c>
      <c r="L2" s="18">
        <v>647</v>
      </c>
      <c r="M2" s="30">
        <f>J2/L2</f>
        <v>0</v>
      </c>
    </row>
    <row r="3" spans="1:13" ht="20" customHeight="1" x14ac:dyDescent="0.35">
      <c r="A3" s="46"/>
      <c r="B3" s="18"/>
      <c r="C3" s="18">
        <v>1</v>
      </c>
      <c r="D3" s="21" t="e">
        <f>B3/SUM(B2:B4)</f>
        <v>#DIV/0!</v>
      </c>
      <c r="E3" s="26" t="str">
        <f>VLOOKUP(C3,$G$1:$H$4,2,FALSE)</f>
        <v>Aço</v>
      </c>
      <c r="G3" s="18">
        <v>1</v>
      </c>
      <c r="H3" s="18" t="s">
        <v>27</v>
      </c>
      <c r="K3" s="9"/>
    </row>
    <row r="4" spans="1:13" ht="20" customHeight="1" x14ac:dyDescent="0.35">
      <c r="A4" s="46"/>
      <c r="B4" s="18"/>
      <c r="C4" s="18">
        <v>2</v>
      </c>
      <c r="D4" s="41" t="e">
        <f>B4/SUM(B2:B4)</f>
        <v>#DIV/0!</v>
      </c>
      <c r="E4" s="26" t="str">
        <f>VLOOKUP(C4,$G$1:$H$4,2,FALSE)</f>
        <v>Betão Armado</v>
      </c>
      <c r="G4" s="18">
        <v>2</v>
      </c>
      <c r="H4" s="18" t="s">
        <v>26</v>
      </c>
      <c r="K4" s="9"/>
    </row>
    <row r="5" spans="1:13" ht="20" customHeight="1" x14ac:dyDescent="0.35">
      <c r="B5" s="11"/>
      <c r="C5" s="11"/>
      <c r="D5" s="11"/>
      <c r="E5" s="24"/>
      <c r="K5" s="9"/>
    </row>
    <row r="6" spans="1:13" ht="20" customHeight="1" x14ac:dyDescent="0.35">
      <c r="A6" s="49" t="s">
        <v>32</v>
      </c>
      <c r="B6" s="29"/>
      <c r="C6" s="29">
        <v>1</v>
      </c>
      <c r="D6" s="23" t="e">
        <f>B6/SUM($B$6:$B$8)</f>
        <v>#DIV/0!</v>
      </c>
      <c r="E6" s="27" t="str">
        <f>VLOOKUP(C6,$G$1:$H$4,2,FALSE)</f>
        <v>Aço</v>
      </c>
      <c r="K6" s="9"/>
    </row>
    <row r="7" spans="1:13" ht="20" customHeight="1" x14ac:dyDescent="0.35">
      <c r="A7" s="50"/>
      <c r="B7" s="18"/>
      <c r="C7" s="18">
        <v>0</v>
      </c>
      <c r="D7" s="41" t="e">
        <f>B7/SUM($B$6:$B$8)</f>
        <v>#DIV/0!</v>
      </c>
      <c r="E7" s="26" t="str">
        <f>VLOOKUP(C7,$G$1:$H$4,2,FALSE)</f>
        <v>Alvenaria</v>
      </c>
      <c r="K7" s="9"/>
    </row>
    <row r="8" spans="1:13" ht="20" customHeight="1" x14ac:dyDescent="0.35">
      <c r="A8" s="51"/>
      <c r="B8" s="18"/>
      <c r="C8" s="18">
        <v>2</v>
      </c>
      <c r="D8" s="41" t="e">
        <f>B8/SUM($B$6:$B$8)</f>
        <v>#DIV/0!</v>
      </c>
      <c r="E8" s="26" t="str">
        <f>VLOOKUP(C8,$G$1:$H$4,2,FALSE)</f>
        <v>Betão Armado</v>
      </c>
    </row>
    <row r="9" spans="1:13" ht="20" customHeight="1" x14ac:dyDescent="0.35">
      <c r="B9" s="11"/>
      <c r="C9" s="11"/>
      <c r="D9" s="11"/>
      <c r="E9" s="24"/>
    </row>
    <row r="10" spans="1:13" ht="20" customHeight="1" x14ac:dyDescent="0.35">
      <c r="A10" s="47" t="s">
        <v>33</v>
      </c>
      <c r="B10" s="22"/>
      <c r="C10" s="22">
        <v>2</v>
      </c>
      <c r="D10" s="43" t="e">
        <f>B10/SUM(B10:B12)</f>
        <v>#DIV/0!</v>
      </c>
      <c r="E10" s="25" t="str">
        <f>VLOOKUP(C10,$G$1:$H$4,2,FALSE)</f>
        <v>Betão Armado</v>
      </c>
    </row>
    <row r="11" spans="1:13" ht="20" customHeight="1" x14ac:dyDescent="0.35">
      <c r="A11" s="47"/>
      <c r="B11" s="18"/>
      <c r="C11" s="18">
        <v>0</v>
      </c>
      <c r="D11" s="42" t="e">
        <f>B11/SUM(B10:B12)</f>
        <v>#DIV/0!</v>
      </c>
      <c r="E11" s="26" t="str">
        <f>VLOOKUP(C11,$G$1:$H$4,2,FALSE)</f>
        <v>Alvenaria</v>
      </c>
    </row>
    <row r="12" spans="1:13" ht="20" customHeight="1" x14ac:dyDescent="0.35">
      <c r="A12" s="47"/>
      <c r="B12" s="18"/>
      <c r="C12" s="18">
        <v>1</v>
      </c>
      <c r="D12" s="21" t="e">
        <f>B12/SUM(B10:B12)</f>
        <v>#DIV/0!</v>
      </c>
      <c r="E12" s="26" t="str">
        <f>VLOOKUP(C12,$G$1:$H$4,2,FALSE)</f>
        <v>Aço</v>
      </c>
    </row>
    <row r="13" spans="1:13" ht="20" customHeight="1" x14ac:dyDescent="0.35">
      <c r="B13" s="11"/>
      <c r="C13" s="11"/>
      <c r="D13" s="11"/>
      <c r="E13" s="24"/>
    </row>
  </sheetData>
  <mergeCells count="4">
    <mergeCell ref="A10:A12"/>
    <mergeCell ref="J1:L1"/>
    <mergeCell ref="A2:A4"/>
    <mergeCell ref="A6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1"/>
  <sheetViews>
    <sheetView workbookViewId="0">
      <pane xSplit="1" topLeftCell="B1" activePane="topRight" state="frozen"/>
      <selection pane="topRight" activeCell="E7" sqref="E7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3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5" bestFit="1" customWidth="1"/>
  </cols>
  <sheetData>
    <row r="1" spans="1:11" ht="30" customHeight="1" x14ac:dyDescent="0.35">
      <c r="A1" s="36" t="s">
        <v>30</v>
      </c>
      <c r="B1" s="37" t="s">
        <v>2</v>
      </c>
      <c r="C1" s="37" t="s">
        <v>5</v>
      </c>
      <c r="D1" s="37" t="s">
        <v>6</v>
      </c>
      <c r="E1" s="37" t="s">
        <v>7</v>
      </c>
      <c r="F1" s="31" t="s">
        <v>16</v>
      </c>
      <c r="G1" s="38" t="s">
        <v>10</v>
      </c>
      <c r="H1" s="38" t="s">
        <v>11</v>
      </c>
      <c r="I1" s="38" t="s">
        <v>12</v>
      </c>
      <c r="J1" s="17" t="s">
        <v>13</v>
      </c>
      <c r="K1"/>
    </row>
    <row r="2" spans="1:11" ht="30" customHeight="1" x14ac:dyDescent="0.35">
      <c r="A2" s="15">
        <v>0</v>
      </c>
      <c r="B2" s="2"/>
      <c r="C2" s="2"/>
      <c r="D2" s="2"/>
      <c r="E2" s="2"/>
      <c r="F2" s="32">
        <f>'Matriz Confusão 2'!F3</f>
        <v>0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Zero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Zero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Zero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Zero</v>
      </c>
      <c r="K2"/>
    </row>
    <row r="3" spans="1:11" ht="30" customHeight="1" x14ac:dyDescent="0.35">
      <c r="A3" s="15">
        <v>1</v>
      </c>
      <c r="B3" s="2"/>
      <c r="C3" s="2"/>
      <c r="D3" s="2"/>
      <c r="E3" s="2"/>
      <c r="F3" s="32">
        <f>'Matriz Confusão 2'!F4</f>
        <v>0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Zero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/>
    </row>
    <row r="4" spans="1:11" ht="30" customHeight="1" x14ac:dyDescent="0.35">
      <c r="A4" s="15">
        <v>2</v>
      </c>
      <c r="B4" s="2"/>
      <c r="C4" s="2"/>
      <c r="D4" s="2"/>
      <c r="E4" s="2"/>
      <c r="F4" s="32">
        <f>'Matriz Confusão 2'!F5</f>
        <v>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Zero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/>
    </row>
    <row r="5" spans="1:11" ht="14.5" x14ac:dyDescent="0.35">
      <c r="A5" s="7" t="s">
        <v>8</v>
      </c>
      <c r="B5" s="5">
        <f>MIN(B2:B4)</f>
        <v>0</v>
      </c>
      <c r="C5" s="5">
        <f>MIN(C2:C4)</f>
        <v>0</v>
      </c>
      <c r="D5" s="5">
        <f>MIN(D2:D4)</f>
        <v>0</v>
      </c>
      <c r="E5" s="5">
        <f>MIN(E2:E4)</f>
        <v>0</v>
      </c>
      <c r="G5" s="9">
        <f>COUNTIF(G2:G4,$K$5)</f>
        <v>0</v>
      </c>
      <c r="H5" s="9">
        <f>COUNTIF(H2:H4,$K$5)</f>
        <v>0</v>
      </c>
      <c r="I5" s="9">
        <f>COUNTIF(I2:I4,$K$5)</f>
        <v>0</v>
      </c>
      <c r="J5" s="9">
        <f>COUNTIF(J2:J4,$K$5)</f>
        <v>0</v>
      </c>
      <c r="K5" s="35" t="s">
        <v>17</v>
      </c>
    </row>
    <row r="6" spans="1:11" ht="14.5" x14ac:dyDescent="0.35">
      <c r="A6" s="8" t="s">
        <v>9</v>
      </c>
      <c r="B6" s="6">
        <f>MAX(B2:B4)</f>
        <v>0</v>
      </c>
      <c r="C6" s="6">
        <f>MAX(C2:C4)</f>
        <v>0</v>
      </c>
      <c r="D6" s="6">
        <f>MAX(D2:D4)</f>
        <v>0</v>
      </c>
      <c r="E6" s="6">
        <f>MAX(E2:E4)</f>
        <v>0</v>
      </c>
      <c r="G6" s="9">
        <f>COUNTIF(G2:G4,$K$6)</f>
        <v>0</v>
      </c>
      <c r="H6" s="9">
        <f>COUNTIF(H2:H4,$K$6)</f>
        <v>0</v>
      </c>
      <c r="I6" s="9">
        <f>COUNTIF(I2:I4,$K$6)</f>
        <v>0</v>
      </c>
      <c r="J6" s="9">
        <f>COUNTIF(J2:J4,$K$6)</f>
        <v>0</v>
      </c>
      <c r="K6" s="35" t="s">
        <v>14</v>
      </c>
    </row>
    <row r="7" spans="1:11" ht="14.5" x14ac:dyDescent="0.35">
      <c r="A7" s="11">
        <v>0</v>
      </c>
      <c r="B7">
        <f>COUNTIF(B2:B4,"=0")</f>
        <v>0</v>
      </c>
      <c r="C7">
        <f>COUNTIF(C2:C4,"=0")</f>
        <v>0</v>
      </c>
      <c r="D7">
        <f>COUNTIF(D2:D4,"=0")</f>
        <v>0</v>
      </c>
      <c r="E7">
        <f>COUNTIF(E2:E4,"=0")</f>
        <v>0</v>
      </c>
      <c r="G7" s="9">
        <f>COUNTIF(G2:G4,$K$7)</f>
        <v>0</v>
      </c>
      <c r="H7" s="9">
        <f>COUNTIF(H2:H4,$K$7)</f>
        <v>0</v>
      </c>
      <c r="I7" s="9">
        <f>COUNTIF(I2:I4,$K$7)</f>
        <v>0</v>
      </c>
      <c r="J7" s="9">
        <f>COUNTIF(J2:J4,$K$7)</f>
        <v>0</v>
      </c>
      <c r="K7" s="35" t="s">
        <v>19</v>
      </c>
    </row>
    <row r="8" spans="1:11" ht="14.5" x14ac:dyDescent="0.35">
      <c r="A8" s="11">
        <v>1</v>
      </c>
      <c r="B8">
        <f>COUNTIF(B2:B4,"=1")</f>
        <v>0</v>
      </c>
      <c r="C8">
        <f>COUNTIF(C2:C4,"=1")</f>
        <v>0</v>
      </c>
      <c r="D8">
        <f>COUNTIF(D2:D4,"=1")</f>
        <v>0</v>
      </c>
      <c r="E8">
        <f>COUNTIF(E2:E4,"=1")</f>
        <v>0</v>
      </c>
      <c r="G8" s="9">
        <f>COUNTIF(G2:G4,$K$8)</f>
        <v>0</v>
      </c>
      <c r="H8" s="9">
        <f>COUNTIF(H2:H4,$K$8)</f>
        <v>0</v>
      </c>
      <c r="I8" s="9">
        <f>COUNTIF(I2:I4,$K$8)</f>
        <v>0</v>
      </c>
      <c r="J8" s="9">
        <f>COUNTIF(J2:J4,$K$8)</f>
        <v>0</v>
      </c>
      <c r="K8" s="35" t="s">
        <v>15</v>
      </c>
    </row>
    <row r="9" spans="1:11" ht="14.5" x14ac:dyDescent="0.35">
      <c r="A9" s="12" t="s">
        <v>8</v>
      </c>
      <c r="B9" s="5" t="e">
        <f>INDEX($A$2:$A$4,MATCH(B5,B2:B4,0))</f>
        <v>#N/A</v>
      </c>
      <c r="C9" s="5" t="e">
        <f>INDEX($A$2:$A$4,MATCH(C5,C2:C4,0))</f>
        <v>#N/A</v>
      </c>
      <c r="D9" s="5" t="e">
        <f>INDEX($A$2:$A$4,MATCH(D5,D2:D4,0))</f>
        <v>#N/A</v>
      </c>
      <c r="E9" s="5" t="e">
        <f>INDEX($A$2:$A$4,MATCH(E5,E2:E4,0))</f>
        <v>#N/A</v>
      </c>
      <c r="G9" s="9">
        <f>COUNTIF(G2:G4,$K$9)</f>
        <v>0</v>
      </c>
      <c r="H9" s="9">
        <f>COUNTIF(H2:H4,$K$9)</f>
        <v>0</v>
      </c>
      <c r="I9" s="9">
        <f>COUNTIF(I2:I4,$K$9)</f>
        <v>0</v>
      </c>
      <c r="J9" s="9">
        <f>COUNTIF(J2:J4,$K$9)</f>
        <v>0</v>
      </c>
      <c r="K9" s="35" t="s">
        <v>18</v>
      </c>
    </row>
    <row r="10" spans="1:11" ht="14.5" x14ac:dyDescent="0.35">
      <c r="A10" s="13" t="s">
        <v>9</v>
      </c>
      <c r="B10" s="6" t="e">
        <f>INDEX($A$2:$A$4,MATCH(B6,B2:B4,0))</f>
        <v>#N/A</v>
      </c>
      <c r="C10" s="6" t="e">
        <f>INDEX($A$2:$A$4,MATCH(C6,C2:C4,0))</f>
        <v>#N/A</v>
      </c>
      <c r="D10" s="6" t="e">
        <f>INDEX($A$2:$A$4,MATCH(D6,D2:D4,0))</f>
        <v>#N/A</v>
      </c>
      <c r="E10" s="6" t="e">
        <f>INDEX($A$2:$A$4,MATCH(E6,E2:E4,0))</f>
        <v>#N/A</v>
      </c>
      <c r="F10" s="34"/>
      <c r="G10" s="9">
        <f>COUNTIF(G2:G4,$K$10)</f>
        <v>0</v>
      </c>
      <c r="H10" s="9">
        <f>COUNTIF(H2:H4,$K$10)</f>
        <v>0</v>
      </c>
      <c r="I10" s="9">
        <f>COUNTIF(I2:I4,$K$10)</f>
        <v>0</v>
      </c>
      <c r="J10" s="9">
        <f>COUNTIF(J2:J4,$K$10)</f>
        <v>0</v>
      </c>
      <c r="K10" s="35" t="s">
        <v>20</v>
      </c>
    </row>
    <row r="11" spans="1:11" ht="30" customHeight="1" x14ac:dyDescent="0.35">
      <c r="A11" s="11"/>
      <c r="G11">
        <f>SUM(G5:G10)+B7</f>
        <v>0</v>
      </c>
      <c r="H11">
        <f t="shared" ref="H11:J11" si="0">SUM(H5:H10)+C7</f>
        <v>0</v>
      </c>
      <c r="I11">
        <f t="shared" si="0"/>
        <v>0</v>
      </c>
      <c r="J11">
        <f t="shared" si="0"/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>
      <selection activeCell="P5" sqref="P5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>
      <selection activeCell="P7" sqref="P7"/>
    </sheetView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2" sqref="O2:O4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30</v>
      </c>
      <c r="O1" s="20" t="s">
        <v>34</v>
      </c>
    </row>
    <row r="2" spans="14:15" x14ac:dyDescent="0.35">
      <c r="N2" s="18">
        <v>0</v>
      </c>
      <c r="O2" s="18"/>
    </row>
    <row r="3" spans="14:15" x14ac:dyDescent="0.35">
      <c r="N3" s="18">
        <v>1</v>
      </c>
      <c r="O3" s="18"/>
    </row>
    <row r="4" spans="14:15" x14ac:dyDescent="0.35">
      <c r="N4" s="18">
        <v>2</v>
      </c>
      <c r="O4" s="18"/>
    </row>
    <row r="5" spans="14:15" x14ac:dyDescent="0.35">
      <c r="N5"/>
      <c r="O5"/>
    </row>
    <row r="6" spans="14:15" x14ac:dyDescent="0.35">
      <c r="N6"/>
      <c r="O6"/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2024-12-13T11:53:54Z</dcterms:modified>
</cp:coreProperties>
</file>