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FEEE1D77-ABD1-4280-99D9-2667BE94666E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2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<sst xmlns="http://schemas.openxmlformats.org/spreadsheetml/2006/main" count="60" uniqueCount="46">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</sst>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2F47B5-176F-1B30-6501-C1EFA2E97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953FE3F-7A40-B87E-5DBE-402BB05B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A2D575-D6D8-3498-F491-DC3972FC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5DD38C-78F8-7C3C-D2B7-ADFBC661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92F783D-4425-43DC-55B7-AAF2AEBC3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FD8C06-F89D-CD37-374D-360C7D2B3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302CB5-C610-09C8-2F88-C04700B3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8" activeCellId="3" sqref="B2 C11 D2 E8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9">
        <v>0.8408735990524292</v>
      </c>
      <c r="C2" s="48">
        <v>0.81265723705291748</v>
      </c>
      <c r="D2" s="49">
        <v>0.46300649642944341</v>
      </c>
      <c r="E2" s="48">
        <v>0.85116279125213623</v>
      </c>
    </row>
    <row r="3" spans="1:5" x14ac:dyDescent="0.35">
      <c r="A3" s="2">
        <v>2</v>
      </c>
      <c r="B3" s="2">
        <v>0.67956143617630005</v>
      </c>
      <c r="C3" s="2">
        <v>0.82175344228744507</v>
      </c>
      <c r="D3" s="2">
        <v>0.44861361384391779</v>
      </c>
      <c r="E3" s="2">
        <v>0.86976742744445801</v>
      </c>
    </row>
    <row r="4" spans="1:5" x14ac:dyDescent="0.35">
      <c r="A4" s="2">
        <v>3</v>
      </c>
      <c r="B4" s="2">
        <v>0.61123871803283691</v>
      </c>
      <c r="C4" s="2">
        <v>0.8296884298324585</v>
      </c>
      <c r="D4" s="2">
        <v>0.44972804188728333</v>
      </c>
      <c r="E4" s="2">
        <v>0.87286823987960815</v>
      </c>
    </row>
    <row r="5" spans="1:5" x14ac:dyDescent="0.35">
      <c r="A5" s="2">
        <v>4</v>
      </c>
      <c r="B5" s="2">
        <v>0.56626421213150024</v>
      </c>
      <c r="C5" s="2">
        <v>0.84130054712295532</v>
      </c>
      <c r="D5" s="2">
        <v>0.44859585165977478</v>
      </c>
      <c r="E5" s="2">
        <v>0.87131780385971069</v>
      </c>
    </row>
    <row r="6" spans="1:5" x14ac:dyDescent="0.35">
      <c r="A6" s="2">
        <v>5</v>
      </c>
      <c r="B6" s="2">
        <v>0.53371411561965942</v>
      </c>
      <c r="C6" s="2">
        <v>0.84942907094955444</v>
      </c>
      <c r="D6" s="2">
        <v>0.44618585705757141</v>
      </c>
      <c r="E6" s="2">
        <v>0.87286823987960815</v>
      </c>
    </row>
    <row r="7" spans="1:5" x14ac:dyDescent="0.35">
      <c r="A7" s="2">
        <v>6</v>
      </c>
      <c r="B7" s="2">
        <v>0.50782096385955811</v>
      </c>
      <c r="C7" s="2">
        <v>0.85291272401809692</v>
      </c>
      <c r="D7" s="2">
        <v>0.44349077343940729</v>
      </c>
      <c r="E7" s="2">
        <v>0.87286823987960815</v>
      </c>
    </row>
    <row r="8" spans="1:5" x14ac:dyDescent="0.35">
      <c r="A8" s="2">
        <v>7</v>
      </c>
      <c r="B8" s="2">
        <v>0.48573741316795349</v>
      </c>
      <c r="C8" s="2">
        <v>0.85736405849456787</v>
      </c>
      <c r="D8" s="2">
        <v>0.44188711047172552</v>
      </c>
      <c r="E8" s="49">
        <v>0.87596899271011353</v>
      </c>
    </row>
    <row r="9" spans="1:5" x14ac:dyDescent="0.35">
      <c r="A9" s="2">
        <v>8</v>
      </c>
      <c r="B9" s="2">
        <v>0.46606823801994318</v>
      </c>
      <c r="C9" s="2">
        <v>0.86123478412628174</v>
      </c>
      <c r="D9" s="48">
        <v>0.44156357645988459</v>
      </c>
      <c r="E9" s="2">
        <v>0.87596899271011353</v>
      </c>
    </row>
    <row r="10" spans="1:5" x14ac:dyDescent="0.35">
      <c r="A10" s="2">
        <v>9</v>
      </c>
      <c r="B10" s="2">
        <v>0.44823315739631647</v>
      </c>
      <c r="C10" s="2">
        <v>0.8658795952796936</v>
      </c>
      <c r="D10" s="2">
        <v>0.4420219361782074</v>
      </c>
      <c r="E10" s="2">
        <v>0.87441861629486084</v>
      </c>
    </row>
    <row r="11" spans="1:5" x14ac:dyDescent="0.35">
      <c r="A11" s="2">
        <v>10</v>
      </c>
      <c r="B11" s="48">
        <v>0.43201828002929688</v>
      </c>
      <c r="C11" s="49">
        <v>0.87071800231933594</v>
      </c>
      <c r="D11" s="2">
        <v>0.4427914023399353</v>
      </c>
      <c r="E11" s="2">
        <v>0.87286823987960815</v>
      </c>
    </row>
    <row r="12" spans="1:5" x14ac:dyDescent="0.35">
      <c r="A12" s="3" t="s">
        <v>21</v>
      </c>
      <c r="B12" s="50">
        <v>0.40723124146461398</v>
      </c>
      <c r="C12" s="50"/>
      <c r="D12" s="50"/>
      <c r="E12" s="50"/>
    </row>
    <row r="13" spans="1:5" x14ac:dyDescent="0.35">
      <c r="A13" s="3" t="s">
        <v>22</v>
      </c>
      <c r="B13" s="50">
        <v>0.88562595844268799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0.43201828002929688</v>
      </c>
      <c r="C14" s="5">
        <f>MIN(C2:C11)</f>
        <v>0.81265723705291748</v>
      </c>
      <c r="D14" s="5">
        <f>MIN(D2:D11)</f>
        <v>0.44156357645988459</v>
      </c>
      <c r="E14" s="5">
        <f>MIN(E2:E11)</f>
        <v>0.85116279125213623</v>
      </c>
    </row>
    <row r="15" spans="1:5" x14ac:dyDescent="0.35">
      <c r="A15" s="4" t="s">
        <v>9</v>
      </c>
      <c r="B15" s="6">
        <f>MAX(B2:B11)</f>
        <v>0.8408735990524292</v>
      </c>
      <c r="C15" s="6">
        <f>MAX(C2:C11)</f>
        <v>0.87071800231933594</v>
      </c>
      <c r="D15" s="6">
        <f>MAX(D2:D11)</f>
        <v>0.46300649642944341</v>
      </c>
      <c r="E15" s="6">
        <f>MAX(E2:E11)</f>
        <v>0.87596899271011353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8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N30" sqref="N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51" t="s">
        <v>35</v>
      </c>
      <c r="D1" s="51"/>
      <c r="E1" s="51"/>
      <c r="F1" s="51"/>
      <c r="G1" s="51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2" t="str">
        <f>"Verdadeiro"</f>
        <v>Verdadeiro</v>
      </c>
      <c r="B3" s="41">
        <v>0</v>
      </c>
      <c r="C3" s="38">
        <v>8</v>
      </c>
      <c r="D3" s="2">
        <v>0</v>
      </c>
      <c r="E3" s="2">
        <v>0</v>
      </c>
      <c r="F3" s="2">
        <v>1</v>
      </c>
      <c r="G3" s="2">
        <v>3</v>
      </c>
      <c r="H3">
        <f>SUM(C3:G3)</f>
        <v>12</v>
      </c>
      <c r="J3" s="47">
        <v>12</v>
      </c>
    </row>
    <row r="4" spans="1:10" ht="20" customHeight="1" x14ac:dyDescent="0.35">
      <c r="A4" s="52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7">
        <v>5</v>
      </c>
    </row>
    <row r="5" spans="1:10" ht="20" customHeight="1" x14ac:dyDescent="0.35">
      <c r="A5" s="52"/>
      <c r="B5" s="41">
        <v>2</v>
      </c>
      <c r="C5" s="2">
        <v>0</v>
      </c>
      <c r="D5" s="2">
        <v>0</v>
      </c>
      <c r="E5" s="38">
        <v>4</v>
      </c>
      <c r="F5" s="2">
        <v>0</v>
      </c>
      <c r="G5" s="2">
        <v>6</v>
      </c>
      <c r="H5">
        <f t="shared" si="0"/>
        <v>10</v>
      </c>
      <c r="J5" s="47">
        <v>10</v>
      </c>
    </row>
    <row r="6" spans="1:10" ht="20" customHeight="1" x14ac:dyDescent="0.35">
      <c r="A6" s="52"/>
      <c r="B6" s="41">
        <v>3</v>
      </c>
      <c r="C6" s="2">
        <v>4</v>
      </c>
      <c r="D6" s="2">
        <v>1</v>
      </c>
      <c r="E6" s="2">
        <v>0</v>
      </c>
      <c r="F6" s="38">
        <v>2</v>
      </c>
      <c r="G6" s="2">
        <v>50</v>
      </c>
      <c r="H6">
        <f t="shared" si="0"/>
        <v>57</v>
      </c>
      <c r="J6" s="47">
        <v>57</v>
      </c>
    </row>
    <row r="7" spans="1:10" ht="20" customHeight="1" x14ac:dyDescent="0.35">
      <c r="A7" s="52"/>
      <c r="B7" s="41">
        <v>4</v>
      </c>
      <c r="C7" s="2">
        <v>1</v>
      </c>
      <c r="D7" s="2">
        <v>0</v>
      </c>
      <c r="E7" s="2">
        <v>0</v>
      </c>
      <c r="F7" s="2">
        <v>4</v>
      </c>
      <c r="G7" s="38">
        <v>558</v>
      </c>
      <c r="H7">
        <f t="shared" si="0"/>
        <v>563</v>
      </c>
      <c r="J7" s="47">
        <v>563</v>
      </c>
    </row>
    <row r="8" spans="1:10" x14ac:dyDescent="0.35">
      <c r="C8">
        <f>SUM(C3:C7)</f>
        <v>14</v>
      </c>
      <c r="D8">
        <f t="shared" ref="D8:G8" si="1">SUM(D3:D7)</f>
        <v>2</v>
      </c>
      <c r="E8">
        <f t="shared" si="1"/>
        <v>4</v>
      </c>
      <c r="F8">
        <f t="shared" si="1"/>
        <v>9</v>
      </c>
      <c r="G8">
        <f t="shared" si="1"/>
        <v>618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3" t="s">
        <v>27</v>
      </c>
      <c r="N1" s="53"/>
      <c r="O1" s="53"/>
      <c r="P1" s="53"/>
    </row>
    <row r="2" spans="1:16" ht="20" customHeight="1" x14ac:dyDescent="0.35">
      <c r="A2" s="52" t="s">
        <v>30</v>
      </c>
      <c r="B2" s="22">
        <v>8</v>
      </c>
      <c r="C2" s="22">
        <v>0</v>
      </c>
      <c r="D2" s="23">
        <f>B2/SUM(B2:B6)</f>
        <v>0.66666666666666663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573</v>
      </c>
      <c r="N2" s="21" t="s">
        <v>28</v>
      </c>
      <c r="O2" s="18">
        <v>647</v>
      </c>
      <c r="P2" s="28">
        <f>M2/O2</f>
        <v>0.88562596599690879</v>
      </c>
    </row>
    <row r="3" spans="1:16" ht="20" customHeight="1" x14ac:dyDescent="0.35">
      <c r="A3" s="52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0.18181818181818182</v>
      </c>
    </row>
    <row r="4" spans="1:16" ht="20" customHeight="1" x14ac:dyDescent="0.35">
      <c r="A4" s="52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0.27272727272727271</v>
      </c>
    </row>
    <row r="5" spans="1:16" ht="20" customHeight="1" x14ac:dyDescent="0.35">
      <c r="A5" s="52"/>
      <c r="B5" s="18">
        <v>1</v>
      </c>
      <c r="C5" s="18">
        <v>3</v>
      </c>
      <c r="D5" s="21" t="str">
        <f t="shared" si="2"/>
        <v>0 (Nenhuma)</v>
      </c>
      <c r="E5" s="19" t="str">
        <f t="shared" si="3"/>
        <v>8%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0.54545454545454541</v>
      </c>
    </row>
    <row r="6" spans="1:16" ht="20" customHeight="1" x14ac:dyDescent="0.35">
      <c r="A6" s="52"/>
      <c r="B6" s="18">
        <v>3</v>
      </c>
      <c r="C6" s="18">
        <v>4</v>
      </c>
      <c r="D6" s="21" t="str">
        <f t="shared" si="2"/>
        <v>0 (Nenhuma)</v>
      </c>
      <c r="E6" s="19" t="str">
        <f t="shared" si="3"/>
        <v>25%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11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2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2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2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2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2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2" t="s">
        <v>32</v>
      </c>
      <c r="B14" s="22">
        <v>4</v>
      </c>
      <c r="C14" s="22">
        <v>2</v>
      </c>
      <c r="D14" s="23">
        <f>B14/SUM(B14:B18)</f>
        <v>0.4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2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2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2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2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2" t="s">
        <v>39</v>
      </c>
      <c r="B20" s="22">
        <v>2</v>
      </c>
      <c r="C20" s="22">
        <v>3</v>
      </c>
      <c r="D20" s="23">
        <f>B20/SUM(B20:B24)</f>
        <v>3.5087719298245612E-2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2"/>
      <c r="B21" s="18">
        <v>4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7%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2"/>
      <c r="B22" s="18">
        <v>1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2%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2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2"/>
      <c r="B24" s="18">
        <v>50</v>
      </c>
      <c r="C24" s="18">
        <v>4</v>
      </c>
      <c r="D24" s="21" t="str">
        <f t="shared" si="15"/>
        <v>1 (Material, )</v>
      </c>
      <c r="E24" s="19" t="str">
        <f t="shared" si="16"/>
        <v>88%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2" t="s">
        <v>40</v>
      </c>
      <c r="B26" s="22">
        <v>558</v>
      </c>
      <c r="C26" s="22">
        <v>4</v>
      </c>
      <c r="D26" s="44">
        <f>B26/SUM(B26:B30)</f>
        <v>0.99111900532859676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2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2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2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2"/>
      <c r="B30" s="18">
        <v>4</v>
      </c>
      <c r="C30" s="18">
        <v>3</v>
      </c>
      <c r="D30" s="21" t="str">
        <f t="shared" si="19"/>
        <v>1 (Material, )</v>
      </c>
      <c r="E30" s="19" t="str">
        <f t="shared" si="20"/>
        <v>0,7%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G6" sqref="G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0.98454404945904173</v>
      </c>
      <c r="C2" s="2">
        <v>0.5714285714285714</v>
      </c>
      <c r="D2" s="2">
        <v>0.66666666666666663</v>
      </c>
      <c r="E2" s="2">
        <v>0.61538461538461531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2">
        <v>0.99227202472952092</v>
      </c>
      <c r="C3" s="2">
        <v>0.5</v>
      </c>
      <c r="D3" s="2">
        <v>0.2</v>
      </c>
      <c r="E3" s="2">
        <v>0.28571428571428581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ht="30" customHeight="1" x14ac:dyDescent="0.35">
      <c r="A5" s="40">
        <v>3</v>
      </c>
      <c r="B5" s="2">
        <v>0.90417310664605877</v>
      </c>
      <c r="C5" s="2">
        <v>0.22222222222222221</v>
      </c>
      <c r="D5" s="2">
        <v>3.5087719298245612E-2</v>
      </c>
      <c r="E5" s="2">
        <v>6.0606060606060608E-2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0.89953632148377127</v>
      </c>
      <c r="C6" s="2">
        <v>0.90291262135922334</v>
      </c>
      <c r="D6" s="2">
        <v>0.99111900532859676</v>
      </c>
      <c r="E6" s="2">
        <v>0.9449618966977138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0.89953632148377127</v>
      </c>
      <c r="C7" s="5">
        <f>MIN(C2:C6)</f>
        <v>0.22222222222222221</v>
      </c>
      <c r="D7" s="5">
        <f>MIN(D2:D6)</f>
        <v>3.5087719298245612E-2</v>
      </c>
      <c r="E7" s="5">
        <f>MIN(E2:E6)</f>
        <v>6.0606060606060608E-2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0.99227202472952092</v>
      </c>
      <c r="C8" s="6">
        <f>MAX(C2:C6)</f>
        <v>1</v>
      </c>
      <c r="D8" s="6">
        <f>MAX(D2:D6)</f>
        <v>0.99111900532859676</v>
      </c>
      <c r="E8" s="6">
        <f>MAX(E2:E6)</f>
        <v>0.9449618966977138</v>
      </c>
      <c r="G8" s="9">
        <f>COUNTIF(G2:G6,$K$8)</f>
        <v>1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1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2</v>
      </c>
      <c r="I10" s="9">
        <f>COUNTIF(I2:I6,$K$10)</f>
        <v>1</v>
      </c>
      <c r="J10" s="9">
        <f>COUNTIF(J2:J6,$K$10)</f>
        <v>2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0</v>
      </c>
      <c r="I11" s="9">
        <f>COUNTIF(I2:I6,$K$11)</f>
        <v>1</v>
      </c>
      <c r="J11" s="9">
        <f>COUNTIF(J2:J6,$K$11)</f>
        <v>1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2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0.95</v>
      </c>
    </row>
    <row r="5" spans="14:15" x14ac:dyDescent="0.35">
      <c r="N5" s="18">
        <v>3</v>
      </c>
      <c r="O5" s="42">
        <v>0.78</v>
      </c>
    </row>
    <row r="6" spans="14:15" x14ac:dyDescent="0.35">
      <c r="N6" s="18">
        <v>4</v>
      </c>
      <c r="O6" s="42">
        <v>0.86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2025-01-02T17:30:41Z</dcterms:modified>
</cp:coreProperties>
</file>