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PartesInteressadas" sheetId="2" r:id="rId5"/>
    <sheet state="visible" name="Grafico" sheetId="3" r:id="rId6"/>
    <sheet state="visible" name="Param" sheetId="4" r:id="rId7"/>
  </sheets>
  <definedNames>
    <definedName name="E">#REF!</definedName>
    <definedName name="Interna">#REF!</definedName>
    <definedName name="Poder">Param!$E$5:$E$9</definedName>
    <definedName name="Interesse">Param!$F$5:$F$9</definedName>
  </definedNames>
  <calcPr/>
  <extLst>
    <ext uri="GoogleSheetsCustomDataVersion1">
      <go:sheetsCustomData xmlns:go="http://customooxmlschemas.google.com/" r:id="rId8" roundtripDataSignature="AMtx7mjfzSa6YI98P0Lh5k9lQKFTvPs5bw=="/>
    </ext>
  </extLst>
</workbook>
</file>

<file path=xl/sharedStrings.xml><?xml version="1.0" encoding="utf-8"?>
<sst xmlns="http://schemas.openxmlformats.org/spreadsheetml/2006/main" count="106" uniqueCount="85">
  <si>
    <t>Registro das partes interessadas</t>
  </si>
  <si>
    <t>Nome do Projeto</t>
  </si>
  <si>
    <t>Instruções</t>
  </si>
  <si>
    <t>Instruções, Histórico de Alterações e as Aprovações</t>
  </si>
  <si>
    <t>Partes interessadas</t>
  </si>
  <si>
    <t>Dados de contato e informações das partes interessadas</t>
  </si>
  <si>
    <t>Paramêtros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</si>
  <si>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</si>
  <si>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</si>
  <si>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</si>
  <si>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</si>
  <si>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</si>
  <si>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</si>
  <si>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</si>
  <si>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</si>
  <si>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</si>
  <si>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</si>
  <si>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</si>
  <si>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</si>
  <si>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</si>
  <si>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</si>
  <si>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</si>
  <si>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</si>
  <si>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</si>
  <si>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</si>
  <si>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</si>
  <si>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</si>
  <si>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</si>
  <si>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</si>
  <si>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</si>
  <si>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</si>
  <si>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</si>
  <si>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</si>
  <si>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</si>
  <si>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</si>
  <si>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</si>
  <si>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</si>
  <si>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</si>
  <si>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</si>
  <si>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</si>
  <si>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Equipe responsável</t>
  </si>
  <si>
    <t>equipepetdelivery@gmail.com</t>
  </si>
  <si>
    <t>(44)999009900</t>
  </si>
  <si>
    <t>(44)30310000</t>
  </si>
  <si>
    <t>Pet Delivery</t>
  </si>
  <si>
    <t>Projeto e Desenvolvimento</t>
  </si>
  <si>
    <t>Planejar e implementar o projeto.</t>
  </si>
  <si>
    <t>Produto conquistar um número expressivo de usuários.</t>
  </si>
  <si>
    <t>5-Muito Alto</t>
  </si>
  <si>
    <t>Permitir que os horários de trabalho sejam flexíveis.</t>
  </si>
  <si>
    <t>Donos de pet shops</t>
  </si>
  <si>
    <t>dono@gmail.com</t>
  </si>
  <si>
    <t>(44)999009901</t>
  </si>
  <si>
    <t>(44)30310001</t>
  </si>
  <si>
    <t>Pet Shop AmiCão</t>
  </si>
  <si>
    <t>Vendas</t>
  </si>
  <si>
    <t>Disponibilizar produtos para venda.</t>
  </si>
  <si>
    <t>Vender mais produtos do que vendiam antes.</t>
  </si>
  <si>
    <t>1-Muito baixo</t>
  </si>
  <si>
    <t>4-Alto</t>
  </si>
  <si>
    <t>Oferecer uma taxa mais baixa do que a cobrada pela maioria dos aplicativos de delivery e explicar como ter a loja na plataforma pode ser vantajoso.</t>
  </si>
  <si>
    <t>Pessoas que têm animais de estimação</t>
  </si>
  <si>
    <t>consumidor@gmail.com</t>
  </si>
  <si>
    <t>(44)999009902</t>
  </si>
  <si>
    <t>(44)30330002</t>
  </si>
  <si>
    <t>Comprar os produtos pelo aplicativo.</t>
  </si>
  <si>
    <t>Fazer compras de maneira prática e rápida e recebâ-las em casa em pouco tempo.</t>
  </si>
  <si>
    <t>3-Médio</t>
  </si>
  <si>
    <t>Divulgar o produto destacando que usá-lo é fácil e cômodo, e oferecer cupons de desconto.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</si>
  <si>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</si>
  <si>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</si>
  <si>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</si>
  <si>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</si>
  <si>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</si>
  <si>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</si>
  <si>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</si>
  <si>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</si>
  <si>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</si>
  <si>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</si>
  <si>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</si>
  <si>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</si>
  <si>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</si>
  <si>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</si>
  <si>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</si>
  <si>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2-Baixo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</si>
</sst>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20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6.0"/>
      <color rgb="FFFFFFFF"/>
      <name val="Cambria"/>
    </font>
    <font>
      <sz val="16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0"/>
      <name val="Calibri"/>
    </font>
    <font>
      <u/>
      <sz val="10.0"/>
      <color theme="10"/>
      <name val="Arial"/>
    </font>
    <font>
      <i/>
      <sz val="11.0"/>
      <color theme="1"/>
      <name val="Calibri"/>
    </font>
    <font>
      <u/>
      <sz val="10.0"/>
      <color theme="1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27">
    <border/>
    <border>
      <left/>
      <right/>
      <top/>
      <bottom/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1" fillId="3" fontId="2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1" numFmtId="0" xfId="0" applyAlignment="1" applyFont="1">
      <alignment shrinkToFit="0" vertical="center" wrapText="1"/>
    </xf>
    <xf borderId="2" fillId="3" fontId="2" numFmtId="0" xfId="0" applyAlignment="1" applyBorder="1" applyFont="1">
      <alignment horizontal="center"/>
    </xf>
    <xf borderId="2" fillId="4" fontId="5" numFmtId="0" xfId="0" applyAlignment="1" applyBorder="1" applyFont="1">
      <alignment horizontal="center"/>
    </xf>
    <xf borderId="3" fillId="0" fontId="6" numFmtId="0" xfId="0" applyBorder="1" applyFont="1"/>
    <xf borderId="0" fillId="0" fontId="13" numFmtId="0" xfId="0" applyFont="1"/>
    <xf borderId="0" fillId="0" fontId="14" numFmtId="0" xfId="0" applyAlignment="1" applyFont="1">
      <alignment horizontal="left"/>
    </xf>
    <xf borderId="4" fillId="0" fontId="13" numFmtId="0" xfId="0" applyAlignment="1" applyBorder="1" applyFont="1">
      <alignment horizontal="center"/>
    </xf>
    <xf borderId="4" fillId="0" fontId="15" numFmtId="0" xfId="0" applyBorder="1" applyFont="1"/>
    <xf borderId="0" fillId="0" fontId="14" numFmtId="0" xfId="0" applyFont="1"/>
    <xf borderId="5" fillId="2" fontId="16" numFmtId="0" xfId="0" applyAlignment="1" applyBorder="1" applyFont="1">
      <alignment horizontal="center" shrinkToFit="0" wrapText="1"/>
    </xf>
    <xf borderId="6" fillId="2" fontId="16" numFmtId="0" xfId="0" applyAlignment="1" applyBorder="1" applyFont="1">
      <alignment horizontal="center" shrinkToFit="0" wrapText="1"/>
    </xf>
    <xf borderId="7" fillId="0" fontId="15" numFmtId="0" xfId="0" applyBorder="1" applyFont="1"/>
    <xf borderId="8" fillId="0" fontId="15" numFmtId="0" xfId="0" applyBorder="1" applyFont="1"/>
    <xf borderId="6" fillId="2" fontId="16" numFmtId="0" xfId="0" applyAlignment="1" applyBorder="1" applyFont="1">
      <alignment horizontal="left" shrinkToFit="0" wrapText="1"/>
    </xf>
    <xf borderId="6" fillId="0" fontId="13" numFmtId="0" xfId="0" applyBorder="1" applyFont="1"/>
    <xf borderId="6" fillId="0" fontId="13" numFmtId="0" xfId="0" applyAlignment="1" applyBorder="1" applyFont="1">
      <alignment shrinkToFit="0" wrapText="1"/>
    </xf>
    <xf borderId="6" fillId="0" fontId="17" numFmtId="0" xfId="0" applyAlignment="1" applyBorder="1" applyFont="1">
      <alignment shrinkToFit="0" wrapText="1"/>
    </xf>
    <xf borderId="6" fillId="0" fontId="13" numFmtId="0" xfId="0" applyAlignment="1" applyBorder="1" applyFont="1">
      <alignment horizontal="left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left"/>
    </xf>
    <xf borderId="9" fillId="2" fontId="3" numFmtId="0" xfId="0" applyAlignment="1" applyBorder="1" applyFont="1">
      <alignment horizontal="center" vertical="center"/>
    </xf>
    <xf borderId="10" fillId="0" fontId="15" numFmtId="0" xfId="0" applyBorder="1" applyFont="1"/>
    <xf borderId="11" fillId="0" fontId="15" numFmtId="0" xfId="0" applyBorder="1" applyFont="1"/>
    <xf borderId="12" fillId="2" fontId="16" numFmtId="0" xfId="0" applyAlignment="1" applyBorder="1" applyFont="1">
      <alignment horizontal="center"/>
    </xf>
    <xf borderId="6" fillId="2" fontId="16" numFmtId="0" xfId="0" applyBorder="1" applyFont="1"/>
    <xf borderId="12" fillId="0" fontId="2" numFmtId="0" xfId="0" applyAlignment="1" applyBorder="1" applyFont="1">
      <alignment horizontal="center"/>
    </xf>
    <xf borderId="12" fillId="0" fontId="2" numFmtId="0" xfId="0" applyBorder="1" applyFont="1"/>
    <xf borderId="6" fillId="0" fontId="2" numFmtId="0" xfId="0" applyBorder="1" applyFont="1"/>
    <xf borderId="0" fillId="0" fontId="18" numFmtId="0" xfId="0" applyAlignment="1" applyFont="1">
      <alignment horizontal="left"/>
    </xf>
    <xf borderId="0" fillId="0" fontId="14" numFmtId="164" xfId="0" applyFont="1" applyNumberFormat="1"/>
    <xf borderId="6" fillId="2" fontId="16" numFmtId="0" xfId="0" applyAlignment="1" applyBorder="1" applyFont="1">
      <alignment horizontal="center"/>
    </xf>
    <xf borderId="13" fillId="2" fontId="16" numFmtId="0" xfId="0" applyAlignment="1" applyBorder="1" applyFont="1">
      <alignment horizontal="center"/>
    </xf>
    <xf borderId="14" fillId="0" fontId="15" numFmtId="0" xfId="0" applyBorder="1" applyFont="1"/>
    <xf borderId="0" fillId="0" fontId="14" numFmtId="164" xfId="0" applyAlignment="1" applyFont="1" applyNumberFormat="1">
      <alignment horizontal="right"/>
    </xf>
    <xf borderId="0" fillId="0" fontId="13" numFmtId="0" xfId="0" applyAlignment="1" applyFont="1">
      <alignment vertical="center"/>
    </xf>
    <xf borderId="12" fillId="2" fontId="16" numFmtId="0" xfId="0" applyAlignment="1" applyBorder="1" applyFont="1">
      <alignment horizontal="center" shrinkToFit="0" vertical="center" wrapText="1"/>
    </xf>
    <xf borderId="12" fillId="2" fontId="16" numFmtId="0" xfId="0" applyAlignment="1" applyBorder="1" applyFont="1">
      <alignment vertical="center"/>
    </xf>
    <xf borderId="12" fillId="2" fontId="16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shrinkToFit="0" vertical="top" wrapText="1"/>
    </xf>
    <xf borderId="12" fillId="0" fontId="13" numFmtId="0" xfId="0" applyAlignment="1" applyBorder="1" applyFont="1">
      <alignment horizontal="center"/>
    </xf>
    <xf borderId="12" fillId="0" fontId="19" numFmtId="0" xfId="0" applyAlignment="1" applyBorder="1" applyFont="1">
      <alignment shrinkToFit="0" vertical="top" wrapText="1"/>
    </xf>
    <xf borderId="12" fillId="0" fontId="13" numFmtId="1" xfId="0" applyAlignment="1" applyBorder="1" applyFont="1" applyNumberFormat="1">
      <alignment horizontal="center" shrinkToFit="0" vertical="top" wrapText="1"/>
    </xf>
    <xf borderId="12" fillId="0" fontId="13" numFmtId="0" xfId="0" applyBorder="1" applyFont="1"/>
    <xf borderId="0" fillId="0" fontId="13" numFmtId="0" xfId="0" applyAlignment="1" applyFont="1">
      <alignment shrinkToFit="0" vertical="top" wrapText="1"/>
    </xf>
    <xf borderId="6" fillId="2" fontId="13" numFmtId="0" xfId="0" applyAlignment="1" applyBorder="1" applyFont="1">
      <alignment horizontal="center"/>
    </xf>
    <xf borderId="5" fillId="2" fontId="13" numFmtId="0" xfId="0" applyBorder="1" applyFont="1"/>
    <xf borderId="4" fillId="0" fontId="13" numFmtId="0" xfId="0" applyBorder="1" applyFont="1"/>
    <xf borderId="12" fillId="2" fontId="13" numFmtId="0" xfId="0" applyBorder="1" applyFont="1"/>
    <xf borderId="15" fillId="0" fontId="13" numFmtId="0" xfId="0" applyBorder="1" applyFont="1"/>
    <xf borderId="16" fillId="2" fontId="16" numFmtId="0" xfId="0" applyAlignment="1" applyBorder="1" applyFont="1">
      <alignment horizontal="center"/>
    </xf>
    <xf borderId="17" fillId="0" fontId="15" numFmtId="0" xfId="0" applyBorder="1" applyFont="1"/>
    <xf borderId="18" fillId="0" fontId="15" numFmtId="0" xfId="0" applyBorder="1" applyFont="1"/>
    <xf borderId="19" fillId="2" fontId="16" numFmtId="0" xfId="0" applyAlignment="1" applyBorder="1" applyFont="1">
      <alignment horizontal="center" shrinkToFit="0" vertical="center" wrapText="1"/>
    </xf>
    <xf borderId="20" fillId="2" fontId="16" numFmtId="0" xfId="0" applyAlignment="1" applyBorder="1" applyFont="1">
      <alignment horizontal="center" shrinkToFit="0" vertical="center" wrapText="1"/>
    </xf>
    <xf borderId="21" fillId="0" fontId="13" numFmtId="0" xfId="0" applyBorder="1" applyFont="1"/>
    <xf borderId="21" fillId="0" fontId="13" numFmtId="0" xfId="0" applyAlignment="1" applyBorder="1" applyFont="1">
      <alignment shrinkToFit="0" wrapText="1"/>
    </xf>
    <xf borderId="21" fillId="0" fontId="13" numFmtId="0" xfId="0" applyAlignment="1" applyBorder="1" applyFont="1">
      <alignment horizontal="left" shrinkToFit="0" wrapText="1"/>
    </xf>
    <xf borderId="22" fillId="0" fontId="13" numFmtId="0" xfId="0" applyBorder="1" applyFont="1"/>
    <xf borderId="23" fillId="0" fontId="13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13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676275</xdr:colOff>
      <xdr:row>5</xdr:row>
      <xdr:rowOff>238125</xdr:rowOff>
    </xdr:from>
    <xdr:ext cx="1371600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equipepetdelivery@gmail.com" TargetMode="External"/><Relationship Id="rId2" Type="http://schemas.openxmlformats.org/officeDocument/2006/relationships/hyperlink" Target="mailto:dono@gmail.com" TargetMode="External"/><Relationship Id="rId3" Type="http://schemas.openxmlformats.org/officeDocument/2006/relationships/hyperlink" Target="mailto:consumidor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9.13"/>
    <col customWidth="1" min="3" max="3" width="9.38"/>
    <col customWidth="1" min="4" max="4" width="24.88"/>
    <col customWidth="1" min="5" max="10" width="14.75"/>
    <col customWidth="1" min="11" max="26" width="8.63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75" customHeight="1">
      <c r="A4" s="11"/>
      <c r="B4" s="12"/>
      <c r="C4" s="13">
        <v>1.0</v>
      </c>
      <c r="D4" s="14" t="s">
        <v>2</v>
      </c>
      <c r="E4" s="15"/>
      <c r="F4" s="16" t="s">
        <v>3</v>
      </c>
      <c r="G4" s="17"/>
      <c r="H4" s="17"/>
      <c r="I4" s="17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2"/>
      <c r="C5" s="13">
        <f>C4+1</f>
        <v>2</v>
      </c>
      <c r="D5" s="14" t="s">
        <v>4</v>
      </c>
      <c r="E5" s="15"/>
      <c r="F5" s="18" t="s">
        <v>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1"/>
      <c r="B6" s="12"/>
      <c r="C6" s="13">
        <v>3.0</v>
      </c>
      <c r="D6" s="14" t="s">
        <v>6</v>
      </c>
      <c r="E6" s="15"/>
      <c r="F6" s="16" t="s">
        <v>7</v>
      </c>
      <c r="G6" s="15"/>
      <c r="H6" s="17"/>
      <c r="I6" s="17"/>
      <c r="J6" s="1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11"/>
      <c r="B7" s="12"/>
      <c r="C7" s="13"/>
      <c r="D7" s="11"/>
      <c r="E7" s="11"/>
      <c r="F7" s="11"/>
      <c r="G7" s="11"/>
      <c r="H7" s="11"/>
      <c r="I7" s="11"/>
      <c r="J7" s="1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3"/>
      <c r="B8" s="19"/>
      <c r="C8" s="20"/>
      <c r="D8" s="21"/>
      <c r="E8" s="21"/>
      <c r="F8" s="21"/>
      <c r="G8" s="21"/>
      <c r="H8" s="21"/>
      <c r="I8" s="21"/>
      <c r="J8" s="2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3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/>
      <c r="B10" s="23" t="s">
        <v>8</v>
      </c>
      <c r="C10" s="24" t="s">
        <v>9</v>
      </c>
      <c r="D10" s="25"/>
      <c r="E10" s="25"/>
      <c r="F10" s="25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6"/>
      <c r="B11" s="27" t="s">
        <v>10</v>
      </c>
      <c r="C11" s="28" t="s">
        <v>11</v>
      </c>
      <c r="D11" s="29"/>
      <c r="E11" s="29"/>
      <c r="F11" s="30"/>
      <c r="G11" s="28" t="s">
        <v>12</v>
      </c>
      <c r="H11" s="30"/>
      <c r="I11" s="31" t="s">
        <v>13</v>
      </c>
      <c r="J11" s="30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"/>
      <c r="B12" s="32">
        <v>1.0</v>
      </c>
      <c r="C12" s="33" t="s">
        <v>14</v>
      </c>
      <c r="D12" s="29"/>
      <c r="E12" s="29"/>
      <c r="F12" s="30"/>
      <c r="G12" s="34" t="s">
        <v>15</v>
      </c>
      <c r="H12" s="30"/>
      <c r="I12" s="35"/>
      <c r="J12" s="3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6.25" customHeight="1">
      <c r="A13" s="22"/>
      <c r="B13" s="32">
        <f>B12+1</f>
        <v>2</v>
      </c>
      <c r="C13" s="33" t="s">
        <v>16</v>
      </c>
      <c r="D13" s="29"/>
      <c r="E13" s="29"/>
      <c r="F13" s="30"/>
      <c r="G13" s="34" t="s">
        <v>15</v>
      </c>
      <c r="H13" s="30"/>
      <c r="I13" s="35"/>
      <c r="J13" s="3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36"/>
      <c r="G14" s="22"/>
      <c r="I14" s="3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8" t="s">
        <v>17</v>
      </c>
      <c r="C16" s="39"/>
      <c r="D16" s="39"/>
      <c r="E16" s="39"/>
      <c r="F16" s="39"/>
      <c r="G16" s="39"/>
      <c r="H16" s="39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41" t="s">
        <v>18</v>
      </c>
      <c r="C17" s="41" t="s">
        <v>19</v>
      </c>
      <c r="D17" s="41" t="s">
        <v>20</v>
      </c>
      <c r="E17" s="42" t="s">
        <v>21</v>
      </c>
      <c r="F17" s="29"/>
      <c r="G17" s="29"/>
      <c r="H17" s="29"/>
      <c r="I17" s="29"/>
      <c r="J17" s="3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43"/>
      <c r="C18" s="43"/>
      <c r="D18" s="44"/>
      <c r="E18" s="45"/>
      <c r="F18" s="29"/>
      <c r="G18" s="29"/>
      <c r="H18" s="29"/>
      <c r="I18" s="29"/>
      <c r="J18" s="3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43"/>
      <c r="C19" s="43"/>
      <c r="D19" s="44"/>
      <c r="E19" s="45"/>
      <c r="F19" s="29"/>
      <c r="G19" s="29"/>
      <c r="H19" s="29"/>
      <c r="I19" s="29"/>
      <c r="J19" s="3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8" t="s">
        <v>22</v>
      </c>
      <c r="C21" s="39"/>
      <c r="D21" s="39"/>
      <c r="E21" s="39"/>
      <c r="F21" s="39"/>
      <c r="G21" s="39"/>
      <c r="H21" s="39"/>
      <c r="I21" s="39"/>
      <c r="J21" s="4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41" t="s">
        <v>10</v>
      </c>
      <c r="C22" s="41" t="s">
        <v>19</v>
      </c>
      <c r="D22" s="41" t="s">
        <v>23</v>
      </c>
      <c r="E22" s="42" t="s">
        <v>24</v>
      </c>
      <c r="F22" s="29"/>
      <c r="G22" s="29"/>
      <c r="H22" s="29"/>
      <c r="I22" s="29"/>
      <c r="J22" s="3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43">
        <v>1.0</v>
      </c>
      <c r="C23" s="43"/>
      <c r="D23" s="44"/>
      <c r="E23" s="45"/>
      <c r="F23" s="29"/>
      <c r="G23" s="29"/>
      <c r="H23" s="29"/>
      <c r="I23" s="29"/>
      <c r="J23" s="3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43">
        <v>2.0</v>
      </c>
      <c r="C24" s="43"/>
      <c r="D24" s="44"/>
      <c r="E24" s="45"/>
      <c r="F24" s="29"/>
      <c r="G24" s="29"/>
      <c r="H24" s="29"/>
      <c r="I24" s="29"/>
      <c r="J24" s="3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2">
    <mergeCell ref="F5:J5"/>
    <mergeCell ref="C10:F10"/>
    <mergeCell ref="C11:F11"/>
    <mergeCell ref="G11:H11"/>
    <mergeCell ref="I11:J11"/>
    <mergeCell ref="G12:H12"/>
    <mergeCell ref="I12:J12"/>
    <mergeCell ref="B16:J16"/>
    <mergeCell ref="E17:J17"/>
    <mergeCell ref="E18:J18"/>
    <mergeCell ref="E19:J19"/>
    <mergeCell ref="B21:J21"/>
    <mergeCell ref="E22:J22"/>
    <mergeCell ref="E23:J23"/>
    <mergeCell ref="E24:J24"/>
    <mergeCell ref="C12:F12"/>
    <mergeCell ref="C13:F13"/>
    <mergeCell ref="G13:H13"/>
    <mergeCell ref="I13:J13"/>
    <mergeCell ref="C14:F14"/>
    <mergeCell ref="G14:H14"/>
    <mergeCell ref="I14:J14"/>
  </mergeCells>
  <hyperlinks>
    <hyperlink display="Instruções" location="Capa!A1" ref="D4"/>
    <hyperlink display="Partes interessadas" location="PartesInteressadas!A1" ref="D5"/>
    <hyperlink display="Paramêtros" location="Param!A1" ref="D6"/>
    <hyperlink display="Partes Interessadas" location="null!A1" ref="G12"/>
    <hyperlink display="Partes Interessadas" location="null!A1" ref="G13"/>
  </hyperlink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25"/>
    <col customWidth="1" min="2" max="2" width="4.25"/>
    <col customWidth="1" min="3" max="3" width="6.75"/>
    <col customWidth="1" min="4" max="4" width="23.38"/>
    <col customWidth="1" min="5" max="5" width="24.25"/>
    <col customWidth="1" min="6" max="6" width="12.13"/>
    <col customWidth="1" min="7" max="7" width="11.75"/>
    <col customWidth="1" min="8" max="8" width="15.25"/>
    <col customWidth="1" min="9" max="9" width="15.63"/>
    <col customWidth="1" min="10" max="10" width="22.75"/>
    <col customWidth="1" min="11" max="11" width="32.75"/>
    <col customWidth="1" min="12" max="12" width="10.75"/>
    <col customWidth="1" min="13" max="13" width="11.25"/>
    <col customWidth="1" min="14" max="14" width="51.75"/>
    <col customWidth="1" min="15" max="15" width="30.25"/>
    <col customWidth="1" min="16" max="16" width="7.75"/>
    <col customWidth="1" min="17" max="26" width="8.63"/>
  </cols>
  <sheetData>
    <row r="1">
      <c r="A1" s="22"/>
      <c r="B1" s="23"/>
      <c r="C1" s="36"/>
      <c r="D1" s="37"/>
      <c r="E1" s="37"/>
      <c r="F1" s="37"/>
      <c r="G1" s="37"/>
      <c r="H1" s="23"/>
      <c r="I1" s="46"/>
      <c r="J1" s="47"/>
      <c r="K1" s="47"/>
      <c r="L1" s="47"/>
      <c r="M1" s="47"/>
      <c r="N1" s="22"/>
      <c r="O1" s="22"/>
      <c r="P1" s="37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3"/>
      <c r="C2" s="36"/>
      <c r="D2" s="48" t="s">
        <v>25</v>
      </c>
      <c r="E2" s="29"/>
      <c r="F2" s="29"/>
      <c r="G2" s="29"/>
      <c r="H2" s="29"/>
      <c r="I2" s="30"/>
      <c r="J2" s="49" t="s">
        <v>26</v>
      </c>
      <c r="K2" s="29"/>
      <c r="L2" s="29"/>
      <c r="M2" s="50"/>
      <c r="N2" s="51"/>
      <c r="O2" s="22"/>
      <c r="P2" s="37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2"/>
      <c r="B3" s="53" t="s">
        <v>27</v>
      </c>
      <c r="C3" s="53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4" t="s">
        <v>33</v>
      </c>
      <c r="I3" s="54" t="s">
        <v>34</v>
      </c>
      <c r="J3" s="53" t="s">
        <v>35</v>
      </c>
      <c r="K3" s="53" t="s">
        <v>36</v>
      </c>
      <c r="L3" s="55" t="s">
        <v>37</v>
      </c>
      <c r="M3" s="55" t="s">
        <v>38</v>
      </c>
      <c r="N3" s="53" t="s">
        <v>39</v>
      </c>
      <c r="O3" s="53" t="s">
        <v>13</v>
      </c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22"/>
      <c r="B4" s="56">
        <v>1.0</v>
      </c>
      <c r="C4" s="57">
        <f t="shared" ref="C4:C29" si="1">IF(ISTEXT(L4),LEFT(L4,1),L4)*IF(ISTEXT(M4),LEFT(M4,1),M4)</f>
        <v>25</v>
      </c>
      <c r="D4" s="56" t="s">
        <v>40</v>
      </c>
      <c r="E4" s="58" t="s">
        <v>41</v>
      </c>
      <c r="F4" s="56" t="s">
        <v>42</v>
      </c>
      <c r="G4" s="56" t="s">
        <v>43</v>
      </c>
      <c r="H4" s="56" t="s">
        <v>44</v>
      </c>
      <c r="I4" s="56" t="s">
        <v>45</v>
      </c>
      <c r="J4" s="56" t="s">
        <v>46</v>
      </c>
      <c r="K4" s="56" t="s">
        <v>47</v>
      </c>
      <c r="L4" s="59" t="s">
        <v>48</v>
      </c>
      <c r="M4" s="59" t="s">
        <v>48</v>
      </c>
      <c r="N4" s="56" t="s">
        <v>49</v>
      </c>
      <c r="O4" s="60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56">
        <f t="shared" ref="B5:B29" si="2">B4+1</f>
        <v>2</v>
      </c>
      <c r="C5" s="57">
        <f t="shared" si="1"/>
        <v>4</v>
      </c>
      <c r="D5" s="56" t="s">
        <v>50</v>
      </c>
      <c r="E5" s="58" t="s">
        <v>51</v>
      </c>
      <c r="F5" s="56" t="s">
        <v>52</v>
      </c>
      <c r="G5" s="56" t="s">
        <v>53</v>
      </c>
      <c r="H5" s="56" t="s">
        <v>54</v>
      </c>
      <c r="I5" s="56" t="s">
        <v>55</v>
      </c>
      <c r="J5" s="56" t="s">
        <v>56</v>
      </c>
      <c r="K5" s="56" t="s">
        <v>57</v>
      </c>
      <c r="L5" s="59" t="s">
        <v>58</v>
      </c>
      <c r="M5" s="59" t="s">
        <v>59</v>
      </c>
      <c r="N5" s="56" t="s">
        <v>60</v>
      </c>
      <c r="O5" s="60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61"/>
      <c r="B6" s="56">
        <f t="shared" si="2"/>
        <v>3</v>
      </c>
      <c r="C6" s="57">
        <f t="shared" si="1"/>
        <v>3</v>
      </c>
      <c r="D6" s="56" t="s">
        <v>61</v>
      </c>
      <c r="E6" s="58" t="s">
        <v>62</v>
      </c>
      <c r="F6" s="56" t="s">
        <v>63</v>
      </c>
      <c r="G6" s="56" t="s">
        <v>64</v>
      </c>
      <c r="H6" s="56"/>
      <c r="I6" s="56"/>
      <c r="J6" s="56" t="s">
        <v>65</v>
      </c>
      <c r="K6" s="56" t="s">
        <v>66</v>
      </c>
      <c r="L6" s="59" t="s">
        <v>58</v>
      </c>
      <c r="M6" s="59" t="s">
        <v>67</v>
      </c>
      <c r="N6" s="56" t="s">
        <v>68</v>
      </c>
      <c r="O6" s="56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61"/>
      <c r="B7" s="56">
        <f t="shared" si="2"/>
        <v>4</v>
      </c>
      <c r="C7" s="57">
        <f t="shared" si="1"/>
        <v>0</v>
      </c>
      <c r="D7" s="56"/>
      <c r="E7" s="56"/>
      <c r="F7" s="56"/>
      <c r="G7" s="56"/>
      <c r="H7" s="56"/>
      <c r="I7" s="56"/>
      <c r="J7" s="56"/>
      <c r="K7" s="56"/>
      <c r="L7" s="59"/>
      <c r="M7" s="59"/>
      <c r="N7" s="56"/>
      <c r="O7" s="56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61"/>
      <c r="B8" s="56">
        <f t="shared" si="2"/>
        <v>5</v>
      </c>
      <c r="C8" s="57">
        <f t="shared" si="1"/>
        <v>0</v>
      </c>
      <c r="D8" s="56"/>
      <c r="E8" s="56"/>
      <c r="F8" s="56"/>
      <c r="G8" s="56"/>
      <c r="H8" s="56"/>
      <c r="I8" s="56"/>
      <c r="J8" s="56"/>
      <c r="K8" s="56"/>
      <c r="L8" s="59"/>
      <c r="M8" s="59"/>
      <c r="N8" s="56"/>
      <c r="O8" s="56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61"/>
      <c r="B9" s="56">
        <f t="shared" si="2"/>
        <v>6</v>
      </c>
      <c r="C9" s="57">
        <f t="shared" si="1"/>
        <v>0</v>
      </c>
      <c r="D9" s="56"/>
      <c r="E9" s="56"/>
      <c r="F9" s="56"/>
      <c r="G9" s="56"/>
      <c r="H9" s="56"/>
      <c r="I9" s="56"/>
      <c r="J9" s="56"/>
      <c r="K9" s="56"/>
      <c r="L9" s="59"/>
      <c r="M9" s="59"/>
      <c r="N9" s="56"/>
      <c r="O9" s="56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61"/>
      <c r="B10" s="56">
        <f t="shared" si="2"/>
        <v>7</v>
      </c>
      <c r="C10" s="57">
        <f t="shared" si="1"/>
        <v>0</v>
      </c>
      <c r="D10" s="56"/>
      <c r="E10" s="56"/>
      <c r="F10" s="56"/>
      <c r="G10" s="56"/>
      <c r="H10" s="56"/>
      <c r="I10" s="56"/>
      <c r="J10" s="56"/>
      <c r="K10" s="56"/>
      <c r="L10" s="59"/>
      <c r="M10" s="59"/>
      <c r="N10" s="56"/>
      <c r="O10" s="56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61"/>
      <c r="B11" s="56">
        <f t="shared" si="2"/>
        <v>8</v>
      </c>
      <c r="C11" s="57">
        <f t="shared" si="1"/>
        <v>0</v>
      </c>
      <c r="D11" s="56"/>
      <c r="E11" s="56"/>
      <c r="F11" s="56"/>
      <c r="G11" s="56"/>
      <c r="H11" s="56"/>
      <c r="I11" s="56"/>
      <c r="J11" s="56"/>
      <c r="K11" s="56"/>
      <c r="L11" s="59"/>
      <c r="M11" s="59"/>
      <c r="N11" s="56"/>
      <c r="O11" s="56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61"/>
      <c r="B12" s="56">
        <f t="shared" si="2"/>
        <v>9</v>
      </c>
      <c r="C12" s="57">
        <f t="shared" si="1"/>
        <v>0</v>
      </c>
      <c r="D12" s="56"/>
      <c r="E12" s="56"/>
      <c r="F12" s="56"/>
      <c r="G12" s="56"/>
      <c r="H12" s="56"/>
      <c r="I12" s="56"/>
      <c r="J12" s="56"/>
      <c r="K12" s="56"/>
      <c r="L12" s="59"/>
      <c r="M12" s="59"/>
      <c r="N12" s="56"/>
      <c r="O12" s="56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61"/>
      <c r="B13" s="56">
        <f t="shared" si="2"/>
        <v>10</v>
      </c>
      <c r="C13" s="57">
        <f t="shared" si="1"/>
        <v>0</v>
      </c>
      <c r="D13" s="56"/>
      <c r="E13" s="56"/>
      <c r="F13" s="56"/>
      <c r="G13" s="56"/>
      <c r="H13" s="56"/>
      <c r="I13" s="56"/>
      <c r="J13" s="56"/>
      <c r="K13" s="56"/>
      <c r="L13" s="59"/>
      <c r="M13" s="59"/>
      <c r="N13" s="56"/>
      <c r="O13" s="56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61"/>
      <c r="B14" s="56">
        <f t="shared" si="2"/>
        <v>11</v>
      </c>
      <c r="C14" s="57">
        <f t="shared" si="1"/>
        <v>0</v>
      </c>
      <c r="D14" s="56"/>
      <c r="E14" s="56"/>
      <c r="F14" s="56"/>
      <c r="G14" s="56"/>
      <c r="H14" s="56"/>
      <c r="I14" s="56"/>
      <c r="J14" s="56"/>
      <c r="K14" s="56"/>
      <c r="L14" s="59"/>
      <c r="M14" s="59"/>
      <c r="N14" s="56"/>
      <c r="O14" s="56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61"/>
      <c r="B15" s="56">
        <f t="shared" si="2"/>
        <v>12</v>
      </c>
      <c r="C15" s="57">
        <f t="shared" si="1"/>
        <v>0</v>
      </c>
      <c r="D15" s="56"/>
      <c r="E15" s="56"/>
      <c r="F15" s="56"/>
      <c r="G15" s="56"/>
      <c r="H15" s="56"/>
      <c r="I15" s="56"/>
      <c r="J15" s="56"/>
      <c r="K15" s="56"/>
      <c r="L15" s="59"/>
      <c r="M15" s="59"/>
      <c r="N15" s="60"/>
      <c r="O15" s="56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61"/>
      <c r="B16" s="56">
        <f t="shared" si="2"/>
        <v>13</v>
      </c>
      <c r="C16" s="57">
        <f t="shared" si="1"/>
        <v>0</v>
      </c>
      <c r="D16" s="56"/>
      <c r="E16" s="56"/>
      <c r="F16" s="56"/>
      <c r="G16" s="56"/>
      <c r="H16" s="56"/>
      <c r="I16" s="56"/>
      <c r="J16" s="56"/>
      <c r="K16" s="56"/>
      <c r="L16" s="59"/>
      <c r="M16" s="59"/>
      <c r="N16" s="60"/>
      <c r="O16" s="56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61"/>
      <c r="B17" s="56">
        <f t="shared" si="2"/>
        <v>14</v>
      </c>
      <c r="C17" s="57">
        <f t="shared" si="1"/>
        <v>0</v>
      </c>
      <c r="D17" s="56"/>
      <c r="E17" s="56"/>
      <c r="F17" s="56"/>
      <c r="G17" s="56"/>
      <c r="H17" s="56"/>
      <c r="I17" s="56"/>
      <c r="J17" s="56"/>
      <c r="K17" s="56"/>
      <c r="L17" s="59"/>
      <c r="M17" s="59"/>
      <c r="N17" s="60"/>
      <c r="O17" s="56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61"/>
      <c r="B18" s="56">
        <f t="shared" si="2"/>
        <v>15</v>
      </c>
      <c r="C18" s="57">
        <f t="shared" si="1"/>
        <v>0</v>
      </c>
      <c r="D18" s="56"/>
      <c r="E18" s="56"/>
      <c r="F18" s="56"/>
      <c r="G18" s="56"/>
      <c r="H18" s="56"/>
      <c r="I18" s="56"/>
      <c r="J18" s="56"/>
      <c r="K18" s="56"/>
      <c r="L18" s="59"/>
      <c r="M18" s="59"/>
      <c r="N18" s="60"/>
      <c r="O18" s="56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61"/>
      <c r="B19" s="56">
        <f t="shared" si="2"/>
        <v>16</v>
      </c>
      <c r="C19" s="57">
        <f t="shared" si="1"/>
        <v>0</v>
      </c>
      <c r="D19" s="56"/>
      <c r="E19" s="56"/>
      <c r="F19" s="56"/>
      <c r="G19" s="56"/>
      <c r="H19" s="56"/>
      <c r="I19" s="56"/>
      <c r="J19" s="56"/>
      <c r="K19" s="56"/>
      <c r="L19" s="59"/>
      <c r="M19" s="59"/>
      <c r="N19" s="60"/>
      <c r="O19" s="56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1"/>
      <c r="B20" s="56">
        <f t="shared" si="2"/>
        <v>17</v>
      </c>
      <c r="C20" s="57">
        <f t="shared" si="1"/>
        <v>0</v>
      </c>
      <c r="D20" s="56"/>
      <c r="E20" s="56"/>
      <c r="F20" s="56"/>
      <c r="G20" s="56"/>
      <c r="H20" s="56"/>
      <c r="I20" s="56"/>
      <c r="J20" s="56"/>
      <c r="K20" s="56"/>
      <c r="L20" s="59"/>
      <c r="M20" s="59"/>
      <c r="N20" s="60"/>
      <c r="O20" s="56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/>
      <c r="B21" s="56">
        <f t="shared" si="2"/>
        <v>18</v>
      </c>
      <c r="C21" s="57">
        <f t="shared" si="1"/>
        <v>0</v>
      </c>
      <c r="D21" s="56"/>
      <c r="E21" s="56"/>
      <c r="F21" s="56"/>
      <c r="G21" s="56"/>
      <c r="H21" s="56"/>
      <c r="I21" s="56"/>
      <c r="J21" s="56"/>
      <c r="K21" s="56"/>
      <c r="L21" s="59"/>
      <c r="M21" s="59"/>
      <c r="N21" s="60"/>
      <c r="O21" s="56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/>
      <c r="B22" s="56">
        <f t="shared" si="2"/>
        <v>19</v>
      </c>
      <c r="C22" s="57">
        <f t="shared" si="1"/>
        <v>0</v>
      </c>
      <c r="D22" s="56"/>
      <c r="E22" s="56"/>
      <c r="F22" s="56"/>
      <c r="G22" s="56"/>
      <c r="H22" s="56"/>
      <c r="I22" s="56"/>
      <c r="J22" s="56"/>
      <c r="K22" s="56"/>
      <c r="L22" s="59"/>
      <c r="M22" s="59"/>
      <c r="N22" s="60"/>
      <c r="O22" s="56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/>
      <c r="B23" s="56">
        <f t="shared" si="2"/>
        <v>20</v>
      </c>
      <c r="C23" s="57">
        <f t="shared" si="1"/>
        <v>0</v>
      </c>
      <c r="D23" s="56"/>
      <c r="E23" s="56"/>
      <c r="F23" s="56"/>
      <c r="G23" s="56"/>
      <c r="H23" s="56"/>
      <c r="I23" s="56"/>
      <c r="J23" s="56"/>
      <c r="K23" s="56"/>
      <c r="L23" s="59"/>
      <c r="M23" s="59"/>
      <c r="N23" s="60"/>
      <c r="O23" s="56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/>
      <c r="B24" s="56">
        <f t="shared" si="2"/>
        <v>21</v>
      </c>
      <c r="C24" s="57">
        <f t="shared" si="1"/>
        <v>0</v>
      </c>
      <c r="D24" s="56"/>
      <c r="E24" s="56"/>
      <c r="F24" s="56"/>
      <c r="G24" s="56"/>
      <c r="H24" s="56"/>
      <c r="I24" s="56"/>
      <c r="J24" s="56"/>
      <c r="K24" s="56"/>
      <c r="L24" s="59"/>
      <c r="M24" s="59"/>
      <c r="N24" s="60"/>
      <c r="O24" s="56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/>
      <c r="B25" s="56">
        <f t="shared" si="2"/>
        <v>22</v>
      </c>
      <c r="C25" s="57">
        <f t="shared" si="1"/>
        <v>0</v>
      </c>
      <c r="D25" s="56"/>
      <c r="E25" s="56"/>
      <c r="F25" s="56"/>
      <c r="G25" s="56"/>
      <c r="H25" s="56"/>
      <c r="I25" s="56"/>
      <c r="J25" s="56"/>
      <c r="K25" s="56"/>
      <c r="L25" s="59"/>
      <c r="M25" s="59"/>
      <c r="N25" s="60"/>
      <c r="O25" s="56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/>
      <c r="B26" s="56">
        <f t="shared" si="2"/>
        <v>23</v>
      </c>
      <c r="C26" s="57">
        <f t="shared" si="1"/>
        <v>0</v>
      </c>
      <c r="D26" s="56"/>
      <c r="E26" s="56"/>
      <c r="F26" s="56"/>
      <c r="G26" s="56"/>
      <c r="H26" s="56"/>
      <c r="I26" s="56"/>
      <c r="J26" s="56"/>
      <c r="K26" s="56"/>
      <c r="L26" s="59"/>
      <c r="M26" s="59"/>
      <c r="N26" s="60"/>
      <c r="O26" s="56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/>
      <c r="B27" s="56">
        <f t="shared" si="2"/>
        <v>24</v>
      </c>
      <c r="C27" s="57">
        <f t="shared" si="1"/>
        <v>0</v>
      </c>
      <c r="D27" s="56"/>
      <c r="E27" s="56"/>
      <c r="F27" s="56"/>
      <c r="G27" s="56"/>
      <c r="H27" s="56"/>
      <c r="I27" s="56"/>
      <c r="J27" s="56"/>
      <c r="K27" s="56"/>
      <c r="L27" s="59"/>
      <c r="M27" s="59"/>
      <c r="N27" s="60"/>
      <c r="O27" s="56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/>
      <c r="B28" s="56">
        <f t="shared" si="2"/>
        <v>25</v>
      </c>
      <c r="C28" s="57">
        <f t="shared" si="1"/>
        <v>0</v>
      </c>
      <c r="D28" s="56"/>
      <c r="E28" s="56"/>
      <c r="F28" s="56"/>
      <c r="G28" s="56"/>
      <c r="H28" s="56"/>
      <c r="I28" s="56"/>
      <c r="J28" s="56"/>
      <c r="K28" s="56"/>
      <c r="L28" s="59"/>
      <c r="M28" s="59"/>
      <c r="N28" s="60"/>
      <c r="O28" s="56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/>
      <c r="B29" s="56">
        <f t="shared" si="2"/>
        <v>26</v>
      </c>
      <c r="C29" s="57">
        <f t="shared" si="1"/>
        <v>0</v>
      </c>
      <c r="D29" s="56"/>
      <c r="E29" s="56"/>
      <c r="F29" s="56"/>
      <c r="G29" s="56"/>
      <c r="H29" s="56"/>
      <c r="I29" s="56"/>
      <c r="J29" s="56"/>
      <c r="K29" s="56"/>
      <c r="L29" s="59"/>
      <c r="M29" s="59"/>
      <c r="N29" s="60"/>
      <c r="O29" s="56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3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3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36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3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36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3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36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36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36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36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36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3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36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36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36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3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36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36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36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36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3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3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36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36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36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36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36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36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36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36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3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36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36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36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36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36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3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3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36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36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36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36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36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3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3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36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36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36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36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36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36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3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36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36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36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36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36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36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3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3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36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36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36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36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36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36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36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36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36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36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36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36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36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36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36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36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36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36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36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36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36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36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36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36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36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36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36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36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36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36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36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36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36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36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36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36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36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36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36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36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36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36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36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36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36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36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36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36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36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36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36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36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36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36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36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36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36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36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36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36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36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36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36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36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36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36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36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36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36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36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36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36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36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36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36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36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36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36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36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36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36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36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36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36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36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36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36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36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36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36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36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36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36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36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36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36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36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36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36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36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36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36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36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36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36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36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36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36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36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36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36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36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36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36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36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36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36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36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36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36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36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36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36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36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36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36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36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36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36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36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36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36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36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36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36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36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36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36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36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36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36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36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36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36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36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36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36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36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36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36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36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36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36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36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36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36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36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36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36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36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36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36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36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36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36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36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36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36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36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36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36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36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36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36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36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36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36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36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36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36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36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36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36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36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36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36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36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36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36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36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36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36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36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36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36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36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36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36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36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36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36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36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36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36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36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36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36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36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36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36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36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36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36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36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36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36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36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36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36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36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36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36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36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36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36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36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36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36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36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36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36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36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36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36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36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36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36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36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36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36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36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36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36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36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36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36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36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36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36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36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36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36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36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36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36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36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36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36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36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36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36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36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36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36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36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36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36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36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36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36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36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36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36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36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36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36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36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36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36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36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36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36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36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36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36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36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36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36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36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36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36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36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36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36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36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36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36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36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36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36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36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36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36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36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36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36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36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36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36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36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36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36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36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36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36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36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36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36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36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36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36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36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36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36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36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36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36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36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36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36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36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36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36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36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36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36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36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36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36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36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36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36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36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36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36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36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36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36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36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36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36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36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36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36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36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36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36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36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36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36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36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36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36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36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36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36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36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36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36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36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36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36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36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36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36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36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36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36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36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36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36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36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36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36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36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36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36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36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36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36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36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36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36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36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36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36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36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36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36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36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36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36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36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36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36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36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36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36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36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36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36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36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36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36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36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36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36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36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36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36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36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36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36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36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36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36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36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36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36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36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36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36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36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36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36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36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36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36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36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36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36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36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36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36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36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36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36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36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36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36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36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36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36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36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36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36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36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36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36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36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36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36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36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36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36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36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36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36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36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36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36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36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36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36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36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36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36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36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36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36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36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36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36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36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36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36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36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36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36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36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36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36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36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36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36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36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36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36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36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36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36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36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36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36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36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36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36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36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36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36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36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36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36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36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36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36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36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36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36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36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36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36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36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36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36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36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36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36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36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36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36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36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36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36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36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36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36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36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36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36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36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36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36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36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36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36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36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36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36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36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36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36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36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36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36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36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36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36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36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36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36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36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36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36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36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36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36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36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36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36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36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36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36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36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36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36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36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36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36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36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36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36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36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36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36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36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36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36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36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36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36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36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36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36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36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36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36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36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36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36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36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36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36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36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36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36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36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36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36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36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36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36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36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36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36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36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36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36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36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36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36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36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36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36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36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36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36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36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36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36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36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36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36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36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36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36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36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36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36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36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36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36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36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36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36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36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36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36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36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36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36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36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36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36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36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36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36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36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36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36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36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36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36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36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36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36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36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36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36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36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36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36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36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36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36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36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36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36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36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36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36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36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36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36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36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36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36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36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36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36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36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36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36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36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36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36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36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36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36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36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36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36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36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36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36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36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36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36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36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36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36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36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36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36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36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36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36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36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36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36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36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36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36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36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36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36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36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36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36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36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36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36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36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36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36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36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36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36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36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36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36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36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36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36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36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36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36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36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36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36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36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36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36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36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36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36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36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36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36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36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36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36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36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36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36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36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36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36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36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36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36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36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36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36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36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36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36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36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36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36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36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36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36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36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36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36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36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36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36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36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36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36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36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36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36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36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36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36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36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36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36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36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36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36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36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36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36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36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36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36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36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36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36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36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36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36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36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36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36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36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36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36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36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36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36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36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36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36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36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36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36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36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36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36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36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36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36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36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36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36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36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36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36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36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36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36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36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36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36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36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36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36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36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36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36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36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36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36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36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36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36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36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36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36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36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36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36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36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36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36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36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36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36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36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36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36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36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36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36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36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36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36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36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36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36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36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36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36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36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36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36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36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36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36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36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36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36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36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36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36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36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36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36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36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36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36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36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36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36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D2:I2"/>
    <mergeCell ref="J2:M2"/>
  </mergeCells>
  <conditionalFormatting sqref="C4:C18">
    <cfRule type="cellIs" dxfId="0" priority="1" stopIfTrue="1" operator="greaterThanOrEqual">
      <formula>16</formula>
    </cfRule>
  </conditionalFormatting>
  <conditionalFormatting sqref="C4:C18">
    <cfRule type="cellIs" dxfId="1" priority="2" stopIfTrue="1" operator="lessThan">
      <formula>5</formula>
    </cfRule>
  </conditionalFormatting>
  <conditionalFormatting sqref="C4:C18">
    <cfRule type="cellIs" dxfId="2" priority="3" stopIfTrue="1" operator="lessThan">
      <formula>16</formula>
    </cfRule>
  </conditionalFormatting>
  <conditionalFormatting sqref="C19:C29">
    <cfRule type="cellIs" dxfId="0" priority="4" stopIfTrue="1" operator="greaterThanOrEqual">
      <formula>16</formula>
    </cfRule>
  </conditionalFormatting>
  <conditionalFormatting sqref="C19:C29">
    <cfRule type="cellIs" dxfId="1" priority="5" stopIfTrue="1" operator="lessThan">
      <formula>5</formula>
    </cfRule>
  </conditionalFormatting>
  <conditionalFormatting sqref="C19:C29">
    <cfRule type="cellIs" dxfId="2" priority="6" stopIfTrue="1" operator="lessThan">
      <formula>16</formula>
    </cfRule>
  </conditionalFormatting>
  <dataValidations>
    <dataValidation type="list" allowBlank="1" showErrorMessage="1" sqref="L4:L29">
      <formula1>Poder</formula1>
    </dataValidation>
    <dataValidation type="list" allowBlank="1" showErrorMessage="1" sqref="M4:M29">
      <formula1>Interesse</formula1>
    </dataValidation>
  </dataValidations>
  <hyperlinks>
    <hyperlink r:id="rId1" ref="E4"/>
    <hyperlink r:id="rId2" ref="E5"/>
    <hyperlink r:id="rId3" ref="E6"/>
  </hyperlink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3" width="9.13"/>
    <col customWidth="1" min="4" max="4" width="9.88"/>
    <col customWidth="1" min="5" max="16" width="9.13"/>
    <col customWidth="1" min="17" max="26" width="8.63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2"/>
      <c r="C2" s="22"/>
      <c r="D2" s="22" t="s">
        <v>69</v>
      </c>
      <c r="E2" s="22"/>
      <c r="F2" s="22"/>
      <c r="G2" s="22"/>
      <c r="H2" s="22"/>
      <c r="I2" s="22"/>
      <c r="J2" s="22"/>
      <c r="K2" s="22"/>
      <c r="L2" s="22" t="s">
        <v>70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 t="s">
        <v>71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2"/>
      <c r="C4" s="36"/>
      <c r="H4" s="22"/>
      <c r="I4" s="22"/>
      <c r="J4" s="22"/>
      <c r="K4" s="62" t="s">
        <v>72</v>
      </c>
      <c r="L4" s="29"/>
      <c r="M4" s="29"/>
      <c r="N4" s="29"/>
      <c r="O4" s="30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63" t="s">
        <v>72</v>
      </c>
      <c r="C5" s="64"/>
      <c r="D5" s="64"/>
      <c r="E5" s="64"/>
      <c r="F5" s="64"/>
      <c r="G5" s="64"/>
      <c r="H5" s="22"/>
      <c r="I5" s="22"/>
      <c r="J5" s="65" t="s">
        <v>73</v>
      </c>
      <c r="K5" s="60">
        <v>1.0</v>
      </c>
      <c r="L5" s="60">
        <f t="shared" ref="L5:O5" si="1">K5+1</f>
        <v>2</v>
      </c>
      <c r="M5" s="60">
        <f t="shared" si="1"/>
        <v>3</v>
      </c>
      <c r="N5" s="60">
        <f t="shared" si="1"/>
        <v>4</v>
      </c>
      <c r="O5" s="60">
        <f t="shared" si="1"/>
        <v>5</v>
      </c>
      <c r="P5" s="65" t="s">
        <v>74</v>
      </c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60">
        <f t="shared" ref="B6:B9" si="4">B7+1</f>
        <v>5</v>
      </c>
      <c r="C6" s="22">
        <f t="shared" ref="C6:G6" si="2">$B6*C$11</f>
        <v>5</v>
      </c>
      <c r="D6" s="22">
        <f t="shared" si="2"/>
        <v>10</v>
      </c>
      <c r="E6" s="22">
        <f t="shared" si="2"/>
        <v>15</v>
      </c>
      <c r="F6" s="22">
        <f t="shared" si="2"/>
        <v>20</v>
      </c>
      <c r="G6" s="22">
        <f t="shared" si="2"/>
        <v>25</v>
      </c>
      <c r="H6" s="66"/>
      <c r="I6" s="22"/>
      <c r="J6" s="60">
        <f t="shared" ref="J6:J9" si="6">J7+1</f>
        <v>5</v>
      </c>
      <c r="K6" s="22">
        <f t="shared" ref="K6:O6" si="3">$J6*K$11*K$5*$P6</f>
        <v>25</v>
      </c>
      <c r="L6" s="22">
        <f t="shared" si="3"/>
        <v>100</v>
      </c>
      <c r="M6" s="22">
        <f t="shared" si="3"/>
        <v>225</v>
      </c>
      <c r="N6" s="22">
        <f t="shared" si="3"/>
        <v>400</v>
      </c>
      <c r="O6" s="22">
        <f t="shared" si="3"/>
        <v>625</v>
      </c>
      <c r="P6" s="60">
        <f t="shared" ref="P6:P9" si="8">P7+1</f>
        <v>5</v>
      </c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60">
        <f t="shared" si="4"/>
        <v>4</v>
      </c>
      <c r="C7" s="22">
        <f t="shared" ref="C7:G7" si="5">$B7*C$11</f>
        <v>4</v>
      </c>
      <c r="D7" s="22">
        <f t="shared" si="5"/>
        <v>8</v>
      </c>
      <c r="E7" s="22">
        <f t="shared" si="5"/>
        <v>12</v>
      </c>
      <c r="F7" s="22">
        <f t="shared" si="5"/>
        <v>16</v>
      </c>
      <c r="G7" s="22">
        <f t="shared" si="5"/>
        <v>20</v>
      </c>
      <c r="H7" s="66"/>
      <c r="I7" s="22"/>
      <c r="J7" s="60">
        <f t="shared" si="6"/>
        <v>4</v>
      </c>
      <c r="K7" s="22">
        <f t="shared" ref="K7:O7" si="7">$J7*K$11*K$5*$P7</f>
        <v>16</v>
      </c>
      <c r="L7" s="22">
        <f t="shared" si="7"/>
        <v>64</v>
      </c>
      <c r="M7" s="22">
        <f t="shared" si="7"/>
        <v>144</v>
      </c>
      <c r="N7" s="22">
        <f t="shared" si="7"/>
        <v>256</v>
      </c>
      <c r="O7" s="22">
        <f t="shared" si="7"/>
        <v>400</v>
      </c>
      <c r="P7" s="60">
        <f t="shared" si="8"/>
        <v>4</v>
      </c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60">
        <f t="shared" si="4"/>
        <v>3</v>
      </c>
      <c r="C8" s="22">
        <f t="shared" ref="C8:G8" si="9">$B8*C$11</f>
        <v>3</v>
      </c>
      <c r="D8" s="22">
        <f t="shared" si="9"/>
        <v>6</v>
      </c>
      <c r="E8" s="22">
        <f t="shared" si="9"/>
        <v>9</v>
      </c>
      <c r="F8" s="22">
        <f t="shared" si="9"/>
        <v>12</v>
      </c>
      <c r="G8" s="22">
        <f t="shared" si="9"/>
        <v>15</v>
      </c>
      <c r="H8" s="66"/>
      <c r="I8" s="22"/>
      <c r="J8" s="60">
        <f t="shared" si="6"/>
        <v>3</v>
      </c>
      <c r="K8" s="22">
        <f t="shared" ref="K8:O8" si="10">$J8*K$11*K$5*$P8</f>
        <v>9</v>
      </c>
      <c r="L8" s="22">
        <f t="shared" si="10"/>
        <v>36</v>
      </c>
      <c r="M8" s="22">
        <f t="shared" si="10"/>
        <v>81</v>
      </c>
      <c r="N8" s="22">
        <f t="shared" si="10"/>
        <v>144</v>
      </c>
      <c r="O8" s="22">
        <f t="shared" si="10"/>
        <v>225</v>
      </c>
      <c r="P8" s="60">
        <f t="shared" si="8"/>
        <v>3</v>
      </c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60">
        <f t="shared" si="4"/>
        <v>2</v>
      </c>
      <c r="C9" s="22">
        <f t="shared" ref="C9:G9" si="11">$B9*C$11</f>
        <v>2</v>
      </c>
      <c r="D9" s="22">
        <f t="shared" si="11"/>
        <v>4</v>
      </c>
      <c r="E9" s="22">
        <f t="shared" si="11"/>
        <v>6</v>
      </c>
      <c r="F9" s="22">
        <f t="shared" si="11"/>
        <v>8</v>
      </c>
      <c r="G9" s="22">
        <f t="shared" si="11"/>
        <v>10</v>
      </c>
      <c r="H9" s="66"/>
      <c r="I9" s="22"/>
      <c r="J9" s="60">
        <f t="shared" si="6"/>
        <v>2</v>
      </c>
      <c r="K9" s="22">
        <f t="shared" ref="K9:O9" si="12">$J9*K$11*K$5*$P9</f>
        <v>4</v>
      </c>
      <c r="L9" s="22">
        <f t="shared" si="12"/>
        <v>16</v>
      </c>
      <c r="M9" s="22">
        <f t="shared" si="12"/>
        <v>36</v>
      </c>
      <c r="N9" s="22">
        <f t="shared" si="12"/>
        <v>64</v>
      </c>
      <c r="O9" s="22">
        <f t="shared" si="12"/>
        <v>100</v>
      </c>
      <c r="P9" s="60">
        <f t="shared" si="8"/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60">
        <v>1.0</v>
      </c>
      <c r="C10" s="22">
        <f t="shared" ref="C10:G10" si="13">$B10*C$11</f>
        <v>1</v>
      </c>
      <c r="D10" s="22">
        <f t="shared" si="13"/>
        <v>2</v>
      </c>
      <c r="E10" s="22">
        <f t="shared" si="13"/>
        <v>3</v>
      </c>
      <c r="F10" s="22">
        <f t="shared" si="13"/>
        <v>4</v>
      </c>
      <c r="G10" s="22">
        <f t="shared" si="13"/>
        <v>5</v>
      </c>
      <c r="H10" s="66"/>
      <c r="I10" s="22"/>
      <c r="J10" s="60">
        <v>1.0</v>
      </c>
      <c r="K10" s="22">
        <f t="shared" ref="K10:O10" si="14">$J10*K$11*K$5*$P10</f>
        <v>1</v>
      </c>
      <c r="L10" s="22">
        <f t="shared" si="14"/>
        <v>4</v>
      </c>
      <c r="M10" s="22">
        <f t="shared" si="14"/>
        <v>9</v>
      </c>
      <c r="N10" s="22">
        <f t="shared" si="14"/>
        <v>16</v>
      </c>
      <c r="O10" s="22">
        <f t="shared" si="14"/>
        <v>25</v>
      </c>
      <c r="P10" s="60">
        <v>1.0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60">
        <v>1.0</v>
      </c>
      <c r="D11" s="60">
        <f t="shared" ref="D11:G11" si="15">C11+1</f>
        <v>2</v>
      </c>
      <c r="E11" s="60">
        <f t="shared" si="15"/>
        <v>3</v>
      </c>
      <c r="F11" s="60">
        <f t="shared" si="15"/>
        <v>4</v>
      </c>
      <c r="G11" s="60">
        <f t="shared" si="15"/>
        <v>5</v>
      </c>
      <c r="H11" s="22"/>
      <c r="I11" s="22"/>
      <c r="J11" s="22"/>
      <c r="K11" s="60">
        <v>1.0</v>
      </c>
      <c r="L11" s="60">
        <f t="shared" ref="L11:O11" si="16">K11+1</f>
        <v>2</v>
      </c>
      <c r="M11" s="60">
        <f t="shared" si="16"/>
        <v>3</v>
      </c>
      <c r="N11" s="60">
        <f t="shared" si="16"/>
        <v>4</v>
      </c>
      <c r="O11" s="60">
        <f t="shared" si="16"/>
        <v>5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62" t="s">
        <v>74</v>
      </c>
      <c r="D12" s="29"/>
      <c r="E12" s="29"/>
      <c r="F12" s="29"/>
      <c r="G12" s="30"/>
      <c r="H12" s="22"/>
      <c r="I12" s="22"/>
      <c r="J12" s="22"/>
      <c r="K12" s="62" t="s">
        <v>75</v>
      </c>
      <c r="L12" s="29"/>
      <c r="M12" s="29"/>
      <c r="N12" s="29"/>
      <c r="O12" s="30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4">
    <mergeCell ref="C4:G4"/>
    <mergeCell ref="K4:O4"/>
    <mergeCell ref="C12:G12"/>
    <mergeCell ref="K12:O12"/>
  </mergeCells>
  <conditionalFormatting sqref="C6:G10">
    <cfRule type="cellIs" dxfId="0" priority="1" stopIfTrue="1" operator="greaterThanOrEqual">
      <formula>16</formula>
    </cfRule>
  </conditionalFormatting>
  <conditionalFormatting sqref="C6:G10">
    <cfRule type="cellIs" dxfId="1" priority="2" stopIfTrue="1" operator="lessThan">
      <formula>5</formula>
    </cfRule>
  </conditionalFormatting>
  <conditionalFormatting sqref="C6:G10">
    <cfRule type="cellIs" dxfId="2" priority="3" stopIfTrue="1" operator="lessThan">
      <formula>16</formula>
    </cfRule>
  </conditionalFormatting>
  <conditionalFormatting sqref="K6:O10">
    <cfRule type="cellIs" dxfId="0" priority="4" stopIfTrue="1" operator="greaterThanOrEqual">
      <formula>125</formula>
    </cfRule>
  </conditionalFormatting>
  <conditionalFormatting sqref="K6:O10">
    <cfRule type="cellIs" dxfId="1" priority="5" stopIfTrue="1" operator="lessThan">
      <formula>25</formula>
    </cfRule>
  </conditionalFormatting>
  <conditionalFormatting sqref="K6:O10">
    <cfRule type="cellIs" dxfId="2" priority="6" stopIfTrue="1" operator="lessThan">
      <formula>125</formula>
    </cfRule>
  </conditionalFormatting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9.13"/>
    <col customWidth="1" min="3" max="3" width="33.13"/>
    <col customWidth="1" min="4" max="4" width="17.38"/>
    <col customWidth="1" min="5" max="5" width="14.75"/>
    <col customWidth="1" min="6" max="6" width="11.13"/>
    <col customWidth="1" min="7" max="26" width="8.63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67" t="s">
        <v>76</v>
      </c>
      <c r="C2" s="68"/>
      <c r="D2" s="68"/>
      <c r="E2" s="68"/>
      <c r="F2" s="69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2"/>
      <c r="B3" s="70" t="s">
        <v>77</v>
      </c>
      <c r="C3" s="71" t="s">
        <v>29</v>
      </c>
      <c r="D3" s="71" t="s">
        <v>28</v>
      </c>
      <c r="E3" s="71" t="s">
        <v>72</v>
      </c>
      <c r="F3" s="71" t="s">
        <v>74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22"/>
      <c r="B4" s="72" t="s">
        <v>78</v>
      </c>
      <c r="C4" s="73" t="s">
        <v>79</v>
      </c>
      <c r="D4" s="74" t="s">
        <v>80</v>
      </c>
      <c r="E4" s="73" t="s">
        <v>81</v>
      </c>
      <c r="F4" s="73" t="s">
        <v>82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75" t="s">
        <v>83</v>
      </c>
      <c r="C5" s="72"/>
      <c r="D5" s="76"/>
      <c r="E5" s="72" t="s">
        <v>58</v>
      </c>
      <c r="F5" s="72" t="s">
        <v>58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66"/>
      <c r="C6" s="77"/>
      <c r="D6" s="22"/>
      <c r="E6" s="77" t="s">
        <v>84</v>
      </c>
      <c r="F6" s="77" t="s">
        <v>84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66"/>
      <c r="C7" s="77"/>
      <c r="D7" s="22"/>
      <c r="E7" s="77" t="s">
        <v>67</v>
      </c>
      <c r="F7" s="77" t="s">
        <v>67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66"/>
      <c r="C8" s="77"/>
      <c r="D8" s="22"/>
      <c r="E8" s="77" t="s">
        <v>59</v>
      </c>
      <c r="F8" s="77" t="s">
        <v>59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78"/>
      <c r="C9" s="79"/>
      <c r="D9" s="64"/>
      <c r="E9" s="79" t="s">
        <v>48</v>
      </c>
      <c r="F9" s="79" t="s">
        <v>48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2:F2"/>
  </mergeCell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