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<sst xmlns="http://schemas.openxmlformats.org/spreadsheetml/2006/main" count="396" uniqueCount="226">
  <si>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</si>
  <si>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</si>
  <si>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</si>
  <si>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</si>
  <si>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</si>
  <si>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</si>
  <si>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</si>
  <si>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</si>
  <si>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</si>
  <si>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</si>
  <si>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</si>
  <si>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</si>
  <si>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</si>
  <si>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</si>
  <si>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</si>
  <si>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</si>
  <si>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</si>
  <si>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</si>
  <si>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</si>
  <si>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</si>
  <si>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</si>
  <si>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</si>
  <si>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</si>
  <si>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</si>
  <si>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</si>
  <si>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</si>
  <si>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</si>
  <si>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</si>
  <si>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</si>
  <si>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</si>
  <si>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</si>
  <si>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</si>
  <si>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</si>
  <si>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</si>
  <si>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</si>
  <si>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</si>
  <si>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</si>
  <si>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</si>
  <si>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</si>
  <si>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</si>
  <si>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</si>
  <si>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</si>
  <si>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</si>
  <si>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</si>
  <si>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</si>
  <si>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</si>
  <si>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</si>
  <si>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</si>
  <si>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</si>
  <si>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</si>
  <si>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</si>
  <si>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</si>
  <si>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</si>
  <si>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</si>
  <si>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</si>
  <si>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</si>
  <si>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</si>
  <si>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</si>
  <si>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</si>
  <si>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</si>
  <si>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</si>
  <si>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</si>
  <si>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</si>
  <si>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</si>
  <si>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</si>
  <si>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</si>
  <si>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</si>
  <si>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</si>
  <si>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</si>
  <si>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</si>
  <si>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</si>
  <si>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</si>
  <si>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</si>
  <si>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</si>
  <si>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</si>
  <si>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</si>
  <si>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</si>
  <si>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</si>
  <si>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</si>
  <si>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</si>
  <si>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</si>
  <si>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</si>
  <si>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</si>
  <si>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</si>
  <si>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</si>
  <si>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</si>
  <si>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</si>
  <si>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</si>
  <si>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</si>
  <si>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</si>
  <si>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</si>
  <si>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</si>
  <si>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</si>
  <si>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</si>
  <si>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</si>
  <si>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</si>
  <si>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</si>
  <si>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</si>
  <si>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</si>
  <si>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</si>
  <si>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</si>
  <si>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</si>
  <si>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</si>
  <si>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</si>
  <si>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</si>
  <si>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</si>
  <si>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</si>
  <si>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</si>
  <si>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</si>
  <si>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</si>
  <si>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</si>
  <si>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</si>
  <si>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</si>
  <si>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</si>
  <si>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</si>
  <si>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</si>
  <si>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</si>
  <si>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</si>
  <si>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</si>
  <si>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</si>
  <si>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</si>
  <si>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</si>
  <si>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</si>
  <si>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</si>
  <si>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</si>
  <si>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</si>
  <si>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</si>
  <si>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</si>
  <si>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</si>
  <si>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</si>
  <si>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</si>
  <si>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</si>
  <si>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</si>
  <si>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</si>
  <si>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</si>
  <si>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</si>
  <si>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</si>
  <si>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</si>
  <si>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</si>
  <si>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</si>
  <si>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</si>
  <si>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</si>
  <si>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</si>
  <si>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</si>
  <si>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</si>
  <si>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</si>
  <si>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</si>
  <si>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</si>
  <si>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</si>
  <si>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</si>
  <si>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</si>
  <si>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</si>
  <si>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</si>
  <si>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</si>
  <si>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</si>
  <si>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</si>
  <si>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</si>
  <si>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</si>
  <si>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</si>
  <si>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</si>
  <si>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</si>
  <si>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</si>
  <si>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</si>
  <si>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</si>
  <si>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</si>
  <si>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</si>
  <si>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</si>
  <si>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</si>
  <si>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</si>
  <si>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</si>
  <si>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</si>
  <si>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</si>
  <si>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</si>
  <si>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</si>
  <si>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</si>
  <si>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</si>
  <si>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</si>
  <si>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</si>
  <si>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</si>
  <si>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</si>
  <si>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</si>
  <si>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</si>
  <si>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</si>
  <si>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</si>
  <si>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</si>
  <si>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</si>
  <si>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</si>
  <si>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</si>
  <si>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</si>
  <si>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</si>
  <si>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</si>
  <si>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</si>
  <si>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</si>
  <si>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</si>
  <si>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</si>
  <si>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</si>
  <si>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</si>
  <si>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</si>
  <si>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</si>
  <si>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</si>
  <si>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</si>
  <si>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</si>
  <si>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</si>
  <si>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</si>
  <si>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</si>
  <si>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</si>
  <si>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</si>
  <si>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</si>
  <si>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</si>
  <si>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</si>
  <si>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</si>
  <si>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</si>
  <si>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</si>
  <si>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</si>
  <si>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</si>
  <si>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</si>
  <si>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</si>
  <si>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</si>
  <si>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</si>
  <si>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</si>
  <si>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</si>
  <si>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</si>
  <si>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</si>
  <si>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</si>
  <si>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MS3_FC2-1</t>
  </si>
  <si>
    <t>Nach Spülung: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</si>
</sst>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14" fontId="1" fillId="0" borderId="0" xfId="10" applyNumberFormat="1"/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9.3012275731822469E-2</c:v>
                </c:pt>
                <c:pt idx="2">
                  <c:v>0.25810513062637708</c:v>
                </c:pt>
                <c:pt idx="3">
                  <c:v>0.19531004091910609</c:v>
                </c:pt>
                <c:pt idx="4">
                  <c:v>0.14038401007239534</c:v>
                </c:pt>
                <c:pt idx="5">
                  <c:v>9.2697513377400065E-2</c:v>
                </c:pt>
                <c:pt idx="6">
                  <c:v>4.9889833175952157E-2</c:v>
                </c:pt>
                <c:pt idx="7">
                  <c:v>2.2505508341202393E-2</c:v>
                </c:pt>
                <c:pt idx="8">
                  <c:v>1.904312244255587E-2</c:v>
                </c:pt>
                <c:pt idx="9">
                  <c:v>5.791627321372364E-2</c:v>
                </c:pt>
                <c:pt idx="10">
                  <c:v>4.1706011960969465E-2</c:v>
                </c:pt>
                <c:pt idx="11">
                  <c:v>1.794145420207743E-2</c:v>
                </c:pt>
                <c:pt idx="12">
                  <c:v>1.1488825936418005E-2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0.90698772426817753</c:v>
                </c:pt>
                <c:pt idx="3">
                  <c:v>0.64888259364180045</c:v>
                </c:pt>
                <c:pt idx="4">
                  <c:v>0.45357255272269437</c:v>
                </c:pt>
                <c:pt idx="5">
                  <c:v>0.31318854265029905</c:v>
                </c:pt>
                <c:pt idx="6">
                  <c:v>0.22049102927289896</c:v>
                </c:pt>
                <c:pt idx="7">
                  <c:v>0.17060119609694679</c:v>
                </c:pt>
                <c:pt idx="8">
                  <c:v>0.14809568775574442</c:v>
                </c:pt>
                <c:pt idx="9">
                  <c:v>0.12905256531318854</c:v>
                </c:pt>
                <c:pt idx="10">
                  <c:v>7.1136292099464898E-2</c:v>
                </c:pt>
                <c:pt idx="11">
                  <c:v>2.9430280138495434E-2</c:v>
                </c:pt>
                <c:pt idx="12">
                  <c:v>1.1488825936418005E-2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9.3012275731822469E-2</c:v>
                </c:pt>
                <c:pt idx="2">
                  <c:v>0.25810513062637708</c:v>
                </c:pt>
                <c:pt idx="3">
                  <c:v>0.19531004091910609</c:v>
                </c:pt>
                <c:pt idx="4">
                  <c:v>0.14038401007239534</c:v>
                </c:pt>
                <c:pt idx="5">
                  <c:v>9.2697513377400065E-2</c:v>
                </c:pt>
                <c:pt idx="6">
                  <c:v>4.9889833175952157E-2</c:v>
                </c:pt>
                <c:pt idx="7">
                  <c:v>2.2505508341202393E-2</c:v>
                </c:pt>
                <c:pt idx="8">
                  <c:v>1.904312244255587E-2</c:v>
                </c:pt>
                <c:pt idx="9">
                  <c:v>5.791627321372364E-2</c:v>
                </c:pt>
                <c:pt idx="10">
                  <c:v>4.1706011960969465E-2</c:v>
                </c:pt>
                <c:pt idx="11">
                  <c:v>1.794145420207743E-2</c:v>
                </c:pt>
                <c:pt idx="12">
                  <c:v>1.1488825936418005E-2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9.3012275731822469E-2</c:v>
                </c:pt>
                <c:pt idx="2">
                  <c:v>0.25810513062637708</c:v>
                </c:pt>
                <c:pt idx="3">
                  <c:v>0.19531004091910609</c:v>
                </c:pt>
                <c:pt idx="4">
                  <c:v>0.14038401007239534</c:v>
                </c:pt>
                <c:pt idx="5">
                  <c:v>9.2697513377400065E-2</c:v>
                </c:pt>
                <c:pt idx="6">
                  <c:v>4.9889833175952157E-2</c:v>
                </c:pt>
                <c:pt idx="7">
                  <c:v>2.2505508341202393E-2</c:v>
                </c:pt>
                <c:pt idx="8">
                  <c:v>1.904312244255587E-2</c:v>
                </c:pt>
                <c:pt idx="9">
                  <c:v>5.791627321372364E-2</c:v>
                </c:pt>
                <c:pt idx="10">
                  <c:v>4.1706011960969465E-2</c:v>
                </c:pt>
                <c:pt idx="11">
                  <c:v>1.794145420207743E-2</c:v>
                </c:pt>
                <c:pt idx="12">
                  <c:v>1.1488825936418005E-2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9.3012275731822469E-2</c:v>
                </c:pt>
                <c:pt idx="2">
                  <c:v>0.25810513062637708</c:v>
                </c:pt>
                <c:pt idx="3">
                  <c:v>0.19531004091910609</c:v>
                </c:pt>
                <c:pt idx="4">
                  <c:v>0.14038401007239534</c:v>
                </c:pt>
                <c:pt idx="5">
                  <c:v>9.2697513377400065E-2</c:v>
                </c:pt>
                <c:pt idx="6">
                  <c:v>4.9889833175952157E-2</c:v>
                </c:pt>
                <c:pt idx="7">
                  <c:v>2.2505508341202393E-2</c:v>
                </c:pt>
                <c:pt idx="8">
                  <c:v>1.904312244255587E-2</c:v>
                </c:pt>
                <c:pt idx="9">
                  <c:v>5.791627321372364E-2</c:v>
                </c:pt>
                <c:pt idx="10">
                  <c:v>4.1706011960969465E-2</c:v>
                </c:pt>
                <c:pt idx="11">
                  <c:v>1.794145420207743E-2</c:v>
                </c:pt>
                <c:pt idx="12">
                  <c:v>1.1488825936418005E-2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3.0748251896397495E-2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D8" sqref="D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5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3">
      <c r="B4" s="369" t="s">
        <v>1</v>
      </c>
      <c r="C4" s="370">
        <v>44349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3">
      <c r="B7" s="374" t="s">
        <v>187</v>
      </c>
      <c r="C7" s="375" t="s">
        <v>224</v>
      </c>
      <c r="D7" s="262" t="s">
        <v>225</v>
      </c>
      <c r="E7" s="485">
        <v>44257</v>
      </c>
      <c r="F7" s="297"/>
      <c r="I7" s="263"/>
      <c r="J7" s="263"/>
      <c r="K7" s="262"/>
    </row>
    <row r="8" spans="1:11" ht="17.25" customHeight="1" x14ac:dyDescent="0.3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8" t="s">
        <v>21</v>
      </c>
      <c r="C9" s="379">
        <f>C35+C57+C79+C101</f>
        <v>31825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5"/>
      <c r="B11" s="266">
        <v>125</v>
      </c>
      <c r="C11" s="265">
        <f t="shared" ref="C11:C22" si="0">K33+K55+K77+K99</f>
        <v>2955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5"/>
      <c r="B12" s="266">
        <v>63</v>
      </c>
      <c r="C12" s="265">
        <f t="shared" si="0"/>
        <v>8200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6"/>
      <c r="B13" s="267">
        <v>31.5</v>
      </c>
      <c r="C13" s="265">
        <f t="shared" si="0"/>
        <v>6205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4460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2945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1585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715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605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1840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1325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570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365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4500</v>
      </c>
      <c r="I33" s="283">
        <f>H33</f>
        <v>4500</v>
      </c>
      <c r="J33" s="283">
        <f>I33</f>
        <v>4500</v>
      </c>
      <c r="K33" s="284">
        <f t="shared" si="1"/>
        <v>2955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9915</v>
      </c>
      <c r="I34" s="283">
        <f t="shared" ref="I34:J44" si="3">H34</f>
        <v>9915</v>
      </c>
      <c r="J34" s="283">
        <f t="shared" si="3"/>
        <v>9915</v>
      </c>
      <c r="K34" s="284">
        <f>AVERAGE(H34:J34)-AVERAGE(E34:G34)</f>
        <v>8200</v>
      </c>
    </row>
    <row r="35" spans="2:11" ht="10.8" thickBot="1" x14ac:dyDescent="0.25">
      <c r="B35" s="258" t="s">
        <v>27</v>
      </c>
      <c r="C35" s="288">
        <f>D47-D45</f>
        <v>31825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7960</v>
      </c>
      <c r="I35" s="283">
        <f t="shared" si="3"/>
        <v>7960</v>
      </c>
      <c r="J35" s="283">
        <f t="shared" si="3"/>
        <v>7960</v>
      </c>
      <c r="K35" s="284">
        <f t="shared" ref="K35:K44" si="4">AVERAGE(H35:J35)-AVERAGE(E35:G35)</f>
        <v>6205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5955</v>
      </c>
      <c r="I36" s="283">
        <f t="shared" si="3"/>
        <v>5955</v>
      </c>
      <c r="J36" s="283">
        <f t="shared" si="3"/>
        <v>5955</v>
      </c>
      <c r="K36" s="284">
        <f t="shared" si="4"/>
        <v>4460</v>
      </c>
    </row>
    <row r="37" spans="2:11" x14ac:dyDescent="0.2">
      <c r="D37" s="281">
        <v>4</v>
      </c>
      <c r="E37" s="282">
        <v>1570</v>
      </c>
      <c r="F37" s="282">
        <f t="shared" si="2"/>
        <v>1570</v>
      </c>
      <c r="G37" s="282">
        <f t="shared" si="2"/>
        <v>1570</v>
      </c>
      <c r="H37" s="283">
        <v>4515</v>
      </c>
      <c r="I37" s="283">
        <f t="shared" si="3"/>
        <v>4515</v>
      </c>
      <c r="J37" s="283">
        <f t="shared" si="3"/>
        <v>4515</v>
      </c>
      <c r="K37" s="284">
        <f t="shared" si="4"/>
        <v>2945</v>
      </c>
    </row>
    <row r="38" spans="2:11" x14ac:dyDescent="0.2">
      <c r="B38" s="258"/>
      <c r="C38" s="255"/>
      <c r="D38" s="281">
        <v>2</v>
      </c>
      <c r="E38" s="282">
        <v>1370</v>
      </c>
      <c r="F38" s="282">
        <f t="shared" si="2"/>
        <v>1370</v>
      </c>
      <c r="G38" s="282">
        <f t="shared" si="2"/>
        <v>1370</v>
      </c>
      <c r="H38" s="283">
        <v>2955</v>
      </c>
      <c r="I38" s="283">
        <f t="shared" si="3"/>
        <v>2955</v>
      </c>
      <c r="J38" s="283">
        <f t="shared" si="3"/>
        <v>2955</v>
      </c>
      <c r="K38" s="284">
        <f t="shared" si="4"/>
        <v>1585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1915</v>
      </c>
      <c r="I39" s="283">
        <f t="shared" si="3"/>
        <v>1915</v>
      </c>
      <c r="J39" s="283">
        <f t="shared" si="3"/>
        <v>1915</v>
      </c>
      <c r="K39" s="284">
        <f t="shared" si="4"/>
        <v>715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1650</v>
      </c>
      <c r="I40" s="283">
        <f t="shared" si="3"/>
        <v>1650</v>
      </c>
      <c r="J40" s="283">
        <f t="shared" si="3"/>
        <v>1650</v>
      </c>
      <c r="K40" s="284">
        <f t="shared" si="4"/>
        <v>605</v>
      </c>
    </row>
    <row r="41" spans="2:11" x14ac:dyDescent="0.2">
      <c r="C41" s="255"/>
      <c r="D41" s="281">
        <v>0.25</v>
      </c>
      <c r="E41" s="282">
        <v>975</v>
      </c>
      <c r="F41" s="282">
        <f t="shared" si="2"/>
        <v>975</v>
      </c>
      <c r="G41" s="282">
        <f t="shared" si="2"/>
        <v>975</v>
      </c>
      <c r="H41" s="283">
        <v>2815</v>
      </c>
      <c r="I41" s="283">
        <f t="shared" si="3"/>
        <v>2815</v>
      </c>
      <c r="J41" s="283">
        <f t="shared" si="3"/>
        <v>2815</v>
      </c>
      <c r="K41" s="284">
        <f t="shared" si="4"/>
        <v>1840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2275</v>
      </c>
      <c r="I42" s="283">
        <f t="shared" si="3"/>
        <v>2275</v>
      </c>
      <c r="J42" s="283">
        <f t="shared" si="3"/>
        <v>2275</v>
      </c>
      <c r="K42" s="284">
        <f t="shared" si="4"/>
        <v>1325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1480</v>
      </c>
      <c r="I43" s="283">
        <f t="shared" si="3"/>
        <v>1480</v>
      </c>
      <c r="J43" s="283">
        <f t="shared" si="3"/>
        <v>1480</v>
      </c>
      <c r="K43" s="284">
        <f t="shared" si="4"/>
        <v>570</v>
      </c>
    </row>
    <row r="44" spans="2:11" ht="10.8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2055</v>
      </c>
      <c r="I44" s="283">
        <f t="shared" si="3"/>
        <v>2055</v>
      </c>
      <c r="J44" s="283">
        <f t="shared" si="3"/>
        <v>2055</v>
      </c>
      <c r="K44" s="284">
        <f t="shared" si="4"/>
        <v>365</v>
      </c>
    </row>
    <row r="45" spans="2:11" ht="10.8" thickBot="1" x14ac:dyDescent="0.25">
      <c r="C45" s="290" t="s">
        <v>30</v>
      </c>
      <c r="D45" s="380">
        <f>3315+3315</f>
        <v>6630</v>
      </c>
      <c r="I45" s="270"/>
      <c r="J45" s="255" t="s">
        <v>31</v>
      </c>
      <c r="K45" s="271">
        <f>SUM(K31:K44)</f>
        <v>31770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1.7282010997643363E-3</v>
      </c>
    </row>
    <row r="47" spans="2:11" ht="10.8" thickBot="1" x14ac:dyDescent="0.25">
      <c r="B47" s="290" t="s">
        <v>33</v>
      </c>
      <c r="C47" s="290"/>
      <c r="D47" s="381">
        <f>19845+18610</f>
        <v>38455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2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93" t="s">
        <v>20</v>
      </c>
      <c r="D1" s="394"/>
      <c r="E1" s="394"/>
      <c r="F1" s="395"/>
    </row>
    <row r="2" spans="1:11" ht="16.2" thickBot="1" x14ac:dyDescent="0.35">
      <c r="B2" s="22" t="s">
        <v>3</v>
      </c>
      <c r="C2" s="396" t="s">
        <v>5</v>
      </c>
      <c r="D2" s="397"/>
      <c r="E2" s="397"/>
      <c r="F2" s="398"/>
    </row>
    <row r="3" spans="1:11" x14ac:dyDescent="0.25">
      <c r="B3" s="19" t="s">
        <v>1</v>
      </c>
      <c r="C3" s="399">
        <f>'Input-data'!C4</f>
        <v>44349</v>
      </c>
      <c r="D3" s="400"/>
      <c r="E3" s="400"/>
      <c r="F3" s="401"/>
    </row>
    <row r="4" spans="1:11" x14ac:dyDescent="0.25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5">
      <c r="B5" s="20" t="s">
        <v>43</v>
      </c>
      <c r="C5" s="421">
        <f>'Input-data'!C6</f>
        <v>0</v>
      </c>
      <c r="D5" s="422"/>
      <c r="E5" s="422"/>
      <c r="F5" s="423"/>
    </row>
    <row r="6" spans="1:11" x14ac:dyDescent="0.25">
      <c r="B6" s="20" t="s">
        <v>0</v>
      </c>
      <c r="C6" s="402" t="str">
        <f>'Input-data'!C7</f>
        <v>MS3_FC2-1</v>
      </c>
      <c r="D6" s="403"/>
      <c r="E6" s="403"/>
      <c r="F6" s="404"/>
      <c r="G6" s="7"/>
    </row>
    <row r="7" spans="1:11" x14ac:dyDescent="0.25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5">
      <c r="B8" s="20" t="s">
        <v>11</v>
      </c>
      <c r="C8" s="424">
        <f>(C9-D12)/D12</f>
        <v>1.7311929493232609E-3</v>
      </c>
      <c r="D8" s="425"/>
      <c r="E8" s="425"/>
      <c r="F8" s="426"/>
      <c r="G8" s="7"/>
    </row>
    <row r="9" spans="1:11" ht="13.8" thickBot="1" x14ac:dyDescent="0.3">
      <c r="B9" s="224" t="s">
        <v>6</v>
      </c>
      <c r="C9" s="405">
        <f>'Input-data'!C9</f>
        <v>31825</v>
      </c>
      <c r="D9" s="406"/>
      <c r="E9" s="406"/>
      <c r="F9" s="40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08" t="s">
        <v>52</v>
      </c>
      <c r="B11" s="230">
        <v>250</v>
      </c>
      <c r="C11" s="242">
        <f>'Input-data'!C10</f>
        <v>0</v>
      </c>
      <c r="D11" s="243">
        <f t="shared" ref="D11:D24" si="0">D12+C11</f>
        <v>31770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09"/>
      <c r="B12" s="231">
        <v>125</v>
      </c>
      <c r="C12" s="242">
        <f>'Input-data'!C11</f>
        <v>2955</v>
      </c>
      <c r="D12" s="244">
        <f t="shared" si="0"/>
        <v>31770</v>
      </c>
      <c r="E12" s="246">
        <f t="shared" ref="E12:E26" si="2">C12/$D$11</f>
        <v>9.3012275731822469E-2</v>
      </c>
      <c r="F12" s="248">
        <f t="shared" si="1"/>
        <v>1</v>
      </c>
      <c r="G12" s="7"/>
    </row>
    <row r="13" spans="1:11" ht="17.25" customHeight="1" x14ac:dyDescent="0.25">
      <c r="A13" s="410"/>
      <c r="B13" s="231">
        <v>63</v>
      </c>
      <c r="C13" s="242">
        <f>'Input-data'!C12</f>
        <v>8200</v>
      </c>
      <c r="D13" s="244">
        <f t="shared" si="0"/>
        <v>28815</v>
      </c>
      <c r="E13" s="246">
        <f t="shared" si="2"/>
        <v>0.25810513062637708</v>
      </c>
      <c r="F13" s="248">
        <f t="shared" si="1"/>
        <v>0.90698772426817753</v>
      </c>
      <c r="G13" s="7"/>
    </row>
    <row r="14" spans="1:11" ht="17.25" customHeight="1" x14ac:dyDescent="0.25">
      <c r="A14" s="412" t="s">
        <v>53</v>
      </c>
      <c r="B14" s="232">
        <v>31.5</v>
      </c>
      <c r="C14" s="242">
        <f>'Input-data'!C13</f>
        <v>6205</v>
      </c>
      <c r="D14" s="244">
        <f t="shared" si="0"/>
        <v>20615</v>
      </c>
      <c r="E14" s="246">
        <f t="shared" si="2"/>
        <v>0.19531004091910609</v>
      </c>
      <c r="F14" s="248">
        <f t="shared" si="1"/>
        <v>0.64888259364180045</v>
      </c>
      <c r="G14" s="7"/>
    </row>
    <row r="15" spans="1:11" ht="17.25" customHeight="1" x14ac:dyDescent="0.25">
      <c r="A15" s="413"/>
      <c r="B15" s="232">
        <v>16</v>
      </c>
      <c r="C15" s="242">
        <f>'Input-data'!C14</f>
        <v>4460</v>
      </c>
      <c r="D15" s="244">
        <f t="shared" si="0"/>
        <v>14410</v>
      </c>
      <c r="E15" s="246">
        <f t="shared" si="2"/>
        <v>0.14038401007239534</v>
      </c>
      <c r="F15" s="248">
        <f t="shared" si="1"/>
        <v>0.45357255272269437</v>
      </c>
      <c r="G15" s="7"/>
    </row>
    <row r="16" spans="1:11" ht="17.25" customHeight="1" x14ac:dyDescent="0.25">
      <c r="A16" s="413"/>
      <c r="B16" s="232">
        <v>8</v>
      </c>
      <c r="C16" s="242">
        <f>'Input-data'!C15</f>
        <v>2945</v>
      </c>
      <c r="D16" s="244">
        <f t="shared" si="0"/>
        <v>9950</v>
      </c>
      <c r="E16" s="246">
        <f t="shared" si="2"/>
        <v>9.2697513377400065E-2</v>
      </c>
      <c r="F16" s="248">
        <f t="shared" si="1"/>
        <v>0.31318854265029905</v>
      </c>
      <c r="G16" s="7"/>
      <c r="H16" s="43"/>
      <c r="I16" s="43"/>
      <c r="J16" s="43"/>
      <c r="K16" s="43"/>
    </row>
    <row r="17" spans="1:8" ht="17.25" customHeight="1" x14ac:dyDescent="0.25">
      <c r="A17" s="413"/>
      <c r="B17" s="232">
        <v>4</v>
      </c>
      <c r="C17" s="242">
        <f>'Input-data'!C16</f>
        <v>1585</v>
      </c>
      <c r="D17" s="244">
        <f t="shared" si="0"/>
        <v>7005</v>
      </c>
      <c r="E17" s="246">
        <f>C17/$D$11</f>
        <v>4.9889833175952157E-2</v>
      </c>
      <c r="F17" s="248">
        <f t="shared" si="1"/>
        <v>0.22049102927289896</v>
      </c>
      <c r="G17" s="7"/>
    </row>
    <row r="18" spans="1:8" ht="17.25" customHeight="1" x14ac:dyDescent="0.25">
      <c r="A18" s="414"/>
      <c r="B18" s="232">
        <v>2</v>
      </c>
      <c r="C18" s="242">
        <f>'Input-data'!C17</f>
        <v>715</v>
      </c>
      <c r="D18" s="244">
        <f t="shared" si="0"/>
        <v>5420</v>
      </c>
      <c r="E18" s="246">
        <f t="shared" si="2"/>
        <v>2.2505508341202393E-2</v>
      </c>
      <c r="F18" s="248">
        <f t="shared" si="1"/>
        <v>0.17060119609694679</v>
      </c>
      <c r="G18" s="7"/>
      <c r="H18" s="12"/>
    </row>
    <row r="19" spans="1:8" ht="17.25" customHeight="1" x14ac:dyDescent="0.25">
      <c r="A19" s="411" t="s">
        <v>54</v>
      </c>
      <c r="B19" s="231">
        <v>1</v>
      </c>
      <c r="C19" s="242">
        <f>'Input-data'!C18</f>
        <v>605</v>
      </c>
      <c r="D19" s="244">
        <f t="shared" si="0"/>
        <v>4705</v>
      </c>
      <c r="E19" s="246">
        <f t="shared" si="2"/>
        <v>1.904312244255587E-2</v>
      </c>
      <c r="F19" s="248">
        <f t="shared" si="1"/>
        <v>0.14809568775574442</v>
      </c>
      <c r="G19" s="7"/>
    </row>
    <row r="20" spans="1:8" ht="17.25" customHeight="1" x14ac:dyDescent="0.25">
      <c r="A20" s="409"/>
      <c r="B20" s="231">
        <v>0.5</v>
      </c>
      <c r="C20" s="242">
        <f>'Input-data'!C19</f>
        <v>1840</v>
      </c>
      <c r="D20" s="244">
        <f t="shared" si="0"/>
        <v>4100</v>
      </c>
      <c r="E20" s="246">
        <f t="shared" si="2"/>
        <v>5.791627321372364E-2</v>
      </c>
      <c r="F20" s="248">
        <f t="shared" si="1"/>
        <v>0.12905256531318854</v>
      </c>
      <c r="G20" s="7"/>
    </row>
    <row r="21" spans="1:8" ht="17.25" customHeight="1" x14ac:dyDescent="0.25">
      <c r="A21" s="409"/>
      <c r="B21" s="233">
        <v>0.25</v>
      </c>
      <c r="C21" s="242">
        <f>'Input-data'!C20</f>
        <v>1325</v>
      </c>
      <c r="D21" s="244">
        <f t="shared" si="0"/>
        <v>2260</v>
      </c>
      <c r="E21" s="246">
        <f t="shared" si="2"/>
        <v>4.1706011960969465E-2</v>
      </c>
      <c r="F21" s="248">
        <f t="shared" si="1"/>
        <v>7.1136292099464898E-2</v>
      </c>
    </row>
    <row r="22" spans="1:8" ht="17.25" customHeight="1" x14ac:dyDescent="0.25">
      <c r="A22" s="409"/>
      <c r="B22" s="233">
        <v>0.125</v>
      </c>
      <c r="C22" s="242">
        <f>'Input-data'!C21</f>
        <v>570</v>
      </c>
      <c r="D22" s="244">
        <f t="shared" si="0"/>
        <v>935</v>
      </c>
      <c r="E22" s="246">
        <f t="shared" si="2"/>
        <v>1.794145420207743E-2</v>
      </c>
      <c r="F22" s="248">
        <f t="shared" si="1"/>
        <v>2.9430280138495434E-2</v>
      </c>
    </row>
    <row r="23" spans="1:8" ht="17.25" customHeight="1" x14ac:dyDescent="0.25">
      <c r="A23" s="410"/>
      <c r="B23" s="233">
        <v>6.3E-2</v>
      </c>
      <c r="C23" s="242">
        <f>'Input-data'!C22</f>
        <v>365</v>
      </c>
      <c r="D23" s="244">
        <f t="shared" si="0"/>
        <v>365</v>
      </c>
      <c r="E23" s="246">
        <f t="shared" si="2"/>
        <v>1.1488825936418005E-2</v>
      </c>
      <c r="F23" s="248">
        <f t="shared" si="1"/>
        <v>1.1488825936418005E-2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7" t="s">
        <v>63</v>
      </c>
      <c r="B30" s="428"/>
      <c r="C30" s="451">
        <f ca="1">SUM(Interpolation!E3:E403)*0.0025</f>
        <v>28.375609864984995</v>
      </c>
      <c r="D30" s="452"/>
      <c r="E30" s="241" t="s">
        <v>197</v>
      </c>
      <c r="F30" s="241"/>
      <c r="G30" s="241"/>
      <c r="H30" s="241"/>
    </row>
    <row r="31" spans="1:8" ht="20.25" customHeight="1" x14ac:dyDescent="0.25">
      <c r="A31" s="433" t="s">
        <v>68</v>
      </c>
      <c r="B31" s="434"/>
      <c r="C31" s="449">
        <f ca="1">(C45*C39)^0.5</f>
        <v>9.2171719233009597</v>
      </c>
      <c r="D31" s="450"/>
    </row>
    <row r="32" spans="1:8" ht="20.25" customHeight="1" x14ac:dyDescent="0.25">
      <c r="A32" s="435" t="s">
        <v>15</v>
      </c>
      <c r="B32" s="436"/>
      <c r="C32" s="449">
        <f ca="1">C31/C33</f>
        <v>1.5289510489510487</v>
      </c>
      <c r="D32" s="450"/>
    </row>
    <row r="33" spans="1:6" ht="20.25" customHeight="1" x14ac:dyDescent="0.25">
      <c r="A33" s="437" t="s">
        <v>69</v>
      </c>
      <c r="B33" s="438"/>
      <c r="C33" s="449">
        <f ca="1">(C45/C39)^0.5</f>
        <v>6.0284283984268088</v>
      </c>
      <c r="D33" s="450"/>
    </row>
    <row r="34" spans="1:6" ht="20.25" customHeight="1" x14ac:dyDescent="0.25">
      <c r="A34" s="435" t="s">
        <v>12</v>
      </c>
      <c r="B34" s="436"/>
      <c r="C34" s="449">
        <f ca="1">STDEV(Interpolation!E3:E403)</f>
        <v>28.725454362007092</v>
      </c>
      <c r="D34" s="450"/>
    </row>
    <row r="35" spans="1:6" ht="20.25" customHeight="1" x14ac:dyDescent="0.25">
      <c r="A35" s="443" t="s">
        <v>76</v>
      </c>
      <c r="B35" s="444"/>
      <c r="C35" s="447">
        <f>geometric_std_dev!G21</f>
        <v>2.7148111911054076</v>
      </c>
      <c r="D35" s="448"/>
      <c r="E35" s="228"/>
    </row>
    <row r="36" spans="1:6" ht="20.25" customHeight="1" x14ac:dyDescent="0.25">
      <c r="A36" s="435" t="s">
        <v>10</v>
      </c>
      <c r="B36" s="436"/>
      <c r="C36" s="449">
        <f ca="1">SKEW(Interpolation!E3:E403)</f>
        <v>1.3008821972714313</v>
      </c>
      <c r="D36" s="450"/>
      <c r="E36" s="228"/>
      <c r="F36" s="228"/>
    </row>
    <row r="37" spans="1:6" ht="20.25" customHeight="1" x14ac:dyDescent="0.25">
      <c r="A37" s="435" t="s">
        <v>9</v>
      </c>
      <c r="B37" s="436"/>
      <c r="C37" s="449">
        <f ca="1">KURT(Interpolation!E3:E403)</f>
        <v>1.3119812546677356</v>
      </c>
      <c r="D37" s="450"/>
      <c r="E37" s="228"/>
      <c r="F37" s="228"/>
    </row>
    <row r="38" spans="1:6" ht="20.25" customHeight="1" x14ac:dyDescent="0.25">
      <c r="A38" s="435" t="s">
        <v>7</v>
      </c>
      <c r="B38" s="436"/>
      <c r="C38" s="449">
        <f ca="1">Interpolation!E363</f>
        <v>0.37459239130434785</v>
      </c>
      <c r="D38" s="450"/>
      <c r="E38" s="228"/>
      <c r="F38" s="228"/>
    </row>
    <row r="39" spans="1:6" ht="20.25" customHeight="1" x14ac:dyDescent="0.25">
      <c r="A39" s="435" t="s">
        <v>16</v>
      </c>
      <c r="B39" s="436"/>
      <c r="C39" s="449">
        <f ca="1">Interpolation!E339</f>
        <v>1.5289510489510487</v>
      </c>
      <c r="D39" s="450"/>
      <c r="E39" s="228"/>
      <c r="F39" s="228"/>
    </row>
    <row r="40" spans="1:6" ht="20.25" customHeight="1" x14ac:dyDescent="0.25">
      <c r="A40" s="435" t="s">
        <v>18</v>
      </c>
      <c r="B40" s="436"/>
      <c r="C40" s="449">
        <f ca="1">Interpolation!E303</f>
        <v>5.2733446519524616</v>
      </c>
      <c r="D40" s="450"/>
      <c r="E40" s="228"/>
      <c r="F40" s="228"/>
    </row>
    <row r="41" spans="1:6" ht="20.25" customHeight="1" x14ac:dyDescent="0.25">
      <c r="A41" s="437" t="s">
        <v>50</v>
      </c>
      <c r="B41" s="438"/>
      <c r="C41" s="449">
        <f ca="1">Interpolation!E283</f>
        <v>7.4308998302207119</v>
      </c>
      <c r="D41" s="450"/>
      <c r="E41" s="228"/>
      <c r="F41" s="228"/>
    </row>
    <row r="42" spans="1:6" ht="20.25" customHeight="1" x14ac:dyDescent="0.3">
      <c r="A42" s="443" t="s">
        <v>51</v>
      </c>
      <c r="B42" s="444"/>
      <c r="C42" s="447">
        <f ca="1">Interpolation!E203</f>
        <v>19.684528605962932</v>
      </c>
      <c r="D42" s="448"/>
      <c r="E42" s="295">
        <f ca="1">17.5*(C42/1000)^(-1/6)</f>
        <v>33.678329800088235</v>
      </c>
      <c r="F42" s="228"/>
    </row>
    <row r="43" spans="1:6" ht="20.25" customHeight="1" x14ac:dyDescent="0.25">
      <c r="A43" s="437" t="s">
        <v>47</v>
      </c>
      <c r="B43" s="438"/>
      <c r="C43" s="449">
        <f ca="1">Interpolation!E163</f>
        <v>27.620628525382749</v>
      </c>
      <c r="D43" s="450"/>
      <c r="E43" s="296"/>
      <c r="F43" s="228"/>
    </row>
    <row r="44" spans="1:6" ht="20.25" customHeight="1" x14ac:dyDescent="0.25">
      <c r="A44" s="435" t="s">
        <v>19</v>
      </c>
      <c r="B44" s="436"/>
      <c r="C44" s="449">
        <f ca="1">Interpolation!E103</f>
        <v>44.232469512195109</v>
      </c>
      <c r="D44" s="450"/>
      <c r="E44" s="296"/>
      <c r="F44" s="228"/>
    </row>
    <row r="45" spans="1:6" ht="20.25" customHeight="1" x14ac:dyDescent="0.25">
      <c r="A45" s="439" t="s">
        <v>17</v>
      </c>
      <c r="B45" s="440"/>
      <c r="C45" s="449">
        <f ca="1">Interpolation!E67</f>
        <v>55.565060975609754</v>
      </c>
      <c r="D45" s="450"/>
      <c r="E45" s="296"/>
      <c r="F45" s="228"/>
    </row>
    <row r="46" spans="1:6" ht="20.25" customHeight="1" x14ac:dyDescent="0.25">
      <c r="A46" s="439" t="s">
        <v>8</v>
      </c>
      <c r="B46" s="440"/>
      <c r="C46" s="449">
        <f ca="1">Interpolation!E43</f>
        <v>63.120121951219502</v>
      </c>
      <c r="D46" s="450"/>
      <c r="E46" s="296">
        <f ca="1">23.5*(2*C46/1000)^(-1/6)</f>
        <v>33.179376819975921</v>
      </c>
      <c r="F46" s="228"/>
    </row>
    <row r="47" spans="1:6" ht="20.25" customHeight="1" x14ac:dyDescent="0.25">
      <c r="A47" s="441" t="s">
        <v>48</v>
      </c>
      <c r="B47" s="442"/>
      <c r="C47" s="449">
        <f ca="1">C43/C38</f>
        <v>73.735156310053327</v>
      </c>
      <c r="D47" s="450"/>
      <c r="E47" s="228"/>
      <c r="F47" s="228"/>
    </row>
    <row r="48" spans="1:6" ht="20.25" customHeight="1" thickBot="1" x14ac:dyDescent="0.3">
      <c r="A48" s="445" t="s">
        <v>49</v>
      </c>
      <c r="B48" s="446"/>
      <c r="C48" s="453">
        <f ca="1">C41^2/(C43*C38)</f>
        <v>5.3369152365836063</v>
      </c>
      <c r="D48" s="454"/>
      <c r="E48" s="228"/>
      <c r="F48" s="228"/>
    </row>
    <row r="49" spans="1:5" ht="20.25" customHeight="1" x14ac:dyDescent="0.25">
      <c r="A49" s="455" t="s">
        <v>184</v>
      </c>
      <c r="B49" s="456"/>
      <c r="C49" s="456"/>
      <c r="D49" s="457"/>
    </row>
    <row r="50" spans="1:5" ht="20.25" customHeight="1" x14ac:dyDescent="0.25">
      <c r="A50" s="429" t="s">
        <v>179</v>
      </c>
      <c r="B50" s="430"/>
      <c r="C50" s="458">
        <f ca="1">-0.0333+(0.4665/((1000*C42/1000)^0.21))</f>
        <v>0.21620852802445192</v>
      </c>
      <c r="D50" s="459"/>
    </row>
    <row r="51" spans="1:5" ht="20.25" customHeight="1" x14ac:dyDescent="0.25">
      <c r="A51" s="431" t="s">
        <v>180</v>
      </c>
      <c r="B51" s="432"/>
      <c r="C51" s="462">
        <f ca="1">0.13+(0.21/((1000*C42/1000+0.002)^0.21))</f>
        <v>0.24231655517023093</v>
      </c>
      <c r="D51" s="463"/>
    </row>
    <row r="52" spans="1:5" ht="20.25" customHeight="1" x14ac:dyDescent="0.25">
      <c r="A52" s="429" t="s">
        <v>181</v>
      </c>
      <c r="B52" s="430"/>
      <c r="C52" s="458">
        <f>0.621*EXP(-0.457*C35)</f>
        <v>0.17958746646409737</v>
      </c>
      <c r="D52" s="459"/>
    </row>
    <row r="53" spans="1:5" ht="20.25" customHeight="1" x14ac:dyDescent="0.25">
      <c r="A53" s="431" t="s">
        <v>182</v>
      </c>
      <c r="B53" s="432"/>
      <c r="C53" s="462">
        <f>'Berechnung_Yu&amp;Stand'!J1086</f>
        <v>0.10648892246337277</v>
      </c>
      <c r="D53" s="463"/>
    </row>
    <row r="54" spans="1:5" ht="20.25" customHeight="1" thickBot="1" x14ac:dyDescent="0.3">
      <c r="A54" s="460" t="s">
        <v>183</v>
      </c>
      <c r="B54" s="461"/>
      <c r="C54" s="464">
        <f>0.353-0.068*C35+0.146*F20</f>
        <v>0.18723451354055778</v>
      </c>
      <c r="D54" s="465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123.36043147208125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123.36043147208125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121.72086294416238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120.08129441624362</v>
      </c>
    </row>
    <row r="7" spans="1:5" x14ac:dyDescent="0.25">
      <c r="A7" s="16">
        <f>Statistik!F23*100</f>
        <v>1.1488825936418006</v>
      </c>
      <c r="B7" s="18">
        <f>'Input-data'!B22</f>
        <v>6.3E-2</v>
      </c>
      <c r="D7" s="2">
        <v>99</v>
      </c>
      <c r="E7" s="6">
        <f t="shared" ca="1" si="0"/>
        <v>118.44172588832487</v>
      </c>
    </row>
    <row r="8" spans="1:5" x14ac:dyDescent="0.25">
      <c r="A8" s="16">
        <f>Statistik!F22*100</f>
        <v>2.9430280138495433</v>
      </c>
      <c r="B8" s="18">
        <v>0.125</v>
      </c>
      <c r="D8" s="2">
        <v>98.75</v>
      </c>
      <c r="E8" s="6">
        <f t="shared" ca="1" si="0"/>
        <v>116.80215736040611</v>
      </c>
    </row>
    <row r="9" spans="1:5" x14ac:dyDescent="0.25">
      <c r="A9" s="16">
        <f>Statistik!F21*100</f>
        <v>7.11362920994649</v>
      </c>
      <c r="B9" s="18">
        <f>'Input-data'!B20</f>
        <v>0.25</v>
      </c>
      <c r="D9" s="2">
        <v>98.5</v>
      </c>
      <c r="E9" s="6">
        <f t="shared" ca="1" si="0"/>
        <v>115.16258883248724</v>
      </c>
    </row>
    <row r="10" spans="1:5" x14ac:dyDescent="0.25">
      <c r="A10" s="16">
        <f>Statistik!F20*100</f>
        <v>12.905256531318853</v>
      </c>
      <c r="B10" s="18">
        <f>'Input-data'!B19</f>
        <v>0.5</v>
      </c>
      <c r="D10" s="2">
        <v>98.25</v>
      </c>
      <c r="E10" s="6">
        <f t="shared" ca="1" si="0"/>
        <v>113.52302030456849</v>
      </c>
    </row>
    <row r="11" spans="1:5" x14ac:dyDescent="0.25">
      <c r="A11" s="16">
        <f>Statistik!F19*100</f>
        <v>14.809568775574441</v>
      </c>
      <c r="B11" s="18">
        <f>'Input-data'!B18</f>
        <v>1</v>
      </c>
      <c r="D11" s="2">
        <v>98</v>
      </c>
      <c r="E11" s="6">
        <f t="shared" ca="1" si="0"/>
        <v>111.88345177664974</v>
      </c>
    </row>
    <row r="12" spans="1:5" x14ac:dyDescent="0.25">
      <c r="A12" s="16">
        <f>Statistik!F18*100</f>
        <v>17.060119609694681</v>
      </c>
      <c r="B12" s="18">
        <f>'Input-data'!B17</f>
        <v>2</v>
      </c>
      <c r="D12" s="2">
        <v>97.75</v>
      </c>
      <c r="E12" s="6">
        <f t="shared" ca="1" si="0"/>
        <v>110.24388324873098</v>
      </c>
    </row>
    <row r="13" spans="1:5" x14ac:dyDescent="0.25">
      <c r="A13" s="16">
        <f>Statistik!F17*100</f>
        <v>22.049102927289894</v>
      </c>
      <c r="B13" s="18">
        <f>'Input-data'!B16</f>
        <v>4</v>
      </c>
      <c r="D13" s="2">
        <v>97.5</v>
      </c>
      <c r="E13" s="6">
        <f t="shared" ca="1" si="0"/>
        <v>108.60431472081211</v>
      </c>
    </row>
    <row r="14" spans="1:5" x14ac:dyDescent="0.25">
      <c r="A14" s="16">
        <f>Statistik!F16*100</f>
        <v>31.318854265029906</v>
      </c>
      <c r="B14" s="18">
        <f>'Input-data'!B15</f>
        <v>8</v>
      </c>
      <c r="D14" s="2">
        <v>97.25</v>
      </c>
      <c r="E14" s="6">
        <f t="shared" ca="1" si="0"/>
        <v>106.96474619289336</v>
      </c>
    </row>
    <row r="15" spans="1:5" x14ac:dyDescent="0.25">
      <c r="A15" s="16">
        <f>Statistik!F15*100</f>
        <v>45.357255272269434</v>
      </c>
      <c r="B15" s="18">
        <f>'Input-data'!B14</f>
        <v>16</v>
      </c>
      <c r="D15" s="2">
        <v>97</v>
      </c>
      <c r="E15" s="6">
        <f t="shared" ca="1" si="0"/>
        <v>105.3251776649746</v>
      </c>
    </row>
    <row r="16" spans="1:5" x14ac:dyDescent="0.25">
      <c r="A16" s="16">
        <f>Statistik!F14*100</f>
        <v>64.888259364180044</v>
      </c>
      <c r="B16" s="18">
        <f>'Input-data'!B13</f>
        <v>31.5</v>
      </c>
      <c r="D16" s="2">
        <v>96.75</v>
      </c>
      <c r="E16" s="6">
        <f t="shared" ca="1" si="0"/>
        <v>103.68560913705585</v>
      </c>
    </row>
    <row r="17" spans="1:5" x14ac:dyDescent="0.25">
      <c r="A17" s="16">
        <f>Statistik!F13*100</f>
        <v>90.698772426817754</v>
      </c>
      <c r="B17" s="18">
        <v>64</v>
      </c>
      <c r="D17" s="2">
        <v>96.5</v>
      </c>
      <c r="E17" s="6">
        <f t="shared" ca="1" si="0"/>
        <v>102.04604060913698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100.40647208121823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98.766903553299471</v>
      </c>
    </row>
    <row r="20" spans="1:5" x14ac:dyDescent="0.25">
      <c r="D20" s="2">
        <v>95.75</v>
      </c>
      <c r="E20" s="6">
        <f t="shared" ca="1" si="0"/>
        <v>97.127335025380717</v>
      </c>
    </row>
    <row r="21" spans="1:5" x14ac:dyDescent="0.25">
      <c r="D21" s="2">
        <v>95.5</v>
      </c>
      <c r="E21" s="6">
        <f t="shared" ca="1" si="0"/>
        <v>95.487766497461962</v>
      </c>
    </row>
    <row r="22" spans="1:5" x14ac:dyDescent="0.25">
      <c r="D22" s="2">
        <v>95.25</v>
      </c>
      <c r="E22" s="6">
        <f t="shared" ca="1" si="0"/>
        <v>93.848197969543094</v>
      </c>
    </row>
    <row r="23" spans="1:5" x14ac:dyDescent="0.25">
      <c r="D23" s="2">
        <v>95</v>
      </c>
      <c r="E23" s="6">
        <f t="shared" ca="1" si="0"/>
        <v>92.208629441624339</v>
      </c>
    </row>
    <row r="24" spans="1:5" x14ac:dyDescent="0.25">
      <c r="D24" s="2">
        <v>94.75</v>
      </c>
      <c r="E24" s="6">
        <f t="shared" ca="1" si="0"/>
        <v>90.569060913705584</v>
      </c>
    </row>
    <row r="25" spans="1:5" x14ac:dyDescent="0.25">
      <c r="D25" s="2">
        <v>94.5</v>
      </c>
      <c r="E25" s="6">
        <f t="shared" ca="1" si="0"/>
        <v>88.92949238578683</v>
      </c>
    </row>
    <row r="26" spans="1:5" x14ac:dyDescent="0.25">
      <c r="D26" s="2">
        <v>94.25</v>
      </c>
      <c r="E26" s="6">
        <f t="shared" ca="1" si="0"/>
        <v>87.289923857867961</v>
      </c>
    </row>
    <row r="27" spans="1:5" x14ac:dyDescent="0.25">
      <c r="D27" s="2">
        <v>94</v>
      </c>
      <c r="E27" s="6">
        <f t="shared" ca="1" si="0"/>
        <v>85.650355329949207</v>
      </c>
    </row>
    <row r="28" spans="1:5" x14ac:dyDescent="0.25">
      <c r="D28" s="2">
        <v>93.75</v>
      </c>
      <c r="E28" s="6">
        <f t="shared" ca="1" si="0"/>
        <v>84.010786802030452</v>
      </c>
    </row>
    <row r="29" spans="1:5" x14ac:dyDescent="0.25">
      <c r="D29" s="2">
        <v>93.5</v>
      </c>
      <c r="E29" s="6">
        <f t="shared" ca="1" si="0"/>
        <v>82.371218274111698</v>
      </c>
    </row>
    <row r="30" spans="1:5" x14ac:dyDescent="0.25">
      <c r="D30" s="2">
        <v>93.25</v>
      </c>
      <c r="E30" s="6">
        <f t="shared" ca="1" si="0"/>
        <v>80.731649746192829</v>
      </c>
    </row>
    <row r="31" spans="1:5" x14ac:dyDescent="0.25">
      <c r="D31" s="2">
        <v>93</v>
      </c>
      <c r="E31" s="6">
        <f t="shared" ca="1" si="0"/>
        <v>79.092081218274075</v>
      </c>
    </row>
    <row r="32" spans="1:5" x14ac:dyDescent="0.25">
      <c r="D32" s="2">
        <v>92.75</v>
      </c>
      <c r="E32" s="6">
        <f t="shared" ca="1" si="0"/>
        <v>77.45251269035532</v>
      </c>
    </row>
    <row r="33" spans="4:5" x14ac:dyDescent="0.25">
      <c r="D33" s="2">
        <v>92.5</v>
      </c>
      <c r="E33" s="6">
        <f t="shared" ca="1" si="0"/>
        <v>75.812944162436565</v>
      </c>
    </row>
    <row r="34" spans="4:5" x14ac:dyDescent="0.25">
      <c r="D34" s="2">
        <v>92.25</v>
      </c>
      <c r="E34" s="6">
        <f t="shared" ca="1" si="0"/>
        <v>74.173375634517697</v>
      </c>
    </row>
    <row r="35" spans="4:5" x14ac:dyDescent="0.25">
      <c r="D35" s="2">
        <v>92</v>
      </c>
      <c r="E35" s="6">
        <f t="shared" ca="1" si="0"/>
        <v>72.533807106598942</v>
      </c>
    </row>
    <row r="36" spans="4:5" x14ac:dyDescent="0.25">
      <c r="D36" s="2">
        <v>91.75</v>
      </c>
      <c r="E36" s="6">
        <f t="shared" ca="1" si="0"/>
        <v>70.894238578680188</v>
      </c>
    </row>
    <row r="37" spans="4:5" x14ac:dyDescent="0.25">
      <c r="D37" s="2">
        <v>91.5</v>
      </c>
      <c r="E37" s="6">
        <f t="shared" ca="1" si="0"/>
        <v>69.254670050761433</v>
      </c>
    </row>
    <row r="38" spans="4:5" x14ac:dyDescent="0.25">
      <c r="D38" s="2">
        <v>91.25</v>
      </c>
      <c r="E38" s="6">
        <f t="shared" ca="1" si="0"/>
        <v>67.615101522842565</v>
      </c>
    </row>
    <row r="39" spans="4:5" x14ac:dyDescent="0.25">
      <c r="D39" s="2">
        <v>91</v>
      </c>
      <c r="E39" s="6">
        <f t="shared" ca="1" si="0"/>
        <v>65.97553299492381</v>
      </c>
    </row>
    <row r="40" spans="4:5" x14ac:dyDescent="0.25">
      <c r="D40" s="2">
        <v>90.75</v>
      </c>
      <c r="E40" s="6">
        <f t="shared" ca="1" si="0"/>
        <v>64.335964467005056</v>
      </c>
    </row>
    <row r="41" spans="4:5" x14ac:dyDescent="0.25">
      <c r="D41" s="2">
        <v>90.5</v>
      </c>
      <c r="E41" s="6">
        <f t="shared" ca="1" si="0"/>
        <v>63.749710365853645</v>
      </c>
    </row>
    <row r="42" spans="4:5" x14ac:dyDescent="0.25">
      <c r="D42" s="2">
        <v>90.25</v>
      </c>
      <c r="E42" s="6">
        <f t="shared" ca="1" si="0"/>
        <v>63.434916158536581</v>
      </c>
    </row>
    <row r="43" spans="4:5" x14ac:dyDescent="0.25">
      <c r="D43" s="2">
        <v>90</v>
      </c>
      <c r="E43" s="6">
        <f t="shared" ca="1" si="0"/>
        <v>63.120121951219502</v>
      </c>
    </row>
    <row r="44" spans="4:5" x14ac:dyDescent="0.25">
      <c r="D44" s="2">
        <v>89.75</v>
      </c>
      <c r="E44" s="6">
        <f t="shared" ca="1" si="0"/>
        <v>62.805327743902424</v>
      </c>
    </row>
    <row r="45" spans="4:5" x14ac:dyDescent="0.25">
      <c r="D45" s="2">
        <v>89.5</v>
      </c>
      <c r="E45" s="6">
        <f t="shared" ca="1" si="0"/>
        <v>62.49053353658536</v>
      </c>
    </row>
    <row r="46" spans="4:5" x14ac:dyDescent="0.25">
      <c r="D46" s="2">
        <v>89.25</v>
      </c>
      <c r="E46" s="6">
        <f t="shared" ca="1" si="0"/>
        <v>62.175739329268282</v>
      </c>
    </row>
    <row r="47" spans="4:5" x14ac:dyDescent="0.25">
      <c r="D47" s="2">
        <v>89</v>
      </c>
      <c r="E47" s="6">
        <f t="shared" ca="1" si="0"/>
        <v>61.860945121951204</v>
      </c>
    </row>
    <row r="48" spans="4:5" x14ac:dyDescent="0.25">
      <c r="D48" s="2">
        <v>88.75</v>
      </c>
      <c r="E48" s="6">
        <f t="shared" ca="1" si="0"/>
        <v>61.54615091463414</v>
      </c>
    </row>
    <row r="49" spans="4:5" x14ac:dyDescent="0.25">
      <c r="D49" s="2">
        <v>88.5</v>
      </c>
      <c r="E49" s="6">
        <f t="shared" ca="1" si="0"/>
        <v>61.231356707317062</v>
      </c>
    </row>
    <row r="50" spans="4:5" x14ac:dyDescent="0.25">
      <c r="D50" s="2">
        <v>88.25</v>
      </c>
      <c r="E50" s="6">
        <f t="shared" ca="1" si="0"/>
        <v>60.916562499999998</v>
      </c>
    </row>
    <row r="51" spans="4:5" x14ac:dyDescent="0.25">
      <c r="D51" s="2">
        <v>88</v>
      </c>
      <c r="E51" s="6">
        <f t="shared" ca="1" si="0"/>
        <v>60.60176829268292</v>
      </c>
    </row>
    <row r="52" spans="4:5" x14ac:dyDescent="0.25">
      <c r="D52" s="2">
        <v>87.75</v>
      </c>
      <c r="E52" s="6">
        <f t="shared" ca="1" si="0"/>
        <v>60.286974085365841</v>
      </c>
    </row>
    <row r="53" spans="4:5" x14ac:dyDescent="0.25">
      <c r="D53" s="2">
        <v>87.5</v>
      </c>
      <c r="E53" s="6">
        <f t="shared" ca="1" si="0"/>
        <v>59.972179878048777</v>
      </c>
    </row>
    <row r="54" spans="4:5" x14ac:dyDescent="0.25">
      <c r="D54" s="2">
        <v>87.25</v>
      </c>
      <c r="E54" s="6">
        <f t="shared" ca="1" si="0"/>
        <v>59.657385670731699</v>
      </c>
    </row>
    <row r="55" spans="4:5" x14ac:dyDescent="0.25">
      <c r="D55" s="2">
        <v>87</v>
      </c>
      <c r="E55" s="6">
        <f t="shared" ca="1" si="0"/>
        <v>59.342591463414621</v>
      </c>
    </row>
    <row r="56" spans="4:5" x14ac:dyDescent="0.25">
      <c r="D56" s="2">
        <v>86.75</v>
      </c>
      <c r="E56" s="6">
        <f t="shared" ca="1" si="0"/>
        <v>59.027797256097557</v>
      </c>
    </row>
    <row r="57" spans="4:5" x14ac:dyDescent="0.25">
      <c r="D57" s="2">
        <v>86.5</v>
      </c>
      <c r="E57" s="6">
        <f t="shared" ca="1" si="0"/>
        <v>58.713003048780479</v>
      </c>
    </row>
    <row r="58" spans="4:5" x14ac:dyDescent="0.25">
      <c r="D58" s="2">
        <v>86.25</v>
      </c>
      <c r="E58" s="6">
        <f t="shared" ca="1" si="0"/>
        <v>58.398208841463401</v>
      </c>
    </row>
    <row r="59" spans="4:5" x14ac:dyDescent="0.25">
      <c r="D59" s="2">
        <v>86</v>
      </c>
      <c r="E59" s="6">
        <f t="shared" ca="1" si="0"/>
        <v>58.083414634146337</v>
      </c>
    </row>
    <row r="60" spans="4:5" x14ac:dyDescent="0.25">
      <c r="D60" s="2">
        <v>85.75</v>
      </c>
      <c r="E60" s="6">
        <f t="shared" ca="1" si="0"/>
        <v>57.768620426829258</v>
      </c>
    </row>
    <row r="61" spans="4:5" x14ac:dyDescent="0.25">
      <c r="D61" s="2">
        <v>85.5</v>
      </c>
      <c r="E61" s="6">
        <f t="shared" ca="1" si="0"/>
        <v>57.45382621951218</v>
      </c>
    </row>
    <row r="62" spans="4:5" x14ac:dyDescent="0.25">
      <c r="D62" s="2">
        <v>85.25</v>
      </c>
      <c r="E62" s="6">
        <f t="shared" ca="1" si="0"/>
        <v>57.139032012195116</v>
      </c>
    </row>
    <row r="63" spans="4:5" x14ac:dyDescent="0.25">
      <c r="D63" s="2">
        <v>85</v>
      </c>
      <c r="E63" s="6">
        <f t="shared" ca="1" si="0"/>
        <v>56.824237804878038</v>
      </c>
    </row>
    <row r="64" spans="4:5" x14ac:dyDescent="0.25">
      <c r="D64" s="2">
        <v>84.75</v>
      </c>
      <c r="E64" s="6">
        <f t="shared" ca="1" si="0"/>
        <v>56.50944359756096</v>
      </c>
    </row>
    <row r="65" spans="4:5" x14ac:dyDescent="0.25">
      <c r="D65" s="2">
        <v>84.5</v>
      </c>
      <c r="E65" s="6">
        <f t="shared" ca="1" si="0"/>
        <v>56.194649390243896</v>
      </c>
    </row>
    <row r="66" spans="4:5" x14ac:dyDescent="0.25">
      <c r="D66" s="2">
        <v>84.25</v>
      </c>
      <c r="E66" s="6">
        <f t="shared" ca="1" si="0"/>
        <v>55.879855182926818</v>
      </c>
    </row>
    <row r="67" spans="4:5" x14ac:dyDescent="0.25">
      <c r="D67" s="2">
        <v>84</v>
      </c>
      <c r="E67" s="6">
        <f t="shared" ca="1" si="0"/>
        <v>55.565060975609754</v>
      </c>
    </row>
    <row r="68" spans="4:5" x14ac:dyDescent="0.25">
      <c r="D68" s="2">
        <v>83.75</v>
      </c>
      <c r="E68" s="6">
        <f t="shared" ca="1" si="0"/>
        <v>55.250266768292676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54.935472560975597</v>
      </c>
    </row>
    <row r="70" spans="4:5" x14ac:dyDescent="0.25">
      <c r="D70" s="2">
        <v>83.25</v>
      </c>
      <c r="E70" s="6">
        <f t="shared" ca="1" si="1"/>
        <v>54.620678353658533</v>
      </c>
    </row>
    <row r="71" spans="4:5" x14ac:dyDescent="0.25">
      <c r="D71" s="2">
        <v>83</v>
      </c>
      <c r="E71" s="6">
        <f t="shared" ca="1" si="1"/>
        <v>54.305884146341455</v>
      </c>
    </row>
    <row r="72" spans="4:5" x14ac:dyDescent="0.25">
      <c r="D72" s="2">
        <v>82.75</v>
      </c>
      <c r="E72" s="6">
        <f t="shared" ca="1" si="1"/>
        <v>53.991089939024377</v>
      </c>
    </row>
    <row r="73" spans="4:5" x14ac:dyDescent="0.25">
      <c r="D73" s="2">
        <v>82.5</v>
      </c>
      <c r="E73" s="6">
        <f t="shared" ca="1" si="1"/>
        <v>53.676295731707313</v>
      </c>
    </row>
    <row r="74" spans="4:5" x14ac:dyDescent="0.25">
      <c r="D74" s="2">
        <v>82.25</v>
      </c>
      <c r="E74" s="6">
        <f t="shared" ca="1" si="1"/>
        <v>53.361501524390235</v>
      </c>
    </row>
    <row r="75" spans="4:5" x14ac:dyDescent="0.25">
      <c r="D75" s="2">
        <v>82</v>
      </c>
      <c r="E75" s="6">
        <f t="shared" ca="1" si="1"/>
        <v>53.046707317073157</v>
      </c>
    </row>
    <row r="76" spans="4:5" x14ac:dyDescent="0.25">
      <c r="D76" s="2">
        <v>81.75</v>
      </c>
      <c r="E76" s="6">
        <f t="shared" ca="1" si="1"/>
        <v>52.731913109756093</v>
      </c>
    </row>
    <row r="77" spans="4:5" x14ac:dyDescent="0.25">
      <c r="D77" s="2">
        <v>81.5</v>
      </c>
      <c r="E77" s="6">
        <f t="shared" ca="1" si="1"/>
        <v>52.417118902439015</v>
      </c>
    </row>
    <row r="78" spans="4:5" x14ac:dyDescent="0.25">
      <c r="D78" s="2">
        <v>81.25</v>
      </c>
      <c r="E78" s="6">
        <f t="shared" ca="1" si="1"/>
        <v>52.102324695121936</v>
      </c>
    </row>
    <row r="79" spans="4:5" x14ac:dyDescent="0.25">
      <c r="D79" s="2">
        <v>81</v>
      </c>
      <c r="E79" s="6">
        <f t="shared" ca="1" si="1"/>
        <v>51.787530487804872</v>
      </c>
    </row>
    <row r="80" spans="4:5" x14ac:dyDescent="0.25">
      <c r="D80" s="2">
        <v>80.75</v>
      </c>
      <c r="E80" s="6">
        <f t="shared" ca="1" si="1"/>
        <v>51.472736280487794</v>
      </c>
    </row>
    <row r="81" spans="4:5" x14ac:dyDescent="0.25">
      <c r="D81" s="2">
        <v>80.5</v>
      </c>
      <c r="E81" s="6">
        <f t="shared" ca="1" si="1"/>
        <v>51.15794207317073</v>
      </c>
    </row>
    <row r="82" spans="4:5" x14ac:dyDescent="0.25">
      <c r="D82" s="2">
        <v>80.25</v>
      </c>
      <c r="E82" s="6">
        <f t="shared" ca="1" si="1"/>
        <v>50.843147865853652</v>
      </c>
    </row>
    <row r="83" spans="4:5" x14ac:dyDescent="0.25">
      <c r="D83" s="2">
        <v>80</v>
      </c>
      <c r="E83" s="6">
        <f t="shared" ca="1" si="1"/>
        <v>50.528353658536574</v>
      </c>
    </row>
    <row r="84" spans="4:5" x14ac:dyDescent="0.25">
      <c r="D84" s="2">
        <v>79.75</v>
      </c>
      <c r="E84" s="6">
        <f t="shared" ca="1" si="1"/>
        <v>50.21355945121951</v>
      </c>
    </row>
    <row r="85" spans="4:5" x14ac:dyDescent="0.25">
      <c r="D85" s="2">
        <v>79.5</v>
      </c>
      <c r="E85" s="6">
        <f t="shared" ca="1" si="1"/>
        <v>49.898765243902432</v>
      </c>
    </row>
    <row r="86" spans="4:5" x14ac:dyDescent="0.25">
      <c r="D86" s="2">
        <v>79.25</v>
      </c>
      <c r="E86" s="6">
        <f t="shared" ca="1" si="1"/>
        <v>49.583971036585353</v>
      </c>
    </row>
    <row r="87" spans="4:5" x14ac:dyDescent="0.25">
      <c r="D87" s="2">
        <v>79</v>
      </c>
      <c r="E87" s="6">
        <f t="shared" ca="1" si="1"/>
        <v>49.269176829268289</v>
      </c>
    </row>
    <row r="88" spans="4:5" x14ac:dyDescent="0.25">
      <c r="D88" s="2">
        <v>78.75</v>
      </c>
      <c r="E88" s="6">
        <f t="shared" ca="1" si="1"/>
        <v>48.954382621951211</v>
      </c>
    </row>
    <row r="89" spans="4:5" x14ac:dyDescent="0.25">
      <c r="D89" s="2">
        <v>78.5</v>
      </c>
      <c r="E89" s="6">
        <f t="shared" ca="1" si="1"/>
        <v>48.639588414634133</v>
      </c>
    </row>
    <row r="90" spans="4:5" x14ac:dyDescent="0.25">
      <c r="D90" s="2">
        <v>78.25</v>
      </c>
      <c r="E90" s="6">
        <f t="shared" ca="1" si="1"/>
        <v>48.324794207317069</v>
      </c>
    </row>
    <row r="91" spans="4:5" x14ac:dyDescent="0.25">
      <c r="D91" s="2">
        <v>78</v>
      </c>
      <c r="E91" s="6">
        <f t="shared" ca="1" si="1"/>
        <v>48.009999999999991</v>
      </c>
    </row>
    <row r="92" spans="4:5" x14ac:dyDescent="0.25">
      <c r="D92" s="2">
        <v>77.75</v>
      </c>
      <c r="E92" s="6">
        <f t="shared" ca="1" si="1"/>
        <v>47.695205792682913</v>
      </c>
    </row>
    <row r="93" spans="4:5" x14ac:dyDescent="0.25">
      <c r="D93" s="2">
        <v>77.5</v>
      </c>
      <c r="E93" s="6">
        <f t="shared" ca="1" si="1"/>
        <v>47.380411585365849</v>
      </c>
    </row>
    <row r="94" spans="4:5" x14ac:dyDescent="0.25">
      <c r="D94" s="2">
        <v>77.25</v>
      </c>
      <c r="E94" s="6">
        <f t="shared" ca="1" si="1"/>
        <v>47.065617378048771</v>
      </c>
    </row>
    <row r="95" spans="4:5" x14ac:dyDescent="0.25">
      <c r="D95" s="2">
        <v>77</v>
      </c>
      <c r="E95" s="6">
        <f t="shared" ca="1" si="1"/>
        <v>46.750823170731707</v>
      </c>
    </row>
    <row r="96" spans="4:5" x14ac:dyDescent="0.25">
      <c r="D96" s="2">
        <v>76.75</v>
      </c>
      <c r="E96" s="6">
        <f t="shared" ca="1" si="1"/>
        <v>46.436028963414628</v>
      </c>
    </row>
    <row r="97" spans="4:5" x14ac:dyDescent="0.25">
      <c r="D97" s="2">
        <v>76.5</v>
      </c>
      <c r="E97" s="6">
        <f t="shared" ca="1" si="1"/>
        <v>46.12123475609755</v>
      </c>
    </row>
    <row r="98" spans="4:5" x14ac:dyDescent="0.25">
      <c r="D98" s="2">
        <v>76.25</v>
      </c>
      <c r="E98" s="6">
        <f t="shared" ca="1" si="1"/>
        <v>45.806440548780486</v>
      </c>
    </row>
    <row r="99" spans="4:5" x14ac:dyDescent="0.25">
      <c r="D99" s="2">
        <v>76</v>
      </c>
      <c r="E99" s="6">
        <f t="shared" ca="1" si="1"/>
        <v>45.491646341463408</v>
      </c>
    </row>
    <row r="100" spans="4:5" x14ac:dyDescent="0.25">
      <c r="D100" s="2">
        <v>75.75</v>
      </c>
      <c r="E100" s="6">
        <f t="shared" ca="1" si="1"/>
        <v>45.17685213414633</v>
      </c>
    </row>
    <row r="101" spans="4:5" x14ac:dyDescent="0.25">
      <c r="D101" s="2">
        <v>75.5</v>
      </c>
      <c r="E101" s="6">
        <f t="shared" ca="1" si="1"/>
        <v>44.862057926829266</v>
      </c>
    </row>
    <row r="102" spans="4:5" x14ac:dyDescent="0.25">
      <c r="D102" s="2">
        <v>75.25</v>
      </c>
      <c r="E102" s="6">
        <f t="shared" ca="1" si="1"/>
        <v>44.547263719512188</v>
      </c>
    </row>
    <row r="103" spans="4:5" x14ac:dyDescent="0.25">
      <c r="D103" s="2">
        <v>75</v>
      </c>
      <c r="E103" s="6">
        <f t="shared" ca="1" si="1"/>
        <v>44.232469512195109</v>
      </c>
    </row>
    <row r="104" spans="4:5" x14ac:dyDescent="0.25">
      <c r="D104" s="2">
        <v>74.75</v>
      </c>
      <c r="E104" s="6">
        <f t="shared" ca="1" si="1"/>
        <v>43.917675304878045</v>
      </c>
    </row>
    <row r="105" spans="4:5" x14ac:dyDescent="0.25">
      <c r="D105" s="2">
        <v>74.5</v>
      </c>
      <c r="E105" s="6">
        <f t="shared" ca="1" si="1"/>
        <v>43.602881097560967</v>
      </c>
    </row>
    <row r="106" spans="4:5" x14ac:dyDescent="0.25">
      <c r="D106" s="2">
        <v>74.25</v>
      </c>
      <c r="E106" s="6">
        <f t="shared" ca="1" si="1"/>
        <v>43.288086890243889</v>
      </c>
    </row>
    <row r="107" spans="4:5" x14ac:dyDescent="0.25">
      <c r="D107" s="2">
        <v>74</v>
      </c>
      <c r="E107" s="6">
        <f t="shared" ca="1" si="1"/>
        <v>42.973292682926825</v>
      </c>
    </row>
    <row r="108" spans="4:5" x14ac:dyDescent="0.25">
      <c r="D108" s="2">
        <v>73.75</v>
      </c>
      <c r="E108" s="6">
        <f t="shared" ca="1" si="1"/>
        <v>42.658498475609747</v>
      </c>
    </row>
    <row r="109" spans="4:5" x14ac:dyDescent="0.25">
      <c r="D109" s="2">
        <v>73.5</v>
      </c>
      <c r="E109" s="6">
        <f t="shared" ca="1" si="1"/>
        <v>42.343704268292669</v>
      </c>
    </row>
    <row r="110" spans="4:5" x14ac:dyDescent="0.25">
      <c r="D110" s="2">
        <v>73.25</v>
      </c>
      <c r="E110" s="6">
        <f t="shared" ca="1" si="1"/>
        <v>42.028910060975605</v>
      </c>
    </row>
    <row r="111" spans="4:5" x14ac:dyDescent="0.25">
      <c r="D111" s="2">
        <v>73</v>
      </c>
      <c r="E111" s="6">
        <f t="shared" ca="1" si="1"/>
        <v>41.714115853658527</v>
      </c>
    </row>
    <row r="112" spans="4:5" x14ac:dyDescent="0.25">
      <c r="D112" s="2">
        <v>72.75</v>
      </c>
      <c r="E112" s="6">
        <f t="shared" ca="1" si="1"/>
        <v>41.399321646341463</v>
      </c>
    </row>
    <row r="113" spans="4:5" x14ac:dyDescent="0.25">
      <c r="D113" s="2">
        <v>72.5</v>
      </c>
      <c r="E113" s="6">
        <f t="shared" ca="1" si="1"/>
        <v>41.084527439024384</v>
      </c>
    </row>
    <row r="114" spans="4:5" x14ac:dyDescent="0.25">
      <c r="D114" s="2">
        <v>72.25</v>
      </c>
      <c r="E114" s="6">
        <f t="shared" ca="1" si="1"/>
        <v>40.769733231707306</v>
      </c>
    </row>
    <row r="115" spans="4:5" x14ac:dyDescent="0.25">
      <c r="D115" s="2">
        <v>72</v>
      </c>
      <c r="E115" s="6">
        <f t="shared" ca="1" si="1"/>
        <v>40.454939024390242</v>
      </c>
    </row>
    <row r="116" spans="4:5" x14ac:dyDescent="0.25">
      <c r="D116" s="2">
        <v>71.75</v>
      </c>
      <c r="E116" s="6">
        <f t="shared" ca="1" si="1"/>
        <v>40.140144817073164</v>
      </c>
    </row>
    <row r="117" spans="4:5" x14ac:dyDescent="0.25">
      <c r="D117" s="2">
        <v>71.5</v>
      </c>
      <c r="E117" s="6">
        <f t="shared" ca="1" si="1"/>
        <v>39.825350609756086</v>
      </c>
    </row>
    <row r="118" spans="4:5" x14ac:dyDescent="0.25">
      <c r="D118" s="2">
        <v>71.25</v>
      </c>
      <c r="E118" s="6">
        <f t="shared" ca="1" si="1"/>
        <v>39.510556402439022</v>
      </c>
    </row>
    <row r="119" spans="4:5" x14ac:dyDescent="0.25">
      <c r="D119" s="2">
        <v>71</v>
      </c>
      <c r="E119" s="6">
        <f t="shared" ca="1" si="1"/>
        <v>39.195762195121944</v>
      </c>
    </row>
    <row r="120" spans="4:5" x14ac:dyDescent="0.25">
      <c r="D120" s="2">
        <v>70.75</v>
      </c>
      <c r="E120" s="6">
        <f t="shared" ca="1" si="1"/>
        <v>38.880967987804866</v>
      </c>
    </row>
    <row r="121" spans="4:5" x14ac:dyDescent="0.25">
      <c r="D121" s="2">
        <v>70.5</v>
      </c>
      <c r="E121" s="6">
        <f t="shared" ca="1" si="1"/>
        <v>38.566173780487802</v>
      </c>
    </row>
    <row r="122" spans="4:5" x14ac:dyDescent="0.25">
      <c r="D122" s="2">
        <v>70.25</v>
      </c>
      <c r="E122" s="6">
        <f t="shared" ca="1" si="1"/>
        <v>38.251379573170723</v>
      </c>
    </row>
    <row r="123" spans="4:5" x14ac:dyDescent="0.25">
      <c r="D123" s="2">
        <v>70</v>
      </c>
      <c r="E123" s="6">
        <f t="shared" ca="1" si="1"/>
        <v>37.936585365853645</v>
      </c>
    </row>
    <row r="124" spans="4:5" x14ac:dyDescent="0.25">
      <c r="D124" s="2">
        <v>69.75</v>
      </c>
      <c r="E124" s="6">
        <f t="shared" ca="1" si="1"/>
        <v>37.621791158536581</v>
      </c>
    </row>
    <row r="125" spans="4:5" x14ac:dyDescent="0.25">
      <c r="D125" s="2">
        <v>69.5</v>
      </c>
      <c r="E125" s="6">
        <f t="shared" ca="1" si="1"/>
        <v>37.306996951219503</v>
      </c>
    </row>
    <row r="126" spans="4:5" x14ac:dyDescent="0.25">
      <c r="D126" s="2">
        <v>69.25</v>
      </c>
      <c r="E126" s="6">
        <f t="shared" ca="1" si="1"/>
        <v>36.992202743902439</v>
      </c>
    </row>
    <row r="127" spans="4:5" x14ac:dyDescent="0.25">
      <c r="D127" s="2">
        <v>69</v>
      </c>
      <c r="E127" s="6">
        <f t="shared" ca="1" si="1"/>
        <v>36.677408536585361</v>
      </c>
    </row>
    <row r="128" spans="4:5" x14ac:dyDescent="0.25">
      <c r="D128" s="2">
        <v>68.75</v>
      </c>
      <c r="E128" s="6">
        <f t="shared" ca="1" si="1"/>
        <v>36.362614329268283</v>
      </c>
    </row>
    <row r="129" spans="4:5" x14ac:dyDescent="0.25">
      <c r="D129" s="2">
        <v>68.5</v>
      </c>
      <c r="E129" s="6">
        <f t="shared" ca="1" si="1"/>
        <v>36.047820121951219</v>
      </c>
    </row>
    <row r="130" spans="4:5" x14ac:dyDescent="0.25">
      <c r="D130" s="2">
        <v>68.25</v>
      </c>
      <c r="E130" s="6">
        <f t="shared" ca="1" si="1"/>
        <v>35.73302591463414</v>
      </c>
    </row>
    <row r="131" spans="4:5" x14ac:dyDescent="0.25">
      <c r="D131" s="2">
        <v>68</v>
      </c>
      <c r="E131" s="6">
        <f t="shared" ca="1" si="1"/>
        <v>35.418231707317062</v>
      </c>
    </row>
    <row r="132" spans="4:5" x14ac:dyDescent="0.25">
      <c r="D132" s="2">
        <v>67.75</v>
      </c>
      <c r="E132" s="6">
        <f t="shared" ca="1" si="1"/>
        <v>35.103437499999998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34.78864329268292</v>
      </c>
    </row>
    <row r="134" spans="4:5" x14ac:dyDescent="0.25">
      <c r="D134" s="2">
        <v>67.25</v>
      </c>
      <c r="E134" s="6">
        <f t="shared" ca="1" si="2"/>
        <v>34.473849085365842</v>
      </c>
    </row>
    <row r="135" spans="4:5" x14ac:dyDescent="0.25">
      <c r="D135" s="2">
        <v>67</v>
      </c>
      <c r="E135" s="6">
        <f t="shared" ca="1" si="2"/>
        <v>34.159054878048778</v>
      </c>
    </row>
    <row r="136" spans="4:5" x14ac:dyDescent="0.25">
      <c r="D136" s="2">
        <v>66.75</v>
      </c>
      <c r="E136" s="6">
        <f t="shared" ca="1" si="2"/>
        <v>33.8442606707317</v>
      </c>
    </row>
    <row r="137" spans="4:5" x14ac:dyDescent="0.25">
      <c r="D137" s="2">
        <v>66.5</v>
      </c>
      <c r="E137" s="6">
        <f t="shared" ca="1" si="2"/>
        <v>33.529466463414622</v>
      </c>
    </row>
    <row r="138" spans="4:5" x14ac:dyDescent="0.25">
      <c r="D138" s="2">
        <v>66.25</v>
      </c>
      <c r="E138" s="6">
        <f t="shared" ca="1" si="2"/>
        <v>33.214672256097558</v>
      </c>
    </row>
    <row r="139" spans="4:5" x14ac:dyDescent="0.25">
      <c r="D139" s="2">
        <v>66</v>
      </c>
      <c r="E139" s="6">
        <f t="shared" ca="1" si="2"/>
        <v>32.899878048780479</v>
      </c>
    </row>
    <row r="140" spans="4:5" x14ac:dyDescent="0.25">
      <c r="D140" s="2">
        <v>65.75</v>
      </c>
      <c r="E140" s="6">
        <f t="shared" ca="1" si="2"/>
        <v>32.585083841463415</v>
      </c>
    </row>
    <row r="141" spans="4:5" x14ac:dyDescent="0.25">
      <c r="D141" s="2">
        <v>65.5</v>
      </c>
      <c r="E141" s="6">
        <f t="shared" ca="1" si="2"/>
        <v>32.270289634146337</v>
      </c>
    </row>
    <row r="142" spans="4:5" x14ac:dyDescent="0.25">
      <c r="D142" s="2">
        <v>65.25</v>
      </c>
      <c r="E142" s="6">
        <f t="shared" ca="1" si="2"/>
        <v>31.955495426829259</v>
      </c>
    </row>
    <row r="143" spans="4:5" x14ac:dyDescent="0.25">
      <c r="D143" s="2">
        <v>65</v>
      </c>
      <c r="E143" s="6">
        <f t="shared" ca="1" si="2"/>
        <v>31.640701219512195</v>
      </c>
    </row>
    <row r="144" spans="4:5" x14ac:dyDescent="0.25">
      <c r="D144" s="2">
        <v>64.75</v>
      </c>
      <c r="E144" s="6">
        <f t="shared" ca="1" si="2"/>
        <v>31.390275987107167</v>
      </c>
    </row>
    <row r="145" spans="4:5" x14ac:dyDescent="0.25">
      <c r="D145" s="2">
        <v>64.5</v>
      </c>
      <c r="E145" s="6">
        <f t="shared" ca="1" si="2"/>
        <v>31.191873489121669</v>
      </c>
    </row>
    <row r="146" spans="4:5" x14ac:dyDescent="0.25">
      <c r="D146" s="2">
        <v>64.25</v>
      </c>
      <c r="E146" s="6">
        <f t="shared" ca="1" si="2"/>
        <v>30.993470991136178</v>
      </c>
    </row>
    <row r="147" spans="4:5" x14ac:dyDescent="0.25">
      <c r="D147" s="2">
        <v>64</v>
      </c>
      <c r="E147" s="6">
        <f t="shared" ca="1" si="2"/>
        <v>30.79506849315068</v>
      </c>
    </row>
    <row r="148" spans="4:5" x14ac:dyDescent="0.25">
      <c r="D148" s="2">
        <v>63.75</v>
      </c>
      <c r="E148" s="6">
        <f t="shared" ca="1" si="2"/>
        <v>30.596665995165182</v>
      </c>
    </row>
    <row r="149" spans="4:5" x14ac:dyDescent="0.25">
      <c r="D149" s="2">
        <v>63.5</v>
      </c>
      <c r="E149" s="6">
        <f t="shared" ca="1" si="2"/>
        <v>30.398263497179691</v>
      </c>
    </row>
    <row r="150" spans="4:5" x14ac:dyDescent="0.25">
      <c r="D150" s="2">
        <v>63.25</v>
      </c>
      <c r="E150" s="6">
        <f t="shared" ca="1" si="2"/>
        <v>30.199860999194193</v>
      </c>
    </row>
    <row r="151" spans="4:5" x14ac:dyDescent="0.25">
      <c r="D151" s="2">
        <v>63</v>
      </c>
      <c r="E151" s="6">
        <f t="shared" ca="1" si="2"/>
        <v>30.001458501208695</v>
      </c>
    </row>
    <row r="152" spans="4:5" x14ac:dyDescent="0.25">
      <c r="D152" s="2">
        <v>62.75</v>
      </c>
      <c r="E152" s="6">
        <f t="shared" ca="1" si="2"/>
        <v>29.803056003223205</v>
      </c>
    </row>
    <row r="153" spans="4:5" x14ac:dyDescent="0.25">
      <c r="D153" s="2">
        <v>62.5</v>
      </c>
      <c r="E153" s="6">
        <f t="shared" ca="1" si="2"/>
        <v>29.604653505237707</v>
      </c>
    </row>
    <row r="154" spans="4:5" x14ac:dyDescent="0.25">
      <c r="D154" s="2">
        <v>62.25</v>
      </c>
      <c r="E154" s="6">
        <f t="shared" ca="1" si="2"/>
        <v>29.406251007252209</v>
      </c>
    </row>
    <row r="155" spans="4:5" x14ac:dyDescent="0.25">
      <c r="D155" s="2">
        <v>62</v>
      </c>
      <c r="E155" s="6">
        <f t="shared" ca="1" si="2"/>
        <v>29.207848509266718</v>
      </c>
    </row>
    <row r="156" spans="4:5" x14ac:dyDescent="0.25">
      <c r="D156" s="2">
        <v>61.75</v>
      </c>
      <c r="E156" s="6">
        <f t="shared" ca="1" si="2"/>
        <v>29.00944601128122</v>
      </c>
    </row>
    <row r="157" spans="4:5" x14ac:dyDescent="0.25">
      <c r="D157" s="2">
        <v>61.5</v>
      </c>
      <c r="E157" s="6">
        <f t="shared" ca="1" si="2"/>
        <v>28.811043513295722</v>
      </c>
    </row>
    <row r="158" spans="4:5" x14ac:dyDescent="0.25">
      <c r="D158" s="2">
        <v>61.25</v>
      </c>
      <c r="E158" s="6">
        <f t="shared" ca="1" si="2"/>
        <v>28.612641015310231</v>
      </c>
    </row>
    <row r="159" spans="4:5" x14ac:dyDescent="0.25">
      <c r="D159" s="2">
        <v>61</v>
      </c>
      <c r="E159" s="6">
        <f t="shared" ca="1" si="2"/>
        <v>28.414238517324733</v>
      </c>
    </row>
    <row r="160" spans="4:5" x14ac:dyDescent="0.25">
      <c r="D160" s="2">
        <v>60.75</v>
      </c>
      <c r="E160" s="6">
        <f t="shared" ca="1" si="2"/>
        <v>28.215836019339235</v>
      </c>
    </row>
    <row r="161" spans="4:5" x14ac:dyDescent="0.25">
      <c r="D161" s="2">
        <v>60.5</v>
      </c>
      <c r="E161" s="6">
        <f t="shared" ca="1" si="2"/>
        <v>28.017433521353745</v>
      </c>
    </row>
    <row r="162" spans="4:5" x14ac:dyDescent="0.25">
      <c r="D162" s="2">
        <v>60.25</v>
      </c>
      <c r="E162" s="6">
        <f t="shared" ca="1" si="2"/>
        <v>27.819031023368247</v>
      </c>
    </row>
    <row r="163" spans="4:5" x14ac:dyDescent="0.25">
      <c r="D163" s="2">
        <v>60</v>
      </c>
      <c r="E163" s="6">
        <f t="shared" ca="1" si="2"/>
        <v>27.620628525382749</v>
      </c>
    </row>
    <row r="164" spans="4:5" x14ac:dyDescent="0.25">
      <c r="D164" s="2">
        <v>59.75</v>
      </c>
      <c r="E164" s="6">
        <f t="shared" ca="1" si="2"/>
        <v>27.422226027397258</v>
      </c>
    </row>
    <row r="165" spans="4:5" x14ac:dyDescent="0.25">
      <c r="D165" s="2">
        <v>59.5</v>
      </c>
      <c r="E165" s="6">
        <f t="shared" ca="1" si="2"/>
        <v>27.22382352941176</v>
      </c>
    </row>
    <row r="166" spans="4:5" x14ac:dyDescent="0.25">
      <c r="D166" s="2">
        <v>59.25</v>
      </c>
      <c r="E166" s="6">
        <f t="shared" ca="1" si="2"/>
        <v>27.025421031426262</v>
      </c>
    </row>
    <row r="167" spans="4:5" x14ac:dyDescent="0.25">
      <c r="D167" s="2">
        <v>59</v>
      </c>
      <c r="E167" s="6">
        <f t="shared" ca="1" si="2"/>
        <v>26.827018533440771</v>
      </c>
    </row>
    <row r="168" spans="4:5" x14ac:dyDescent="0.25">
      <c r="D168" s="2">
        <v>58.75</v>
      </c>
      <c r="E168" s="6">
        <f t="shared" ca="1" si="2"/>
        <v>26.628616035455273</v>
      </c>
    </row>
    <row r="169" spans="4:5" x14ac:dyDescent="0.25">
      <c r="D169" s="2">
        <v>58.5</v>
      </c>
      <c r="E169" s="6">
        <f t="shared" ca="1" si="2"/>
        <v>26.430213537469776</v>
      </c>
    </row>
    <row r="170" spans="4:5" x14ac:dyDescent="0.25">
      <c r="D170" s="2">
        <v>58.25</v>
      </c>
      <c r="E170" s="6">
        <f t="shared" ca="1" si="2"/>
        <v>26.231811039484285</v>
      </c>
    </row>
    <row r="171" spans="4:5" x14ac:dyDescent="0.25">
      <c r="D171" s="2">
        <v>58</v>
      </c>
      <c r="E171" s="6">
        <f t="shared" ca="1" si="2"/>
        <v>26.033408541498787</v>
      </c>
    </row>
    <row r="172" spans="4:5" x14ac:dyDescent="0.25">
      <c r="D172" s="2">
        <v>57.75</v>
      </c>
      <c r="E172" s="6">
        <f t="shared" ca="1" si="2"/>
        <v>25.835006043513289</v>
      </c>
    </row>
    <row r="173" spans="4:5" x14ac:dyDescent="0.25">
      <c r="D173" s="2">
        <v>57.5</v>
      </c>
      <c r="E173" s="6">
        <f t="shared" ca="1" si="2"/>
        <v>25.636603545527798</v>
      </c>
    </row>
    <row r="174" spans="4:5" x14ac:dyDescent="0.25">
      <c r="D174" s="2">
        <v>57.25</v>
      </c>
      <c r="E174" s="6">
        <f t="shared" ca="1" si="2"/>
        <v>25.4382010475423</v>
      </c>
    </row>
    <row r="175" spans="4:5" x14ac:dyDescent="0.25">
      <c r="D175" s="2">
        <v>57</v>
      </c>
      <c r="E175" s="6">
        <f t="shared" ca="1" si="2"/>
        <v>25.239798549556802</v>
      </c>
    </row>
    <row r="176" spans="4:5" x14ac:dyDescent="0.25">
      <c r="D176" s="2">
        <v>56.75</v>
      </c>
      <c r="E176" s="6">
        <f t="shared" ca="1" si="2"/>
        <v>25.041396051571311</v>
      </c>
    </row>
    <row r="177" spans="4:5" x14ac:dyDescent="0.25">
      <c r="D177" s="2">
        <v>56.5</v>
      </c>
      <c r="E177" s="6">
        <f t="shared" ca="1" si="2"/>
        <v>24.842993553585814</v>
      </c>
    </row>
    <row r="178" spans="4:5" x14ac:dyDescent="0.25">
      <c r="D178" s="2">
        <v>56.25</v>
      </c>
      <c r="E178" s="6">
        <f t="shared" ca="1" si="2"/>
        <v>24.644591055600316</v>
      </c>
    </row>
    <row r="179" spans="4:5" x14ac:dyDescent="0.25">
      <c r="D179" s="2">
        <v>56</v>
      </c>
      <c r="E179" s="6">
        <f t="shared" ca="1" si="2"/>
        <v>24.446188557614825</v>
      </c>
    </row>
    <row r="180" spans="4:5" x14ac:dyDescent="0.25">
      <c r="D180" s="2">
        <v>55.75</v>
      </c>
      <c r="E180" s="6">
        <f t="shared" ca="1" si="2"/>
        <v>24.247786059629327</v>
      </c>
    </row>
    <row r="181" spans="4:5" x14ac:dyDescent="0.25">
      <c r="D181" s="2">
        <v>55.5</v>
      </c>
      <c r="E181" s="6">
        <f t="shared" ca="1" si="2"/>
        <v>24.049383561643829</v>
      </c>
    </row>
    <row r="182" spans="4:5" x14ac:dyDescent="0.25">
      <c r="D182" s="2">
        <v>55.25</v>
      </c>
      <c r="E182" s="6">
        <f t="shared" ca="1" si="2"/>
        <v>23.850981063658338</v>
      </c>
    </row>
    <row r="183" spans="4:5" x14ac:dyDescent="0.25">
      <c r="D183" s="2">
        <v>55</v>
      </c>
      <c r="E183" s="6">
        <f t="shared" ca="1" si="2"/>
        <v>23.65257856567284</v>
      </c>
    </row>
    <row r="184" spans="4:5" x14ac:dyDescent="0.25">
      <c r="D184" s="2">
        <v>54.75</v>
      </c>
      <c r="E184" s="6">
        <f t="shared" ca="1" si="2"/>
        <v>23.454176067687342</v>
      </c>
    </row>
    <row r="185" spans="4:5" x14ac:dyDescent="0.25">
      <c r="D185" s="2">
        <v>54.5</v>
      </c>
      <c r="E185" s="6">
        <f t="shared" ca="1" si="2"/>
        <v>23.255773569701851</v>
      </c>
    </row>
    <row r="186" spans="4:5" x14ac:dyDescent="0.25">
      <c r="D186" s="2">
        <v>54.25</v>
      </c>
      <c r="E186" s="6">
        <f t="shared" ca="1" si="2"/>
        <v>23.057371071716354</v>
      </c>
    </row>
    <row r="187" spans="4:5" x14ac:dyDescent="0.25">
      <c r="D187" s="2">
        <v>54</v>
      </c>
      <c r="E187" s="6">
        <f t="shared" ca="1" si="2"/>
        <v>22.858968573730856</v>
      </c>
    </row>
    <row r="188" spans="4:5" x14ac:dyDescent="0.25">
      <c r="D188" s="2">
        <v>53.75</v>
      </c>
      <c r="E188" s="6">
        <f t="shared" ca="1" si="2"/>
        <v>22.660566075745365</v>
      </c>
    </row>
    <row r="189" spans="4:5" x14ac:dyDescent="0.25">
      <c r="D189" s="2">
        <v>53.5</v>
      </c>
      <c r="E189" s="6">
        <f t="shared" ca="1" si="2"/>
        <v>22.462163577759867</v>
      </c>
    </row>
    <row r="190" spans="4:5" x14ac:dyDescent="0.25">
      <c r="D190" s="2">
        <v>53.25</v>
      </c>
      <c r="E190" s="6">
        <f t="shared" ca="1" si="2"/>
        <v>22.263761079774369</v>
      </c>
    </row>
    <row r="191" spans="4:5" x14ac:dyDescent="0.25">
      <c r="D191" s="2">
        <v>53</v>
      </c>
      <c r="E191" s="6">
        <f t="shared" ca="1" si="2"/>
        <v>22.065358581788878</v>
      </c>
    </row>
    <row r="192" spans="4:5" x14ac:dyDescent="0.25">
      <c r="D192" s="2">
        <v>52.75</v>
      </c>
      <c r="E192" s="6">
        <f t="shared" ca="1" si="2"/>
        <v>21.86695608380338</v>
      </c>
    </row>
    <row r="193" spans="4:5" x14ac:dyDescent="0.25">
      <c r="D193" s="2">
        <v>52.5</v>
      </c>
      <c r="E193" s="6">
        <f t="shared" ca="1" si="2"/>
        <v>21.668553585817882</v>
      </c>
    </row>
    <row r="194" spans="4:5" x14ac:dyDescent="0.25">
      <c r="D194" s="2">
        <v>52.25</v>
      </c>
      <c r="E194" s="6">
        <f t="shared" ca="1" si="2"/>
        <v>21.470151087832392</v>
      </c>
    </row>
    <row r="195" spans="4:5" x14ac:dyDescent="0.25">
      <c r="D195" s="2">
        <v>52</v>
      </c>
      <c r="E195" s="6">
        <f t="shared" ca="1" si="2"/>
        <v>21.271748589846894</v>
      </c>
    </row>
    <row r="196" spans="4:5" x14ac:dyDescent="0.25">
      <c r="D196" s="2">
        <v>51.75</v>
      </c>
      <c r="E196" s="6">
        <f t="shared" ca="1" si="2"/>
        <v>21.073346091861396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20.874943593875905</v>
      </c>
    </row>
    <row r="198" spans="4:5" x14ac:dyDescent="0.25">
      <c r="D198" s="2">
        <v>51.25</v>
      </c>
      <c r="E198" s="6">
        <f t="shared" ca="1" si="3"/>
        <v>20.676541095890407</v>
      </c>
    </row>
    <row r="199" spans="4:5" x14ac:dyDescent="0.25">
      <c r="D199" s="2">
        <v>51</v>
      </c>
      <c r="E199" s="6">
        <f t="shared" ca="1" si="3"/>
        <v>20.478138597904909</v>
      </c>
    </row>
    <row r="200" spans="4:5" x14ac:dyDescent="0.25">
      <c r="D200" s="2">
        <v>50.75</v>
      </c>
      <c r="E200" s="6">
        <f t="shared" ca="1" si="3"/>
        <v>20.279736099919418</v>
      </c>
    </row>
    <row r="201" spans="4:5" x14ac:dyDescent="0.25">
      <c r="D201" s="2">
        <v>50.5</v>
      </c>
      <c r="E201" s="6">
        <f t="shared" ca="1" si="3"/>
        <v>20.08133360193392</v>
      </c>
    </row>
    <row r="202" spans="4:5" x14ac:dyDescent="0.25">
      <c r="D202" s="2">
        <v>50.25</v>
      </c>
      <c r="E202" s="6">
        <f t="shared" ca="1" si="3"/>
        <v>19.882931103948422</v>
      </c>
    </row>
    <row r="203" spans="4:5" x14ac:dyDescent="0.25">
      <c r="D203" s="2">
        <v>50</v>
      </c>
      <c r="E203" s="6">
        <f t="shared" ca="1" si="3"/>
        <v>19.684528605962932</v>
      </c>
    </row>
    <row r="204" spans="4:5" x14ac:dyDescent="0.25">
      <c r="D204" s="2">
        <v>49.75</v>
      </c>
      <c r="E204" s="6">
        <f t="shared" ca="1" si="3"/>
        <v>19.486126107977434</v>
      </c>
    </row>
    <row r="205" spans="4:5" x14ac:dyDescent="0.25">
      <c r="D205" s="2">
        <v>49.5</v>
      </c>
      <c r="E205" s="6">
        <f t="shared" ca="1" si="3"/>
        <v>19.287723609991936</v>
      </c>
    </row>
    <row r="206" spans="4:5" x14ac:dyDescent="0.25">
      <c r="D206" s="2">
        <v>49.25</v>
      </c>
      <c r="E206" s="6">
        <f t="shared" ca="1" si="3"/>
        <v>19.089321112006445</v>
      </c>
    </row>
    <row r="207" spans="4:5" x14ac:dyDescent="0.25">
      <c r="D207" s="2">
        <v>49</v>
      </c>
      <c r="E207" s="6">
        <f t="shared" ca="1" si="3"/>
        <v>18.890918614020947</v>
      </c>
    </row>
    <row r="208" spans="4:5" x14ac:dyDescent="0.25">
      <c r="D208" s="2">
        <v>48.75</v>
      </c>
      <c r="E208" s="6">
        <f t="shared" ca="1" si="3"/>
        <v>18.692516116035449</v>
      </c>
    </row>
    <row r="209" spans="4:5" x14ac:dyDescent="0.25">
      <c r="D209" s="2">
        <v>48.5</v>
      </c>
      <c r="E209" s="6">
        <f t="shared" ca="1" si="3"/>
        <v>18.494113618049958</v>
      </c>
    </row>
    <row r="210" spans="4:5" x14ac:dyDescent="0.25">
      <c r="D210" s="2">
        <v>48.25</v>
      </c>
      <c r="E210" s="6">
        <f t="shared" ca="1" si="3"/>
        <v>18.29571112006446</v>
      </c>
    </row>
    <row r="211" spans="4:5" x14ac:dyDescent="0.25">
      <c r="D211" s="2">
        <v>48</v>
      </c>
      <c r="E211" s="6">
        <f t="shared" ca="1" si="3"/>
        <v>18.09730862207897</v>
      </c>
    </row>
    <row r="212" spans="4:5" x14ac:dyDescent="0.25">
      <c r="D212" s="2">
        <v>47.75</v>
      </c>
      <c r="E212" s="6">
        <f t="shared" ca="1" si="3"/>
        <v>17.898906124093472</v>
      </c>
    </row>
    <row r="213" spans="4:5" x14ac:dyDescent="0.25">
      <c r="D213" s="2">
        <v>47.5</v>
      </c>
      <c r="E213" s="6">
        <f t="shared" ca="1" si="3"/>
        <v>17.700503626107974</v>
      </c>
    </row>
    <row r="214" spans="4:5" x14ac:dyDescent="0.25">
      <c r="D214" s="2">
        <v>47.25</v>
      </c>
      <c r="E214" s="6">
        <f t="shared" ca="1" si="3"/>
        <v>17.502101128122483</v>
      </c>
    </row>
    <row r="215" spans="4:5" x14ac:dyDescent="0.25">
      <c r="D215" s="2">
        <v>47</v>
      </c>
      <c r="E215" s="6">
        <f t="shared" ca="1" si="3"/>
        <v>17.303698630136985</v>
      </c>
    </row>
    <row r="216" spans="4:5" x14ac:dyDescent="0.25">
      <c r="D216" s="2">
        <v>46.75</v>
      </c>
      <c r="E216" s="6">
        <f t="shared" ca="1" si="3"/>
        <v>17.105296132151487</v>
      </c>
    </row>
    <row r="217" spans="4:5" x14ac:dyDescent="0.25">
      <c r="D217" s="2">
        <v>46.5</v>
      </c>
      <c r="E217" s="6">
        <f t="shared" ca="1" si="3"/>
        <v>16.906893634165996</v>
      </c>
    </row>
    <row r="218" spans="4:5" x14ac:dyDescent="0.25">
      <c r="D218" s="2">
        <v>46.25</v>
      </c>
      <c r="E218" s="6">
        <f t="shared" ca="1" si="3"/>
        <v>16.708491136180498</v>
      </c>
    </row>
    <row r="219" spans="4:5" x14ac:dyDescent="0.25">
      <c r="D219" s="2">
        <v>46</v>
      </c>
      <c r="E219" s="6">
        <f t="shared" ca="1" si="3"/>
        <v>16.510088638195</v>
      </c>
    </row>
    <row r="220" spans="4:5" x14ac:dyDescent="0.25">
      <c r="D220" s="2">
        <v>45.75</v>
      </c>
      <c r="E220" s="6">
        <f t="shared" ca="1" si="3"/>
        <v>16.31168614020951</v>
      </c>
    </row>
    <row r="221" spans="4:5" x14ac:dyDescent="0.25">
      <c r="D221" s="2">
        <v>45.5</v>
      </c>
      <c r="E221" s="6">
        <f t="shared" ca="1" si="3"/>
        <v>16.113283642224012</v>
      </c>
    </row>
    <row r="222" spans="4:5" x14ac:dyDescent="0.25">
      <c r="D222" s="2">
        <v>45.25</v>
      </c>
      <c r="E222" s="6">
        <f t="shared" ca="1" si="3"/>
        <v>15.938878923766818</v>
      </c>
    </row>
    <row r="223" spans="4:5" x14ac:dyDescent="0.25">
      <c r="D223" s="2">
        <v>45</v>
      </c>
      <c r="E223" s="6">
        <f t="shared" ca="1" si="3"/>
        <v>15.796412556053813</v>
      </c>
    </row>
    <row r="224" spans="4:5" x14ac:dyDescent="0.25">
      <c r="D224" s="2">
        <v>44.75</v>
      </c>
      <c r="E224" s="6">
        <f t="shared" ca="1" si="3"/>
        <v>15.653946188340807</v>
      </c>
    </row>
    <row r="225" spans="4:5" x14ac:dyDescent="0.25">
      <c r="D225" s="2">
        <v>44.5</v>
      </c>
      <c r="E225" s="6">
        <f t="shared" ca="1" si="3"/>
        <v>15.511479820627805</v>
      </c>
    </row>
    <row r="226" spans="4:5" x14ac:dyDescent="0.25">
      <c r="D226" s="2">
        <v>44.25</v>
      </c>
      <c r="E226" s="6">
        <f t="shared" ca="1" si="3"/>
        <v>15.3690134529148</v>
      </c>
    </row>
    <row r="227" spans="4:5" x14ac:dyDescent="0.25">
      <c r="D227" s="2">
        <v>44</v>
      </c>
      <c r="E227" s="6">
        <f t="shared" ca="1" si="3"/>
        <v>15.226547085201794</v>
      </c>
    </row>
    <row r="228" spans="4:5" x14ac:dyDescent="0.25">
      <c r="D228" s="2">
        <v>43.75</v>
      </c>
      <c r="E228" s="6">
        <f t="shared" ca="1" si="3"/>
        <v>15.084080717488789</v>
      </c>
    </row>
    <row r="229" spans="4:5" x14ac:dyDescent="0.25">
      <c r="D229" s="2">
        <v>43.5</v>
      </c>
      <c r="E229" s="6">
        <f t="shared" ca="1" si="3"/>
        <v>14.941614349775787</v>
      </c>
    </row>
    <row r="230" spans="4:5" x14ac:dyDescent="0.25">
      <c r="D230" s="2">
        <v>43.25</v>
      </c>
      <c r="E230" s="6">
        <f t="shared" ca="1" si="3"/>
        <v>14.799147982062781</v>
      </c>
    </row>
    <row r="231" spans="4:5" x14ac:dyDescent="0.25">
      <c r="D231" s="2">
        <v>43</v>
      </c>
      <c r="E231" s="6">
        <f t="shared" ca="1" si="3"/>
        <v>14.656681614349775</v>
      </c>
    </row>
    <row r="232" spans="4:5" x14ac:dyDescent="0.25">
      <c r="D232" s="2">
        <v>42.75</v>
      </c>
      <c r="E232" s="6">
        <f t="shared" ca="1" si="3"/>
        <v>14.514215246636773</v>
      </c>
    </row>
    <row r="233" spans="4:5" x14ac:dyDescent="0.25">
      <c r="D233" s="2">
        <v>42.5</v>
      </c>
      <c r="E233" s="6">
        <f t="shared" ca="1" si="3"/>
        <v>14.371748878923768</v>
      </c>
    </row>
    <row r="234" spans="4:5" x14ac:dyDescent="0.25">
      <c r="D234" s="2">
        <v>42.25</v>
      </c>
      <c r="E234" s="6">
        <f t="shared" ca="1" si="3"/>
        <v>14.229282511210762</v>
      </c>
    </row>
    <row r="235" spans="4:5" x14ac:dyDescent="0.25">
      <c r="D235" s="2">
        <v>42</v>
      </c>
      <c r="E235" s="6">
        <f t="shared" ca="1" si="3"/>
        <v>14.086816143497757</v>
      </c>
    </row>
    <row r="236" spans="4:5" x14ac:dyDescent="0.25">
      <c r="D236" s="2">
        <v>41.75</v>
      </c>
      <c r="E236" s="6">
        <f t="shared" ca="1" si="3"/>
        <v>13.944349775784755</v>
      </c>
    </row>
    <row r="237" spans="4:5" x14ac:dyDescent="0.25">
      <c r="D237" s="2">
        <v>41.5</v>
      </c>
      <c r="E237" s="6">
        <f t="shared" ca="1" si="3"/>
        <v>13.801883408071749</v>
      </c>
    </row>
    <row r="238" spans="4:5" x14ac:dyDescent="0.25">
      <c r="D238" s="2">
        <v>41.25</v>
      </c>
      <c r="E238" s="6">
        <f t="shared" ca="1" si="3"/>
        <v>13.659417040358743</v>
      </c>
    </row>
    <row r="239" spans="4:5" x14ac:dyDescent="0.25">
      <c r="D239" s="2">
        <v>41</v>
      </c>
      <c r="E239" s="6">
        <f t="shared" ca="1" si="3"/>
        <v>13.516950672645741</v>
      </c>
    </row>
    <row r="240" spans="4:5" x14ac:dyDescent="0.25">
      <c r="D240" s="2">
        <v>40.75</v>
      </c>
      <c r="E240" s="6">
        <f t="shared" ca="1" si="3"/>
        <v>13.374484304932736</v>
      </c>
    </row>
    <row r="241" spans="4:5" x14ac:dyDescent="0.25">
      <c r="D241" s="2">
        <v>40.5</v>
      </c>
      <c r="E241" s="6">
        <f t="shared" ca="1" si="3"/>
        <v>13.23201793721973</v>
      </c>
    </row>
    <row r="242" spans="4:5" x14ac:dyDescent="0.25">
      <c r="D242" s="2">
        <v>40.25</v>
      </c>
      <c r="E242" s="6">
        <f t="shared" ca="1" si="3"/>
        <v>13.089551569506725</v>
      </c>
    </row>
    <row r="243" spans="4:5" x14ac:dyDescent="0.25">
      <c r="D243" s="2">
        <v>40</v>
      </c>
      <c r="E243" s="6">
        <f t="shared" ca="1" si="3"/>
        <v>12.947085201793723</v>
      </c>
    </row>
    <row r="244" spans="4:5" x14ac:dyDescent="0.25">
      <c r="D244" s="2">
        <v>39.75</v>
      </c>
      <c r="E244" s="6">
        <f t="shared" ca="1" si="3"/>
        <v>12.804618834080717</v>
      </c>
    </row>
    <row r="245" spans="4:5" x14ac:dyDescent="0.25">
      <c r="D245" s="2">
        <v>39.5</v>
      </c>
      <c r="E245" s="6">
        <f t="shared" ca="1" si="3"/>
        <v>12.662152466367711</v>
      </c>
    </row>
    <row r="246" spans="4:5" x14ac:dyDescent="0.25">
      <c r="D246" s="2">
        <v>39.25</v>
      </c>
      <c r="E246" s="6">
        <f t="shared" ca="1" si="3"/>
        <v>12.519686098654709</v>
      </c>
    </row>
    <row r="247" spans="4:5" x14ac:dyDescent="0.25">
      <c r="D247" s="2">
        <v>39</v>
      </c>
      <c r="E247" s="6">
        <f t="shared" ca="1" si="3"/>
        <v>12.377219730941704</v>
      </c>
    </row>
    <row r="248" spans="4:5" x14ac:dyDescent="0.25">
      <c r="D248" s="2">
        <v>38.75</v>
      </c>
      <c r="E248" s="6">
        <f t="shared" ca="1" si="3"/>
        <v>12.234753363228698</v>
      </c>
    </row>
    <row r="249" spans="4:5" x14ac:dyDescent="0.25">
      <c r="D249" s="2">
        <v>38.5</v>
      </c>
      <c r="E249" s="6">
        <f t="shared" ca="1" si="3"/>
        <v>12.092286995515693</v>
      </c>
    </row>
    <row r="250" spans="4:5" x14ac:dyDescent="0.25">
      <c r="D250" s="2">
        <v>38.25</v>
      </c>
      <c r="E250" s="6">
        <f t="shared" ca="1" si="3"/>
        <v>11.949820627802691</v>
      </c>
    </row>
    <row r="251" spans="4:5" x14ac:dyDescent="0.25">
      <c r="D251" s="2">
        <v>38</v>
      </c>
      <c r="E251" s="6">
        <f t="shared" ca="1" si="3"/>
        <v>11.807354260089685</v>
      </c>
    </row>
    <row r="252" spans="4:5" x14ac:dyDescent="0.25">
      <c r="D252" s="2">
        <v>37.75</v>
      </c>
      <c r="E252" s="6">
        <f t="shared" ca="1" si="3"/>
        <v>11.664887892376679</v>
      </c>
    </row>
    <row r="253" spans="4:5" x14ac:dyDescent="0.25">
      <c r="D253" s="2">
        <v>37.5</v>
      </c>
      <c r="E253" s="6">
        <f t="shared" ca="1" si="3"/>
        <v>11.522421524663677</v>
      </c>
    </row>
    <row r="254" spans="4:5" x14ac:dyDescent="0.25">
      <c r="D254" s="2">
        <v>37.25</v>
      </c>
      <c r="E254" s="6">
        <f t="shared" ca="1" si="3"/>
        <v>11.379955156950672</v>
      </c>
    </row>
    <row r="255" spans="4:5" x14ac:dyDescent="0.25">
      <c r="D255" s="2">
        <v>37</v>
      </c>
      <c r="E255" s="6">
        <f t="shared" ca="1" si="3"/>
        <v>11.237488789237666</v>
      </c>
    </row>
    <row r="256" spans="4:5" x14ac:dyDescent="0.25">
      <c r="D256" s="2">
        <v>36.75</v>
      </c>
      <c r="E256" s="6">
        <f t="shared" ca="1" si="3"/>
        <v>11.095022421524664</v>
      </c>
    </row>
    <row r="257" spans="4:5" x14ac:dyDescent="0.25">
      <c r="D257" s="2">
        <v>36.5</v>
      </c>
      <c r="E257" s="6">
        <f t="shared" ca="1" si="3"/>
        <v>10.952556053811659</v>
      </c>
    </row>
    <row r="258" spans="4:5" x14ac:dyDescent="0.25">
      <c r="D258" s="2">
        <v>36.25</v>
      </c>
      <c r="E258" s="6">
        <f t="shared" ca="1" si="3"/>
        <v>10.810089686098653</v>
      </c>
    </row>
    <row r="259" spans="4:5" x14ac:dyDescent="0.25">
      <c r="D259" s="2">
        <v>36</v>
      </c>
      <c r="E259" s="6">
        <f t="shared" ca="1" si="3"/>
        <v>10.667623318385647</v>
      </c>
    </row>
    <row r="260" spans="4:5" x14ac:dyDescent="0.25">
      <c r="D260" s="2">
        <v>35.75</v>
      </c>
      <c r="E260" s="6">
        <f t="shared" ca="1" si="3"/>
        <v>10.525156950672645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10.38269058295964</v>
      </c>
    </row>
    <row r="262" spans="4:5" x14ac:dyDescent="0.25">
      <c r="D262" s="2">
        <v>35.25</v>
      </c>
      <c r="E262" s="6">
        <f t="shared" ca="1" si="4"/>
        <v>10.240224215246634</v>
      </c>
    </row>
    <row r="263" spans="4:5" x14ac:dyDescent="0.25">
      <c r="D263" s="2">
        <v>35</v>
      </c>
      <c r="E263" s="6">
        <f t="shared" ca="1" si="4"/>
        <v>10.097757847533632</v>
      </c>
    </row>
    <row r="264" spans="4:5" x14ac:dyDescent="0.25">
      <c r="D264" s="2">
        <v>34.75</v>
      </c>
      <c r="E264" s="6">
        <f t="shared" ca="1" si="4"/>
        <v>9.9552914798206267</v>
      </c>
    </row>
    <row r="265" spans="4:5" x14ac:dyDescent="0.25">
      <c r="D265" s="2">
        <v>34.5</v>
      </c>
      <c r="E265" s="6">
        <f t="shared" ca="1" si="4"/>
        <v>9.8128251121076211</v>
      </c>
    </row>
    <row r="266" spans="4:5" x14ac:dyDescent="0.25">
      <c r="D266" s="2">
        <v>34.25</v>
      </c>
      <c r="E266" s="6">
        <f t="shared" ca="1" si="4"/>
        <v>9.6703587443946155</v>
      </c>
    </row>
    <row r="267" spans="4:5" x14ac:dyDescent="0.25">
      <c r="D267" s="2">
        <v>34</v>
      </c>
      <c r="E267" s="6">
        <f t="shared" ca="1" si="4"/>
        <v>9.5278923766816135</v>
      </c>
    </row>
    <row r="268" spans="4:5" x14ac:dyDescent="0.25">
      <c r="D268" s="2">
        <v>33.75</v>
      </c>
      <c r="E268" s="6">
        <f t="shared" ca="1" si="4"/>
        <v>9.3854260089686079</v>
      </c>
    </row>
    <row r="269" spans="4:5" x14ac:dyDescent="0.25">
      <c r="D269" s="2">
        <v>33.5</v>
      </c>
      <c r="E269" s="6">
        <f t="shared" ca="1" si="4"/>
        <v>9.2429596412556023</v>
      </c>
    </row>
    <row r="270" spans="4:5" x14ac:dyDescent="0.25">
      <c r="D270" s="2">
        <v>33.25</v>
      </c>
      <c r="E270" s="6">
        <f t="shared" ca="1" si="4"/>
        <v>9.1004932735426003</v>
      </c>
    </row>
    <row r="271" spans="4:5" x14ac:dyDescent="0.25">
      <c r="D271" s="2">
        <v>33</v>
      </c>
      <c r="E271" s="6">
        <f t="shared" ca="1" si="4"/>
        <v>8.9580269058295947</v>
      </c>
    </row>
    <row r="272" spans="4:5" x14ac:dyDescent="0.25">
      <c r="D272" s="2">
        <v>32.75</v>
      </c>
      <c r="E272" s="6">
        <f t="shared" ca="1" si="4"/>
        <v>8.8155605381165891</v>
      </c>
    </row>
    <row r="273" spans="4:5" x14ac:dyDescent="0.25">
      <c r="D273" s="2">
        <v>32.5</v>
      </c>
      <c r="E273" s="6">
        <f t="shared" ca="1" si="4"/>
        <v>8.6730941704035835</v>
      </c>
    </row>
    <row r="274" spans="4:5" x14ac:dyDescent="0.25">
      <c r="D274" s="2">
        <v>32.25</v>
      </c>
      <c r="E274" s="6">
        <f t="shared" ca="1" si="4"/>
        <v>8.5306278026905815</v>
      </c>
    </row>
    <row r="275" spans="4:5" x14ac:dyDescent="0.25">
      <c r="D275" s="2">
        <v>32</v>
      </c>
      <c r="E275" s="6">
        <f t="shared" ca="1" si="4"/>
        <v>8.3881614349775759</v>
      </c>
    </row>
    <row r="276" spans="4:5" x14ac:dyDescent="0.25">
      <c r="D276" s="2">
        <v>31.75</v>
      </c>
      <c r="E276" s="6">
        <f t="shared" ca="1" si="4"/>
        <v>8.2456950672645704</v>
      </c>
    </row>
    <row r="277" spans="4:5" x14ac:dyDescent="0.25">
      <c r="D277" s="2">
        <v>31.5</v>
      </c>
      <c r="E277" s="6">
        <f t="shared" ca="1" si="4"/>
        <v>8.1032286995515683</v>
      </c>
    </row>
    <row r="278" spans="4:5" x14ac:dyDescent="0.25">
      <c r="D278" s="2">
        <v>31.25</v>
      </c>
      <c r="E278" s="6">
        <f t="shared" ca="1" si="4"/>
        <v>7.9702886247877753</v>
      </c>
    </row>
    <row r="279" spans="4:5" x14ac:dyDescent="0.25">
      <c r="D279" s="2">
        <v>31</v>
      </c>
      <c r="E279" s="6">
        <f t="shared" ca="1" si="4"/>
        <v>7.862410865874363</v>
      </c>
    </row>
    <row r="280" spans="4:5" x14ac:dyDescent="0.25">
      <c r="D280" s="2">
        <v>30.75</v>
      </c>
      <c r="E280" s="6">
        <f t="shared" ca="1" si="4"/>
        <v>7.7545331069609489</v>
      </c>
    </row>
    <row r="281" spans="4:5" x14ac:dyDescent="0.25">
      <c r="D281" s="2">
        <v>30.5</v>
      </c>
      <c r="E281" s="6">
        <f t="shared" ca="1" si="4"/>
        <v>7.6466553480475365</v>
      </c>
    </row>
    <row r="282" spans="4:5" x14ac:dyDescent="0.25">
      <c r="D282" s="2">
        <v>30.25</v>
      </c>
      <c r="E282" s="6">
        <f t="shared" ca="1" si="4"/>
        <v>7.5387775891341242</v>
      </c>
    </row>
    <row r="283" spans="4:5" x14ac:dyDescent="0.25">
      <c r="D283" s="2">
        <v>30</v>
      </c>
      <c r="E283" s="6">
        <f t="shared" ca="1" si="4"/>
        <v>7.4308998302207119</v>
      </c>
    </row>
    <row r="284" spans="4:5" x14ac:dyDescent="0.25">
      <c r="D284" s="2">
        <v>29.75</v>
      </c>
      <c r="E284" s="6">
        <f t="shared" ca="1" si="4"/>
        <v>7.3230220713072995</v>
      </c>
    </row>
    <row r="285" spans="4:5" x14ac:dyDescent="0.25">
      <c r="D285" s="2">
        <v>29.5</v>
      </c>
      <c r="E285" s="6">
        <f t="shared" ca="1" si="4"/>
        <v>7.2151443123938872</v>
      </c>
    </row>
    <row r="286" spans="4:5" x14ac:dyDescent="0.25">
      <c r="D286" s="2">
        <v>29.25</v>
      </c>
      <c r="E286" s="6">
        <f t="shared" ca="1" si="4"/>
        <v>7.1072665534804749</v>
      </c>
    </row>
    <row r="287" spans="4:5" x14ac:dyDescent="0.25">
      <c r="D287" s="2">
        <v>29</v>
      </c>
      <c r="E287" s="6">
        <f t="shared" ca="1" si="4"/>
        <v>6.9993887945670625</v>
      </c>
    </row>
    <row r="288" spans="4:5" x14ac:dyDescent="0.25">
      <c r="D288" s="2">
        <v>28.75</v>
      </c>
      <c r="E288" s="6">
        <f t="shared" ca="1" si="4"/>
        <v>6.8915110356536502</v>
      </c>
    </row>
    <row r="289" spans="4:5" x14ac:dyDescent="0.25">
      <c r="D289" s="2">
        <v>28.5</v>
      </c>
      <c r="E289" s="6">
        <f t="shared" ca="1" si="4"/>
        <v>6.7836332767402379</v>
      </c>
    </row>
    <row r="290" spans="4:5" x14ac:dyDescent="0.25">
      <c r="D290" s="2">
        <v>28.25</v>
      </c>
      <c r="E290" s="6">
        <f t="shared" ca="1" si="4"/>
        <v>6.6757555178268237</v>
      </c>
    </row>
    <row r="291" spans="4:5" x14ac:dyDescent="0.25">
      <c r="D291" s="2">
        <v>28</v>
      </c>
      <c r="E291" s="6">
        <f t="shared" ca="1" si="4"/>
        <v>6.5678777589134114</v>
      </c>
    </row>
    <row r="292" spans="4:5" x14ac:dyDescent="0.25">
      <c r="D292" s="2">
        <v>27.75</v>
      </c>
      <c r="E292" s="6">
        <f t="shared" ca="1" si="4"/>
        <v>6.4599999999999991</v>
      </c>
    </row>
    <row r="293" spans="4:5" x14ac:dyDescent="0.25">
      <c r="D293" s="2">
        <v>27.5</v>
      </c>
      <c r="E293" s="6">
        <f t="shared" ca="1" si="4"/>
        <v>6.3521222410865867</v>
      </c>
    </row>
    <row r="294" spans="4:5" x14ac:dyDescent="0.25">
      <c r="D294" s="2">
        <v>27.25</v>
      </c>
      <c r="E294" s="6">
        <f t="shared" ca="1" si="4"/>
        <v>6.2442444821731744</v>
      </c>
    </row>
    <row r="295" spans="4:5" x14ac:dyDescent="0.25">
      <c r="D295" s="2">
        <v>27</v>
      </c>
      <c r="E295" s="6">
        <f t="shared" ca="1" si="4"/>
        <v>6.1363667232597621</v>
      </c>
    </row>
    <row r="296" spans="4:5" x14ac:dyDescent="0.25">
      <c r="D296" s="2">
        <v>26.75</v>
      </c>
      <c r="E296" s="6">
        <f t="shared" ca="1" si="4"/>
        <v>6.0284889643463497</v>
      </c>
    </row>
    <row r="297" spans="4:5" x14ac:dyDescent="0.25">
      <c r="D297" s="2">
        <v>26.5</v>
      </c>
      <c r="E297" s="6">
        <f t="shared" ca="1" si="4"/>
        <v>5.9206112054329374</v>
      </c>
    </row>
    <row r="298" spans="4:5" x14ac:dyDescent="0.25">
      <c r="D298" s="2">
        <v>26.25</v>
      </c>
      <c r="E298" s="6">
        <f t="shared" ca="1" si="4"/>
        <v>5.8127334465195251</v>
      </c>
    </row>
    <row r="299" spans="4:5" x14ac:dyDescent="0.25">
      <c r="D299" s="2">
        <v>26</v>
      </c>
      <c r="E299" s="6">
        <f t="shared" ca="1" si="4"/>
        <v>5.7048556876061127</v>
      </c>
    </row>
    <row r="300" spans="4:5" x14ac:dyDescent="0.25">
      <c r="D300" s="2">
        <v>25.75</v>
      </c>
      <c r="E300" s="6">
        <f t="shared" ca="1" si="4"/>
        <v>5.5969779286926986</v>
      </c>
    </row>
    <row r="301" spans="4:5" x14ac:dyDescent="0.25">
      <c r="D301" s="2">
        <v>25.5</v>
      </c>
      <c r="E301" s="6">
        <f t="shared" ca="1" si="4"/>
        <v>5.4891001697792863</v>
      </c>
    </row>
    <row r="302" spans="4:5" x14ac:dyDescent="0.25">
      <c r="D302" s="2">
        <v>25.25</v>
      </c>
      <c r="E302" s="6">
        <f t="shared" ca="1" si="4"/>
        <v>5.3812224108658739</v>
      </c>
    </row>
    <row r="303" spans="4:5" x14ac:dyDescent="0.25">
      <c r="D303" s="2">
        <v>25</v>
      </c>
      <c r="E303" s="6">
        <f t="shared" ca="1" si="4"/>
        <v>5.2733446519524616</v>
      </c>
    </row>
    <row r="304" spans="4:5" x14ac:dyDescent="0.25">
      <c r="D304" s="2">
        <v>24.75</v>
      </c>
      <c r="E304" s="6">
        <f t="shared" ca="1" si="4"/>
        <v>5.1654668930390493</v>
      </c>
    </row>
    <row r="305" spans="4:5" x14ac:dyDescent="0.25">
      <c r="D305" s="2">
        <v>24.5</v>
      </c>
      <c r="E305" s="6">
        <f t="shared" ca="1" si="4"/>
        <v>5.0575891341256369</v>
      </c>
    </row>
    <row r="306" spans="4:5" x14ac:dyDescent="0.25">
      <c r="D306" s="2">
        <v>24.25</v>
      </c>
      <c r="E306" s="6">
        <f t="shared" ca="1" si="4"/>
        <v>4.9497113752122246</v>
      </c>
    </row>
    <row r="307" spans="4:5" x14ac:dyDescent="0.25">
      <c r="D307" s="2">
        <v>24</v>
      </c>
      <c r="E307" s="6">
        <f t="shared" ca="1" si="4"/>
        <v>4.8418336162988123</v>
      </c>
    </row>
    <row r="308" spans="4:5" x14ac:dyDescent="0.25">
      <c r="D308" s="2">
        <v>23.75</v>
      </c>
      <c r="E308" s="6">
        <f t="shared" ca="1" si="4"/>
        <v>4.7339558573853999</v>
      </c>
    </row>
    <row r="309" spans="4:5" x14ac:dyDescent="0.25">
      <c r="D309" s="2">
        <v>23.5</v>
      </c>
      <c r="E309" s="6">
        <f t="shared" ca="1" si="4"/>
        <v>4.6260780984719876</v>
      </c>
    </row>
    <row r="310" spans="4:5" x14ac:dyDescent="0.25">
      <c r="D310" s="2">
        <v>23.25</v>
      </c>
      <c r="E310" s="6">
        <f t="shared" ca="1" si="4"/>
        <v>4.5182003395585735</v>
      </c>
    </row>
    <row r="311" spans="4:5" x14ac:dyDescent="0.25">
      <c r="D311" s="2">
        <v>23</v>
      </c>
      <c r="E311" s="6">
        <f t="shared" ca="1" si="4"/>
        <v>4.4103225806451611</v>
      </c>
    </row>
    <row r="312" spans="4:5" x14ac:dyDescent="0.25">
      <c r="D312" s="2">
        <v>22.75</v>
      </c>
      <c r="E312" s="6">
        <f t="shared" ca="1" si="4"/>
        <v>4.3024448217317488</v>
      </c>
    </row>
    <row r="313" spans="4:5" x14ac:dyDescent="0.25">
      <c r="D313" s="2">
        <v>22.5</v>
      </c>
      <c r="E313" s="6">
        <f t="shared" ca="1" si="4"/>
        <v>4.1945670628183365</v>
      </c>
    </row>
    <row r="314" spans="4:5" x14ac:dyDescent="0.25">
      <c r="D314" s="2">
        <v>22.25</v>
      </c>
      <c r="E314" s="6">
        <f t="shared" ca="1" si="4"/>
        <v>4.0866893039049241</v>
      </c>
    </row>
    <row r="315" spans="4:5" x14ac:dyDescent="0.25">
      <c r="D315" s="2">
        <v>22</v>
      </c>
      <c r="E315" s="6">
        <f t="shared" ca="1" si="4"/>
        <v>3.9803154574132495</v>
      </c>
    </row>
    <row r="316" spans="4:5" x14ac:dyDescent="0.25">
      <c r="D316" s="2">
        <v>21.75</v>
      </c>
      <c r="E316" s="6">
        <f t="shared" ca="1" si="4"/>
        <v>3.8800946372239764</v>
      </c>
    </row>
    <row r="317" spans="4:5" x14ac:dyDescent="0.25">
      <c r="D317" s="2">
        <v>21.5</v>
      </c>
      <c r="E317" s="6">
        <f t="shared" ca="1" si="4"/>
        <v>3.7798738170347015</v>
      </c>
    </row>
    <row r="318" spans="4:5" x14ac:dyDescent="0.25">
      <c r="D318" s="2">
        <v>21.25</v>
      </c>
      <c r="E318" s="6">
        <f t="shared" ca="1" si="4"/>
        <v>3.6796529968454266</v>
      </c>
    </row>
    <row r="319" spans="4:5" x14ac:dyDescent="0.25">
      <c r="D319" s="2">
        <v>21</v>
      </c>
      <c r="E319" s="6">
        <f t="shared" ca="1" si="4"/>
        <v>3.5794321766561517</v>
      </c>
    </row>
    <row r="320" spans="4:5" x14ac:dyDescent="0.25">
      <c r="D320" s="2">
        <v>20.75</v>
      </c>
      <c r="E320" s="6">
        <f t="shared" ca="1" si="4"/>
        <v>3.4792113564668785</v>
      </c>
    </row>
    <row r="321" spans="4:5" x14ac:dyDescent="0.25">
      <c r="D321" s="2">
        <v>20.5</v>
      </c>
      <c r="E321" s="6">
        <f t="shared" ca="1" si="4"/>
        <v>3.3789905362776036</v>
      </c>
    </row>
    <row r="322" spans="4:5" x14ac:dyDescent="0.25">
      <c r="D322" s="2">
        <v>20.25</v>
      </c>
      <c r="E322" s="6">
        <f t="shared" ca="1" si="4"/>
        <v>3.2787697160883287</v>
      </c>
    </row>
    <row r="323" spans="4:5" x14ac:dyDescent="0.25">
      <c r="D323" s="2">
        <v>20</v>
      </c>
      <c r="E323" s="6">
        <f t="shared" ca="1" si="4"/>
        <v>3.1785488958990538</v>
      </c>
    </row>
    <row r="324" spans="4:5" x14ac:dyDescent="0.25">
      <c r="D324" s="2">
        <v>19.75</v>
      </c>
      <c r="E324" s="6">
        <f t="shared" ca="1" si="4"/>
        <v>3.0783280757097797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2.9781072555205048</v>
      </c>
    </row>
    <row r="326" spans="4:5" x14ac:dyDescent="0.25">
      <c r="D326" s="2">
        <v>19.25</v>
      </c>
      <c r="E326" s="6">
        <f t="shared" ca="1" si="5"/>
        <v>2.8778864353312308</v>
      </c>
    </row>
    <row r="327" spans="4:5" x14ac:dyDescent="0.25">
      <c r="D327" s="2">
        <v>19</v>
      </c>
      <c r="E327" s="6">
        <f t="shared" ca="1" si="5"/>
        <v>2.7776656151419559</v>
      </c>
    </row>
    <row r="328" spans="4:5" x14ac:dyDescent="0.25">
      <c r="D328" s="2">
        <v>18.75</v>
      </c>
      <c r="E328" s="6">
        <f t="shared" ca="1" si="5"/>
        <v>2.6774447949526818</v>
      </c>
    </row>
    <row r="329" spans="4:5" x14ac:dyDescent="0.25">
      <c r="D329" s="2">
        <v>18.5</v>
      </c>
      <c r="E329" s="6">
        <f t="shared" ca="1" si="5"/>
        <v>2.5772239747634069</v>
      </c>
    </row>
    <row r="330" spans="4:5" x14ac:dyDescent="0.25">
      <c r="D330" s="2">
        <v>18.25</v>
      </c>
      <c r="E330" s="6">
        <f t="shared" ca="1" si="5"/>
        <v>2.4770031545741329</v>
      </c>
    </row>
    <row r="331" spans="4:5" x14ac:dyDescent="0.25">
      <c r="D331" s="2">
        <v>18</v>
      </c>
      <c r="E331" s="6">
        <f t="shared" ca="1" si="5"/>
        <v>2.376782334384858</v>
      </c>
    </row>
    <row r="332" spans="4:5" x14ac:dyDescent="0.25">
      <c r="D332" s="2">
        <v>17.75</v>
      </c>
      <c r="E332" s="6">
        <f t="shared" ca="1" si="5"/>
        <v>2.2765615141955839</v>
      </c>
    </row>
    <row r="333" spans="4:5" x14ac:dyDescent="0.25">
      <c r="D333" s="2">
        <v>17.5</v>
      </c>
      <c r="E333" s="6">
        <f t="shared" ca="1" si="5"/>
        <v>2.176340694006309</v>
      </c>
    </row>
    <row r="334" spans="4:5" x14ac:dyDescent="0.25">
      <c r="D334" s="2">
        <v>17.25</v>
      </c>
      <c r="E334" s="6">
        <f t="shared" ca="1" si="5"/>
        <v>2.076119873817035</v>
      </c>
    </row>
    <row r="335" spans="4:5" x14ac:dyDescent="0.25">
      <c r="D335" s="2">
        <v>17</v>
      </c>
      <c r="E335" s="6">
        <f t="shared" ca="1" si="5"/>
        <v>1.9732867132867131</v>
      </c>
    </row>
    <row r="336" spans="4:5" x14ac:dyDescent="0.25">
      <c r="D336" s="2">
        <v>16.75</v>
      </c>
      <c r="E336" s="6">
        <f t="shared" ca="1" si="5"/>
        <v>1.862202797202797</v>
      </c>
    </row>
    <row r="337" spans="4:5" x14ac:dyDescent="0.25">
      <c r="D337" s="2">
        <v>16.5</v>
      </c>
      <c r="E337" s="6">
        <f t="shared" ca="1" si="5"/>
        <v>1.7511188811188809</v>
      </c>
    </row>
    <row r="338" spans="4:5" x14ac:dyDescent="0.25">
      <c r="D338" s="2">
        <v>16.25</v>
      </c>
      <c r="E338" s="6">
        <f t="shared" ca="1" si="5"/>
        <v>1.6400349650349648</v>
      </c>
    </row>
    <row r="339" spans="4:5" x14ac:dyDescent="0.25">
      <c r="D339" s="2">
        <v>16</v>
      </c>
      <c r="E339" s="6">
        <f t="shared" ca="1" si="5"/>
        <v>1.5289510489510487</v>
      </c>
    </row>
    <row r="340" spans="4:5" x14ac:dyDescent="0.25">
      <c r="D340" s="2">
        <v>15.75</v>
      </c>
      <c r="E340" s="6">
        <f t="shared" ca="1" si="5"/>
        <v>1.4178671328671326</v>
      </c>
    </row>
    <row r="341" spans="4:5" x14ac:dyDescent="0.25">
      <c r="D341" s="2">
        <v>15.5</v>
      </c>
      <c r="E341" s="6">
        <f t="shared" ca="1" si="5"/>
        <v>1.3067832167832165</v>
      </c>
    </row>
    <row r="342" spans="4:5" x14ac:dyDescent="0.25">
      <c r="D342" s="2">
        <v>15.25</v>
      </c>
      <c r="E342" s="6">
        <f t="shared" ca="1" si="5"/>
        <v>1.1956993006993004</v>
      </c>
    </row>
    <row r="343" spans="4:5" x14ac:dyDescent="0.25">
      <c r="D343" s="2">
        <v>15</v>
      </c>
      <c r="E343" s="6">
        <f t="shared" ca="1" si="5"/>
        <v>1.0846153846153843</v>
      </c>
    </row>
    <row r="344" spans="4:5" x14ac:dyDescent="0.25">
      <c r="D344" s="2">
        <v>14.75</v>
      </c>
      <c r="E344" s="6">
        <f t="shared" ca="1" si="5"/>
        <v>0.9843595041322315</v>
      </c>
    </row>
    <row r="345" spans="4:5" x14ac:dyDescent="0.25">
      <c r="D345" s="2">
        <v>14.5</v>
      </c>
      <c r="E345" s="6">
        <f t="shared" ca="1" si="5"/>
        <v>0.91871900826446273</v>
      </c>
    </row>
    <row r="346" spans="4:5" x14ac:dyDescent="0.25">
      <c r="D346" s="2">
        <v>14.25</v>
      </c>
      <c r="E346" s="6">
        <f t="shared" ca="1" si="5"/>
        <v>0.85307851239669441</v>
      </c>
    </row>
    <row r="347" spans="4:5" x14ac:dyDescent="0.25">
      <c r="D347" s="2">
        <v>14</v>
      </c>
      <c r="E347" s="6">
        <f t="shared" ca="1" si="5"/>
        <v>0.78743801652892564</v>
      </c>
    </row>
    <row r="348" spans="4:5" x14ac:dyDescent="0.25">
      <c r="D348" s="2">
        <v>13.75</v>
      </c>
      <c r="E348" s="6">
        <f t="shared" ca="1" si="5"/>
        <v>0.72179752066115732</v>
      </c>
    </row>
    <row r="349" spans="4:5" x14ac:dyDescent="0.25">
      <c r="D349" s="2">
        <v>13.5</v>
      </c>
      <c r="E349" s="6">
        <f t="shared" ca="1" si="5"/>
        <v>0.65615702479338855</v>
      </c>
    </row>
    <row r="350" spans="4:5" x14ac:dyDescent="0.25">
      <c r="D350" s="2">
        <v>13.25</v>
      </c>
      <c r="E350" s="6">
        <f t="shared" ca="1" si="5"/>
        <v>0.59051652892561979</v>
      </c>
    </row>
    <row r="351" spans="4:5" x14ac:dyDescent="0.25">
      <c r="D351" s="2">
        <v>13</v>
      </c>
      <c r="E351" s="6">
        <f t="shared" ca="1" si="5"/>
        <v>0.52487603305785147</v>
      </c>
    </row>
    <row r="352" spans="4:5" x14ac:dyDescent="0.25">
      <c r="D352" s="2">
        <v>12.75</v>
      </c>
      <c r="E352" s="6">
        <f t="shared" ca="1" si="5"/>
        <v>0.49329823369565218</v>
      </c>
    </row>
    <row r="353" spans="4:5" x14ac:dyDescent="0.25">
      <c r="D353" s="2">
        <v>12.5</v>
      </c>
      <c r="E353" s="6">
        <f t="shared" ca="1" si="5"/>
        <v>0.48250679347826086</v>
      </c>
    </row>
    <row r="354" spans="4:5" x14ac:dyDescent="0.25">
      <c r="D354" s="2">
        <v>12.25</v>
      </c>
      <c r="E354" s="6">
        <f t="shared" ca="1" si="5"/>
        <v>0.47171535326086955</v>
      </c>
    </row>
    <row r="355" spans="4:5" x14ac:dyDescent="0.25">
      <c r="D355" s="2">
        <v>12</v>
      </c>
      <c r="E355" s="6">
        <f t="shared" ca="1" si="5"/>
        <v>0.46092391304347824</v>
      </c>
    </row>
    <row r="356" spans="4:5" x14ac:dyDescent="0.25">
      <c r="D356" s="2">
        <v>11.75</v>
      </c>
      <c r="E356" s="6">
        <f t="shared" ca="1" si="5"/>
        <v>0.45013247282608693</v>
      </c>
    </row>
    <row r="357" spans="4:5" x14ac:dyDescent="0.25">
      <c r="D357" s="2">
        <v>11.5</v>
      </c>
      <c r="E357" s="6">
        <f t="shared" ca="1" si="5"/>
        <v>0.43934103260869567</v>
      </c>
    </row>
    <row r="358" spans="4:5" x14ac:dyDescent="0.25">
      <c r="D358" s="2">
        <v>11.25</v>
      </c>
      <c r="E358" s="6">
        <f t="shared" ca="1" si="5"/>
        <v>0.42854959239130436</v>
      </c>
    </row>
    <row r="359" spans="4:5" x14ac:dyDescent="0.25">
      <c r="D359" s="2">
        <v>11</v>
      </c>
      <c r="E359" s="6">
        <f t="shared" ca="1" si="5"/>
        <v>0.41775815217391304</v>
      </c>
    </row>
    <row r="360" spans="4:5" x14ac:dyDescent="0.25">
      <c r="D360" s="2">
        <v>10.75</v>
      </c>
      <c r="E360" s="6">
        <f t="shared" ca="1" si="5"/>
        <v>0.40696671195652173</v>
      </c>
    </row>
    <row r="361" spans="4:5" x14ac:dyDescent="0.25">
      <c r="D361" s="2">
        <v>10.5</v>
      </c>
      <c r="E361" s="6">
        <f t="shared" ca="1" si="5"/>
        <v>0.39617527173913042</v>
      </c>
    </row>
    <row r="362" spans="4:5" x14ac:dyDescent="0.25">
      <c r="D362" s="2">
        <v>10.25</v>
      </c>
      <c r="E362" s="6">
        <f t="shared" ca="1" si="5"/>
        <v>0.38538383152173916</v>
      </c>
    </row>
    <row r="363" spans="4:5" x14ac:dyDescent="0.25">
      <c r="D363" s="2">
        <v>10</v>
      </c>
      <c r="E363" s="6">
        <f t="shared" ca="1" si="5"/>
        <v>0.37459239130434785</v>
      </c>
    </row>
    <row r="364" spans="4:5" x14ac:dyDescent="0.25">
      <c r="D364" s="2">
        <v>9.75</v>
      </c>
      <c r="E364" s="6">
        <f t="shared" ca="1" si="5"/>
        <v>0.36380095108695654</v>
      </c>
    </row>
    <row r="365" spans="4:5" x14ac:dyDescent="0.25">
      <c r="D365" s="2">
        <v>9.5</v>
      </c>
      <c r="E365" s="6">
        <f t="shared" ca="1" si="5"/>
        <v>0.35300951086956522</v>
      </c>
    </row>
    <row r="366" spans="4:5" x14ac:dyDescent="0.25">
      <c r="D366" s="2">
        <v>9.25</v>
      </c>
      <c r="E366" s="6">
        <f t="shared" ca="1" si="5"/>
        <v>0.34221807065217391</v>
      </c>
    </row>
    <row r="367" spans="4:5" x14ac:dyDescent="0.25">
      <c r="D367" s="2">
        <v>9</v>
      </c>
      <c r="E367" s="6">
        <f t="shared" ca="1" si="5"/>
        <v>0.3314266304347826</v>
      </c>
    </row>
    <row r="368" spans="4:5" x14ac:dyDescent="0.25">
      <c r="D368" s="2">
        <v>8.75</v>
      </c>
      <c r="E368" s="6">
        <f t="shared" ca="1" si="5"/>
        <v>0.32063519021739134</v>
      </c>
    </row>
    <row r="369" spans="4:5" x14ac:dyDescent="0.25">
      <c r="D369" s="2">
        <v>8.5</v>
      </c>
      <c r="E369" s="6">
        <f t="shared" ca="1" si="5"/>
        <v>0.30984375000000003</v>
      </c>
    </row>
    <row r="370" spans="4:5" x14ac:dyDescent="0.25">
      <c r="D370" s="2">
        <v>8.25</v>
      </c>
      <c r="E370" s="6">
        <f t="shared" ca="1" si="5"/>
        <v>0.29905230978260872</v>
      </c>
    </row>
    <row r="371" spans="4:5" x14ac:dyDescent="0.25">
      <c r="D371" s="2">
        <v>8</v>
      </c>
      <c r="E371" s="6">
        <f t="shared" ca="1" si="5"/>
        <v>0.2882608695652174</v>
      </c>
    </row>
    <row r="372" spans="4:5" x14ac:dyDescent="0.25">
      <c r="D372" s="2">
        <v>7.75</v>
      </c>
      <c r="E372" s="6">
        <f t="shared" ca="1" si="5"/>
        <v>0.27746942934782609</v>
      </c>
    </row>
    <row r="373" spans="4:5" x14ac:dyDescent="0.25">
      <c r="D373" s="2">
        <v>7.5</v>
      </c>
      <c r="E373" s="6">
        <f t="shared" ca="1" si="5"/>
        <v>0.26667798913043478</v>
      </c>
    </row>
    <row r="374" spans="4:5" x14ac:dyDescent="0.25">
      <c r="D374" s="2">
        <v>7.25</v>
      </c>
      <c r="E374" s="6">
        <f t="shared" ca="1" si="5"/>
        <v>0.25588654891304347</v>
      </c>
    </row>
    <row r="375" spans="4:5" x14ac:dyDescent="0.25">
      <c r="D375" s="2">
        <v>7</v>
      </c>
      <c r="E375" s="6">
        <f t="shared" ca="1" si="5"/>
        <v>0.24659433962264152</v>
      </c>
    </row>
    <row r="376" spans="4:5" x14ac:dyDescent="0.25">
      <c r="D376" s="2">
        <v>6.75</v>
      </c>
      <c r="E376" s="6">
        <f t="shared" ca="1" si="5"/>
        <v>0.23910141509433963</v>
      </c>
    </row>
    <row r="377" spans="4:5" x14ac:dyDescent="0.25">
      <c r="D377" s="2">
        <v>6.5</v>
      </c>
      <c r="E377" s="6">
        <f t="shared" ca="1" si="5"/>
        <v>0.23160849056603774</v>
      </c>
    </row>
    <row r="378" spans="4:5" x14ac:dyDescent="0.25">
      <c r="D378" s="2">
        <v>6.25</v>
      </c>
      <c r="E378" s="6">
        <f t="shared" ca="1" si="5"/>
        <v>0.22411556603773586</v>
      </c>
    </row>
    <row r="379" spans="4:5" x14ac:dyDescent="0.25">
      <c r="D379" s="2">
        <v>6</v>
      </c>
      <c r="E379" s="6">
        <f t="shared" ca="1" si="5"/>
        <v>0.21662264150943397</v>
      </c>
    </row>
    <row r="380" spans="4:5" x14ac:dyDescent="0.25">
      <c r="D380" s="2">
        <v>5.75</v>
      </c>
      <c r="E380" s="6">
        <f t="shared" ca="1" si="5"/>
        <v>0.20912971698113209</v>
      </c>
    </row>
    <row r="381" spans="4:5" x14ac:dyDescent="0.25">
      <c r="D381" s="2">
        <v>5.5</v>
      </c>
      <c r="E381" s="6">
        <f t="shared" ca="1" si="5"/>
        <v>0.2016367924528302</v>
      </c>
    </row>
    <row r="382" spans="4:5" x14ac:dyDescent="0.25">
      <c r="D382" s="2">
        <v>5.25</v>
      </c>
      <c r="E382" s="6">
        <f t="shared" ca="1" si="5"/>
        <v>0.19414386792452831</v>
      </c>
    </row>
    <row r="383" spans="4:5" x14ac:dyDescent="0.25">
      <c r="D383" s="2">
        <v>5</v>
      </c>
      <c r="E383" s="6">
        <f t="shared" ca="1" si="5"/>
        <v>0.18665094339622643</v>
      </c>
    </row>
    <row r="384" spans="4:5" x14ac:dyDescent="0.25">
      <c r="D384" s="2">
        <v>4.75</v>
      </c>
      <c r="E384" s="6">
        <f t="shared" ca="1" si="5"/>
        <v>0.17915801886792454</v>
      </c>
    </row>
    <row r="385" spans="4:5" x14ac:dyDescent="0.25">
      <c r="D385" s="2">
        <v>4.5</v>
      </c>
      <c r="E385" s="6">
        <f t="shared" ca="1" si="5"/>
        <v>0.17166509433962265</v>
      </c>
    </row>
    <row r="386" spans="4:5" x14ac:dyDescent="0.25">
      <c r="D386" s="2">
        <v>4.25</v>
      </c>
      <c r="E386" s="6">
        <f t="shared" ca="1" si="5"/>
        <v>0.16417216981132077</v>
      </c>
    </row>
    <row r="387" spans="4:5" x14ac:dyDescent="0.25">
      <c r="D387" s="2">
        <v>4</v>
      </c>
      <c r="E387" s="6">
        <f t="shared" ca="1" si="5"/>
        <v>0.15667924528301888</v>
      </c>
    </row>
    <row r="388" spans="4:5" x14ac:dyDescent="0.25">
      <c r="D388" s="2">
        <v>3.75</v>
      </c>
      <c r="E388" s="6">
        <f t="shared" ca="1" si="5"/>
        <v>0.14918632075471699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0.14169339622641511</v>
      </c>
    </row>
    <row r="390" spans="4:5" x14ac:dyDescent="0.25">
      <c r="D390" s="2">
        <v>3.25</v>
      </c>
      <c r="E390" s="6">
        <f t="shared" ca="1" si="6"/>
        <v>0.13420047169811322</v>
      </c>
    </row>
    <row r="391" spans="4:5" x14ac:dyDescent="0.25">
      <c r="D391" s="2">
        <v>3</v>
      </c>
      <c r="E391" s="6">
        <f t="shared" ca="1" si="6"/>
        <v>0.12670754716981134</v>
      </c>
    </row>
    <row r="392" spans="4:5" x14ac:dyDescent="0.25">
      <c r="D392" s="2">
        <v>2.75</v>
      </c>
      <c r="E392" s="6">
        <f t="shared" ca="1" si="6"/>
        <v>0.11832956140350878</v>
      </c>
    </row>
    <row r="393" spans="4:5" x14ac:dyDescent="0.25">
      <c r="D393" s="2">
        <v>2.5</v>
      </c>
      <c r="E393" s="6">
        <f t="shared" ca="1" si="6"/>
        <v>0.10969035087719299</v>
      </c>
    </row>
    <row r="394" spans="4:5" x14ac:dyDescent="0.25">
      <c r="D394" s="2">
        <v>2.25</v>
      </c>
      <c r="E394" s="6">
        <f t="shared" ca="1" si="6"/>
        <v>0.1010511403508772</v>
      </c>
    </row>
    <row r="395" spans="4:5" x14ac:dyDescent="0.25">
      <c r="D395" s="2">
        <v>2</v>
      </c>
      <c r="E395" s="6">
        <f t="shared" ca="1" si="6"/>
        <v>9.2411929824561409E-2</v>
      </c>
    </row>
    <row r="396" spans="4:5" x14ac:dyDescent="0.25">
      <c r="D396" s="2">
        <v>1.75</v>
      </c>
      <c r="E396" s="6">
        <f t="shared" ca="1" si="6"/>
        <v>8.3772719298245618E-2</v>
      </c>
    </row>
    <row r="397" spans="4:5" x14ac:dyDescent="0.25">
      <c r="D397" s="2">
        <v>1.5</v>
      </c>
      <c r="E397" s="6">
        <f t="shared" ca="1" si="6"/>
        <v>7.5133508771929827E-2</v>
      </c>
    </row>
    <row r="398" spans="4:5" x14ac:dyDescent="0.25">
      <c r="D398" s="2">
        <v>1.25</v>
      </c>
      <c r="E398" s="6">
        <f t="shared" ca="1" si="6"/>
        <v>6.6494298245614036E-2</v>
      </c>
    </row>
    <row r="399" spans="4:5" x14ac:dyDescent="0.25">
      <c r="D399" s="2">
        <v>1</v>
      </c>
      <c r="E399" s="6">
        <f t="shared" ca="1" si="6"/>
        <v>5.8853150684931507E-2</v>
      </c>
    </row>
    <row r="400" spans="4:5" x14ac:dyDescent="0.25">
      <c r="D400" s="2">
        <v>0.75</v>
      </c>
      <c r="E400" s="6">
        <f t="shared" ca="1" si="6"/>
        <v>5.1889863013698634E-2</v>
      </c>
    </row>
    <row r="401" spans="4:5" x14ac:dyDescent="0.25">
      <c r="D401" s="2">
        <v>0.5</v>
      </c>
      <c r="E401" s="6">
        <f t="shared" ca="1" si="6"/>
        <v>4.4926575342465754E-2</v>
      </c>
    </row>
    <row r="402" spans="4:5" x14ac:dyDescent="0.25">
      <c r="D402" s="2">
        <v>0.25</v>
      </c>
      <c r="E402" s="6">
        <f t="shared" ca="1" si="6"/>
        <v>3.796328767123288E-2</v>
      </c>
    </row>
    <row r="403" spans="4:5" x14ac:dyDescent="0.25">
      <c r="D403" s="2">
        <v>0</v>
      </c>
      <c r="E403" s="6">
        <f t="shared" ca="1" si="6"/>
        <v>3.1000000000000003E-2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79" t="s">
        <v>20</v>
      </c>
      <c r="E1" s="480"/>
      <c r="F1" s="480"/>
      <c r="G1" s="481"/>
      <c r="H1" s="304"/>
    </row>
    <row r="2" spans="1:15" ht="16.2" thickBot="1" x14ac:dyDescent="0.35">
      <c r="B2" s="305" t="s">
        <v>3</v>
      </c>
      <c r="C2" s="306"/>
      <c r="D2" s="482" t="s">
        <v>5</v>
      </c>
      <c r="E2" s="483"/>
      <c r="F2" s="483"/>
      <c r="G2" s="484"/>
      <c r="H2" s="304"/>
    </row>
    <row r="3" spans="1:15" ht="13.8" thickBot="1" x14ac:dyDescent="0.3">
      <c r="B3" s="307" t="s">
        <v>1</v>
      </c>
      <c r="C3" s="308"/>
      <c r="D3" s="472">
        <f>Statistik!C3</f>
        <v>44349</v>
      </c>
      <c r="E3" s="472"/>
      <c r="F3" s="472"/>
      <c r="G3" s="473"/>
      <c r="H3" s="309"/>
    </row>
    <row r="4" spans="1:15" ht="13.8" thickBot="1" x14ac:dyDescent="0.3">
      <c r="B4" s="310" t="s">
        <v>42</v>
      </c>
      <c r="C4" s="311"/>
      <c r="D4" s="472">
        <f>Statistik!C4</f>
        <v>0</v>
      </c>
      <c r="E4" s="472"/>
      <c r="F4" s="472"/>
      <c r="G4" s="473"/>
      <c r="H4" s="312"/>
    </row>
    <row r="5" spans="1:15" ht="13.8" thickBot="1" x14ac:dyDescent="0.3">
      <c r="B5" s="310" t="s">
        <v>43</v>
      </c>
      <c r="C5" s="311"/>
      <c r="D5" s="472">
        <f>Statistik!C5</f>
        <v>0</v>
      </c>
      <c r="E5" s="472"/>
      <c r="F5" s="472"/>
      <c r="G5" s="473"/>
      <c r="H5" s="313"/>
    </row>
    <row r="6" spans="1:15" ht="13.8" thickBot="1" x14ac:dyDescent="0.3">
      <c r="B6" s="310" t="s">
        <v>0</v>
      </c>
      <c r="C6" s="311"/>
      <c r="D6" s="472" t="str">
        <f>Statistik!C6</f>
        <v>MS3_FC2-1</v>
      </c>
      <c r="E6" s="472"/>
      <c r="F6" s="472"/>
      <c r="G6" s="473"/>
      <c r="H6" s="314"/>
    </row>
    <row r="7" spans="1:15" ht="13.8" thickBot="1" x14ac:dyDescent="0.3">
      <c r="B7" s="310" t="s">
        <v>4</v>
      </c>
      <c r="C7" s="311"/>
      <c r="D7" s="472">
        <f>Statistik!C7</f>
        <v>0</v>
      </c>
      <c r="E7" s="472"/>
      <c r="F7" s="472"/>
      <c r="G7" s="473"/>
      <c r="H7" s="309"/>
    </row>
    <row r="8" spans="1:15" ht="13.8" thickBot="1" x14ac:dyDescent="0.3">
      <c r="B8" s="310" t="s">
        <v>11</v>
      </c>
      <c r="C8" s="311"/>
      <c r="D8" s="474">
        <f>Statistik!C8</f>
        <v>1.7311929493232609E-3</v>
      </c>
      <c r="E8" s="474"/>
      <c r="F8" s="474"/>
      <c r="G8" s="475"/>
      <c r="H8" s="315"/>
      <c r="I8" s="476" t="s">
        <v>202</v>
      </c>
      <c r="J8" s="476"/>
      <c r="M8" s="365" t="s">
        <v>213</v>
      </c>
    </row>
    <row r="9" spans="1:15" ht="13.8" thickBot="1" x14ac:dyDescent="0.3">
      <c r="B9" s="316" t="s">
        <v>6</v>
      </c>
      <c r="C9" s="317"/>
      <c r="D9" s="477">
        <f>Statistik!C9</f>
        <v>31825</v>
      </c>
      <c r="E9" s="477"/>
      <c r="F9" s="477"/>
      <c r="G9" s="478"/>
      <c r="H9" s="313"/>
      <c r="I9" s="476" t="s">
        <v>203</v>
      </c>
      <c r="J9" s="476"/>
      <c r="M9" s="365" t="s">
        <v>214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7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31770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2.8375609864984993E-2</v>
      </c>
      <c r="O11" s="364" t="s">
        <v>114</v>
      </c>
    </row>
    <row r="12" spans="1:15" x14ac:dyDescent="0.25">
      <c r="A12" s="470"/>
      <c r="B12" s="335">
        <v>128</v>
      </c>
      <c r="C12" s="336">
        <f t="shared" ref="C12:C26" si="1">B12/10</f>
        <v>12.8</v>
      </c>
      <c r="D12" s="329">
        <f>Statistik!C12</f>
        <v>2955</v>
      </c>
      <c r="E12" s="337">
        <f t="shared" ref="E12:E24" si="2">E13+D12</f>
        <v>31770</v>
      </c>
      <c r="F12" s="331">
        <f t="shared" ref="F12:F26" si="3">D12/$E$11</f>
        <v>9.3012275731822469E-2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0.55058121832884499</v>
      </c>
      <c r="M12" s="301" t="s">
        <v>216</v>
      </c>
      <c r="N12" s="366">
        <f>1/J32</f>
        <v>59497.381367924922</v>
      </c>
      <c r="O12" s="364" t="s">
        <v>217</v>
      </c>
    </row>
    <row r="13" spans="1:15" x14ac:dyDescent="0.25">
      <c r="A13" s="471"/>
      <c r="B13" s="335">
        <v>63</v>
      </c>
      <c r="C13" s="336">
        <f t="shared" si="1"/>
        <v>6.3</v>
      </c>
      <c r="D13" s="329">
        <f>Statistik!C13</f>
        <v>8200</v>
      </c>
      <c r="E13" s="337">
        <f t="shared" si="2"/>
        <v>28815</v>
      </c>
      <c r="F13" s="331">
        <f t="shared" si="3"/>
        <v>0.25810513062637708</v>
      </c>
      <c r="G13" s="338">
        <f t="shared" si="0"/>
        <v>0.90698772426817753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3.0823090604362591</v>
      </c>
      <c r="M13" s="301" t="s">
        <v>218</v>
      </c>
      <c r="N13" s="301">
        <f ca="1">10.44/(9.81*N11)</f>
        <v>37.504751036187159</v>
      </c>
      <c r="O13" s="364" t="s">
        <v>219</v>
      </c>
    </row>
    <row r="14" spans="1:15" x14ac:dyDescent="0.25">
      <c r="A14" s="466" t="s">
        <v>53</v>
      </c>
      <c r="B14" s="339">
        <v>31.5</v>
      </c>
      <c r="C14" s="340">
        <f t="shared" si="1"/>
        <v>3.15</v>
      </c>
      <c r="D14" s="329">
        <f>Statistik!C14</f>
        <v>6205</v>
      </c>
      <c r="E14" s="337">
        <f t="shared" si="2"/>
        <v>20615</v>
      </c>
      <c r="F14" s="331">
        <f>D14/$E$11</f>
        <v>0.19531004091910609</v>
      </c>
      <c r="G14" s="338">
        <f t="shared" si="0"/>
        <v>0.64888259364180045</v>
      </c>
      <c r="H14" s="333"/>
      <c r="I14" s="334">
        <f t="shared" si="4"/>
        <v>4.1632104163180852</v>
      </c>
      <c r="J14" s="334">
        <f t="shared" si="5"/>
        <v>4.6913324427122509</v>
      </c>
    </row>
    <row r="15" spans="1:15" x14ac:dyDescent="0.25">
      <c r="A15" s="467"/>
      <c r="B15" s="339">
        <v>16</v>
      </c>
      <c r="C15" s="340">
        <f t="shared" si="1"/>
        <v>1.6</v>
      </c>
      <c r="D15" s="329">
        <f>Statistik!C15</f>
        <v>4460</v>
      </c>
      <c r="E15" s="337">
        <f t="shared" si="2"/>
        <v>14410</v>
      </c>
      <c r="F15" s="331">
        <f t="shared" si="3"/>
        <v>0.14038401007239534</v>
      </c>
      <c r="G15" s="338">
        <f t="shared" si="0"/>
        <v>0.45357255272269437</v>
      </c>
      <c r="H15" s="333"/>
      <c r="I15" s="334">
        <f t="shared" si="4"/>
        <v>2.102659033821578</v>
      </c>
      <c r="J15" s="334">
        <f t="shared" si="5"/>
        <v>6.6764990335712069</v>
      </c>
      <c r="M15" s="301" t="s">
        <v>220</v>
      </c>
      <c r="N15" s="301">
        <f ca="1">N13/N12</f>
        <v>6.3035969271087948E-4</v>
      </c>
      <c r="O15" s="364" t="s">
        <v>221</v>
      </c>
    </row>
    <row r="16" spans="1:15" x14ac:dyDescent="0.25">
      <c r="A16" s="467"/>
      <c r="B16" s="339">
        <v>8</v>
      </c>
      <c r="C16" s="340">
        <f t="shared" si="1"/>
        <v>0.8</v>
      </c>
      <c r="D16" s="329">
        <f>Statistik!C16</f>
        <v>2945</v>
      </c>
      <c r="E16" s="337">
        <f t="shared" si="2"/>
        <v>9950</v>
      </c>
      <c r="F16" s="331">
        <f t="shared" si="3"/>
        <v>9.2697513377400065E-2</v>
      </c>
      <c r="G16" s="338">
        <f t="shared" si="0"/>
        <v>0.31318854265029905</v>
      </c>
      <c r="H16" s="333"/>
      <c r="I16" s="334">
        <f t="shared" si="4"/>
        <v>1.0587733840216291</v>
      </c>
      <c r="J16" s="334">
        <f t="shared" si="5"/>
        <v>8.7551797935549907</v>
      </c>
      <c r="M16" s="367" t="s">
        <v>223</v>
      </c>
    </row>
    <row r="17" spans="1:11" x14ac:dyDescent="0.25">
      <c r="A17" s="467"/>
      <c r="B17" s="339">
        <v>4</v>
      </c>
      <c r="C17" s="340">
        <f t="shared" si="1"/>
        <v>0.4</v>
      </c>
      <c r="D17" s="329">
        <f>Statistik!C17</f>
        <v>1585</v>
      </c>
      <c r="E17" s="337">
        <f t="shared" si="2"/>
        <v>7005</v>
      </c>
      <c r="F17" s="331">
        <f>D17/$E$11</f>
        <v>4.9889833175952157E-2</v>
      </c>
      <c r="G17" s="338">
        <f t="shared" si="0"/>
        <v>0.22049102927289896</v>
      </c>
      <c r="H17" s="333"/>
      <c r="I17" s="334">
        <f t="shared" si="4"/>
        <v>0.52975376210591196</v>
      </c>
      <c r="J17" s="334">
        <f>F17*100/I17</f>
        <v>9.4175514634623489</v>
      </c>
    </row>
    <row r="18" spans="1:11" x14ac:dyDescent="0.25">
      <c r="A18" s="468"/>
      <c r="B18" s="339">
        <v>2</v>
      </c>
      <c r="C18" s="340">
        <f t="shared" si="1"/>
        <v>0.2</v>
      </c>
      <c r="D18" s="329">
        <f>Statistik!C18</f>
        <v>715</v>
      </c>
      <c r="E18" s="337">
        <f t="shared" si="2"/>
        <v>5420</v>
      </c>
      <c r="F18" s="331">
        <f t="shared" si="3"/>
        <v>2.2505508341202393E-2</v>
      </c>
      <c r="G18" s="338">
        <f t="shared" si="0"/>
        <v>0.17060119609694679</v>
      </c>
      <c r="H18" s="333"/>
      <c r="I18" s="334">
        <f t="shared" si="4"/>
        <v>0.26506054336140555</v>
      </c>
      <c r="J18" s="334">
        <f t="shared" si="5"/>
        <v>8.4907048238094465</v>
      </c>
    </row>
    <row r="19" spans="1:11" x14ac:dyDescent="0.25">
      <c r="A19" s="469" t="s">
        <v>54</v>
      </c>
      <c r="B19" s="335">
        <v>1</v>
      </c>
      <c r="C19" s="336">
        <f t="shared" si="1"/>
        <v>0.1</v>
      </c>
      <c r="D19" s="329">
        <f>Statistik!C19</f>
        <v>605</v>
      </c>
      <c r="E19" s="337">
        <f t="shared" si="2"/>
        <v>4705</v>
      </c>
      <c r="F19" s="331">
        <f t="shared" si="3"/>
        <v>1.904312244255587E-2</v>
      </c>
      <c r="G19" s="338">
        <f t="shared" si="0"/>
        <v>0.14809568775574442</v>
      </c>
      <c r="H19" s="333"/>
      <c r="I19" s="334">
        <f t="shared" si="4"/>
        <v>0.1326221665094986</v>
      </c>
      <c r="J19" s="334">
        <f t="shared" si="5"/>
        <v>14.358928785250972</v>
      </c>
    </row>
    <row r="20" spans="1:11" x14ac:dyDescent="0.25">
      <c r="A20" s="470"/>
      <c r="B20" s="335">
        <v>0.5</v>
      </c>
      <c r="C20" s="336">
        <f t="shared" si="1"/>
        <v>0.05</v>
      </c>
      <c r="D20" s="329">
        <f>Statistik!C20</f>
        <v>1840</v>
      </c>
      <c r="E20" s="337">
        <f t="shared" si="2"/>
        <v>4100</v>
      </c>
      <c r="F20" s="331">
        <f t="shared" si="3"/>
        <v>5.791627321372364E-2</v>
      </c>
      <c r="G20" s="338">
        <f t="shared" si="0"/>
        <v>0.12905256531318854</v>
      </c>
      <c r="H20" s="333"/>
      <c r="I20" s="334">
        <f t="shared" si="4"/>
        <v>6.6357062528508273E-2</v>
      </c>
      <c r="J20" s="334">
        <f t="shared" si="5"/>
        <v>87.279742361774524</v>
      </c>
    </row>
    <row r="21" spans="1:11" x14ac:dyDescent="0.25">
      <c r="A21" s="470"/>
      <c r="B21" s="341">
        <v>0.25</v>
      </c>
      <c r="C21" s="342">
        <f t="shared" si="1"/>
        <v>2.5000000000000001E-2</v>
      </c>
      <c r="D21" s="329">
        <f>Statistik!C21</f>
        <v>1325</v>
      </c>
      <c r="E21" s="337">
        <f t="shared" si="2"/>
        <v>2260</v>
      </c>
      <c r="F21" s="331">
        <f t="shared" si="3"/>
        <v>4.1706011960969465E-2</v>
      </c>
      <c r="G21" s="338">
        <f t="shared" si="0"/>
        <v>7.1136292099464898E-2</v>
      </c>
      <c r="H21" s="333"/>
      <c r="I21" s="334">
        <f t="shared" si="4"/>
        <v>3.3201536841859614E-2</v>
      </c>
      <c r="J21" s="334">
        <f>F21*100/I21</f>
        <v>125.61470319767739</v>
      </c>
    </row>
    <row r="22" spans="1:11" x14ac:dyDescent="0.25">
      <c r="A22" s="470"/>
      <c r="B22" s="341">
        <v>0.125</v>
      </c>
      <c r="C22" s="342">
        <f t="shared" si="1"/>
        <v>1.2500000000000001E-2</v>
      </c>
      <c r="D22" s="329">
        <f>Statistik!C22</f>
        <v>570</v>
      </c>
      <c r="E22" s="337">
        <f t="shared" si="2"/>
        <v>935</v>
      </c>
      <c r="F22" s="331">
        <f t="shared" si="3"/>
        <v>1.794145420207743E-2</v>
      </c>
      <c r="G22" s="338">
        <f t="shared" si="0"/>
        <v>2.9430280138495434E-2</v>
      </c>
      <c r="H22" s="333"/>
      <c r="I22" s="334">
        <f t="shared" si="4"/>
        <v>1.6612279185622081E-2</v>
      </c>
      <c r="J22" s="334">
        <f>F22*100/I22</f>
        <v>108.00115987459294</v>
      </c>
    </row>
    <row r="23" spans="1:11" x14ac:dyDescent="0.25">
      <c r="A23" s="471"/>
      <c r="B23" s="341">
        <v>6.3E-2</v>
      </c>
      <c r="C23" s="342">
        <f t="shared" si="1"/>
        <v>6.3E-3</v>
      </c>
      <c r="D23" s="329">
        <f>Statistik!C23</f>
        <v>365</v>
      </c>
      <c r="E23" s="337">
        <f t="shared" si="2"/>
        <v>365</v>
      </c>
      <c r="F23" s="331">
        <f t="shared" si="3"/>
        <v>1.1488825936418005E-2</v>
      </c>
      <c r="G23" s="338">
        <f t="shared" si="0"/>
        <v>1.1488825936418005E-2</v>
      </c>
      <c r="H23" s="333"/>
      <c r="I23" s="334">
        <f t="shared" si="4"/>
        <v>8.3513997492220722E-3</v>
      </c>
      <c r="J23" s="334">
        <f t="shared" ref="J23:J25" si="6">F23*100/I23</f>
        <v>137.56766867120908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206</v>
      </c>
      <c r="J27" s="357">
        <f>100/SUM(J11:J26)</f>
        <v>0.19436861233563993</v>
      </c>
    </row>
    <row r="28" spans="1:11" ht="14.4" x14ac:dyDescent="0.3">
      <c r="I28" s="358" t="s">
        <v>207</v>
      </c>
      <c r="J28" s="359">
        <v>6.1</v>
      </c>
      <c r="K28" s="301" t="s">
        <v>208</v>
      </c>
    </row>
    <row r="29" spans="1:11" x14ac:dyDescent="0.25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211</v>
      </c>
      <c r="J32" s="362">
        <f>I31*(J27/100)^2*(1/J28^2)*(J30^3/(1+J30))</f>
        <v>1.6807462395968584E-5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0.90698772426817753</v>
      </c>
      <c r="C5" s="38">
        <f t="shared" si="1"/>
        <v>9.3012275731822469E-2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-0.6019319284721234</v>
      </c>
      <c r="G5" s="28">
        <f t="shared" si="4"/>
        <v>0.88526900707437139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0.64888259364180045</v>
      </c>
      <c r="C6" s="38">
        <f t="shared" si="1"/>
        <v>0.25810513062637708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-1.4137140501321788</v>
      </c>
      <c r="G6" s="28">
        <f t="shared" si="4"/>
        <v>1.1283304768204332</v>
      </c>
      <c r="I6" s="30"/>
    </row>
    <row r="7" spans="1:9" x14ac:dyDescent="0.25">
      <c r="A7" s="37">
        <f>Statistik!B15</f>
        <v>16</v>
      </c>
      <c r="B7" s="254">
        <f>Statistik!F15</f>
        <v>0.45357255272269437</v>
      </c>
      <c r="C7" s="38">
        <f t="shared" si="1"/>
        <v>0.19531004091910609</v>
      </c>
      <c r="D7" s="253">
        <f t="shared" si="0"/>
        <v>-4</v>
      </c>
      <c r="E7" s="252">
        <f t="shared" si="2"/>
        <v>-4.4886399617499588</v>
      </c>
      <c r="F7" s="29">
        <f t="shared" si="3"/>
        <v>-0.87667645460051924</v>
      </c>
      <c r="G7" s="28">
        <f t="shared" si="4"/>
        <v>0.23726942329957412</v>
      </c>
      <c r="I7" s="30"/>
    </row>
    <row r="8" spans="1:9" x14ac:dyDescent="0.25">
      <c r="A8" s="37">
        <f>Statistik!B16</f>
        <v>8</v>
      </c>
      <c r="B8" s="254">
        <f>Statistik!F16</f>
        <v>0.31318854265029905</v>
      </c>
      <c r="C8" s="38">
        <f t="shared" si="1"/>
        <v>0.14038401007239532</v>
      </c>
      <c r="D8" s="253">
        <f t="shared" si="0"/>
        <v>-3</v>
      </c>
      <c r="E8" s="252">
        <f t="shared" si="2"/>
        <v>-3.5</v>
      </c>
      <c r="F8" s="29">
        <f t="shared" si="3"/>
        <v>-0.4913440352533836</v>
      </c>
      <c r="G8" s="28">
        <f t="shared" si="4"/>
        <v>1.8102296255863828E-3</v>
      </c>
      <c r="I8" s="30"/>
    </row>
    <row r="9" spans="1:9" x14ac:dyDescent="0.25">
      <c r="A9" s="37">
        <f>Statistik!B17</f>
        <v>4</v>
      </c>
      <c r="B9" s="254">
        <f>Statistik!F17</f>
        <v>0.22049102927289896</v>
      </c>
      <c r="C9" s="38">
        <f t="shared" si="1"/>
        <v>9.2697513377400093E-2</v>
      </c>
      <c r="D9" s="253">
        <f t="shared" si="0"/>
        <v>-2</v>
      </c>
      <c r="E9" s="252">
        <f t="shared" si="2"/>
        <v>-2.5</v>
      </c>
      <c r="F9" s="29">
        <f t="shared" si="3"/>
        <v>-0.23174378344350022</v>
      </c>
      <c r="G9" s="28">
        <f t="shared" si="4"/>
        <v>7.2840216044759473E-2</v>
      </c>
      <c r="I9" s="30"/>
    </row>
    <row r="10" spans="1:9" x14ac:dyDescent="0.25">
      <c r="A10" s="37">
        <f>Statistik!B18</f>
        <v>2</v>
      </c>
      <c r="B10" s="254">
        <f>Statistik!F18</f>
        <v>0.17060119609694679</v>
      </c>
      <c r="C10" s="38">
        <f t="shared" si="1"/>
        <v>4.9889833175952164E-2</v>
      </c>
      <c r="D10" s="253">
        <f t="shared" si="0"/>
        <v>-1</v>
      </c>
      <c r="E10" s="252">
        <f t="shared" si="2"/>
        <v>-1.5</v>
      </c>
      <c r="F10" s="29">
        <f t="shared" si="3"/>
        <v>-7.4834749763928246E-2</v>
      </c>
      <c r="G10" s="28">
        <f t="shared" si="4"/>
        <v>0.17754160285460066</v>
      </c>
      <c r="I10" s="30"/>
    </row>
    <row r="11" spans="1:9" x14ac:dyDescent="0.25">
      <c r="A11" s="37">
        <f>Statistik!B19</f>
        <v>1</v>
      </c>
      <c r="B11" s="254">
        <f>Statistik!F19</f>
        <v>0.14809568775574442</v>
      </c>
      <c r="C11" s="38">
        <f t="shared" si="1"/>
        <v>2.2505508341202379E-2</v>
      </c>
      <c r="D11" s="253">
        <f t="shared" si="0"/>
        <v>0</v>
      </c>
      <c r="E11" s="252">
        <f t="shared" si="2"/>
        <v>-0.5</v>
      </c>
      <c r="F11" s="29">
        <f t="shared" si="3"/>
        <v>-1.125275417060119E-2</v>
      </c>
      <c r="G11" s="28">
        <f t="shared" si="4"/>
        <v>0.1875060402412565</v>
      </c>
      <c r="I11" s="30"/>
    </row>
    <row r="12" spans="1:9" x14ac:dyDescent="0.25">
      <c r="A12" s="37">
        <f>Statistik!B20</f>
        <v>0.5</v>
      </c>
      <c r="B12" s="254">
        <f>Statistik!F20</f>
        <v>0.12905256531318854</v>
      </c>
      <c r="C12" s="38">
        <f t="shared" si="1"/>
        <v>1.9043122442555876E-2</v>
      </c>
      <c r="D12" s="253">
        <f t="shared" si="0"/>
        <v>1</v>
      </c>
      <c r="E12" s="252">
        <f t="shared" si="2"/>
        <v>0.5</v>
      </c>
      <c r="F12" s="29">
        <f t="shared" si="3"/>
        <v>9.5215612212779382E-3</v>
      </c>
      <c r="G12" s="28">
        <f t="shared" si="4"/>
        <v>0.28763591325498244</v>
      </c>
      <c r="I12" s="30"/>
    </row>
    <row r="13" spans="1:9" x14ac:dyDescent="0.25">
      <c r="A13" s="37">
        <f>Statistik!B21</f>
        <v>0.25</v>
      </c>
      <c r="B13" s="254">
        <f>Statistik!F21</f>
        <v>7.1136292099464898E-2</v>
      </c>
      <c r="C13" s="38">
        <f t="shared" si="1"/>
        <v>5.791627321372364E-2</v>
      </c>
      <c r="D13" s="253">
        <f t="shared" si="0"/>
        <v>2</v>
      </c>
      <c r="E13" s="252">
        <f t="shared" si="2"/>
        <v>1.5</v>
      </c>
      <c r="F13" s="29">
        <f t="shared" si="3"/>
        <v>8.687440982058546E-2</v>
      </c>
      <c r="G13" s="28">
        <f t="shared" si="4"/>
        <v>1.3828865624014235</v>
      </c>
    </row>
    <row r="14" spans="1:9" x14ac:dyDescent="0.25">
      <c r="A14" s="37">
        <f>Statistik!B22</f>
        <v>0.125</v>
      </c>
      <c r="B14" s="254">
        <f>Statistik!F22</f>
        <v>2.9430280138495434E-2</v>
      </c>
      <c r="C14" s="38">
        <f t="shared" si="1"/>
        <v>4.1706011960969465E-2</v>
      </c>
      <c r="D14" s="253">
        <f t="shared" si="0"/>
        <v>3</v>
      </c>
      <c r="E14" s="252">
        <f t="shared" si="2"/>
        <v>2.5</v>
      </c>
      <c r="F14" s="29">
        <f t="shared" si="3"/>
        <v>0.10426502990242366</v>
      </c>
      <c r="G14" s="28">
        <f t="shared" si="4"/>
        <v>1.4451228797020639</v>
      </c>
    </row>
    <row r="15" spans="1:9" x14ac:dyDescent="0.25">
      <c r="A15" s="37">
        <f>Statistik!B23</f>
        <v>6.3E-2</v>
      </c>
      <c r="B15" s="254">
        <f>Statistik!F23</f>
        <v>1.1488825936418005E-2</v>
      </c>
      <c r="C15" s="38">
        <f t="shared" si="1"/>
        <v>1.7941454202077427E-2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6.2691965468404734E-2</v>
      </c>
      <c r="G15" s="28">
        <f t="shared" si="4"/>
        <v>0.84941998154128528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1.1488825936418005E-2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5.170024712676495E-2</v>
      </c>
      <c r="G16" s="28">
        <f t="shared" si="4"/>
        <v>0.71456747049082514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-3.3864445422967782</v>
      </c>
      <c r="G19" s="3"/>
    </row>
    <row r="20" spans="1:8" x14ac:dyDescent="0.25">
      <c r="G20" s="33">
        <f>SUM(G3:G18)</f>
        <v>7.3701998033511629</v>
      </c>
    </row>
    <row r="21" spans="1:8" ht="18" thickBot="1" x14ac:dyDescent="0.35">
      <c r="C21" s="41" t="s">
        <v>75</v>
      </c>
      <c r="F21" s="42"/>
      <c r="G21" s="40">
        <f>SQRT(G20)</f>
        <v>2.7148111911054076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17.060119609694681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0.10648892246337277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9.3012275731822469E-2</v>
      </c>
      <c r="G20" s="87">
        <f>Statistik!E13</f>
        <v>0.25810513062637708</v>
      </c>
      <c r="H20" s="87">
        <f>Statistik!E14</f>
        <v>0.19531004091910609</v>
      </c>
      <c r="I20" s="87">
        <f>Statistik!E15</f>
        <v>0.14038401007239534</v>
      </c>
      <c r="J20" s="87">
        <f>Statistik!E16</f>
        <v>9.2697513377400065E-2</v>
      </c>
      <c r="K20" s="87">
        <f>Statistik!E17</f>
        <v>4.9889833175952157E-2</v>
      </c>
      <c r="L20" s="87">
        <f>Statistik!E18</f>
        <v>2.2505508341202393E-2</v>
      </c>
      <c r="M20" s="87">
        <f>Statistik!E19</f>
        <v>1.904312244255587E-2</v>
      </c>
      <c r="N20" s="87">
        <f>Statistik!E20</f>
        <v>5.791627321372364E-2</v>
      </c>
      <c r="O20" s="87">
        <f>Statistik!E21</f>
        <v>4.1706011960969465E-2</v>
      </c>
      <c r="P20" s="87">
        <f>Statistik!E22</f>
        <v>1.794145420207743E-2</v>
      </c>
      <c r="Q20" s="87">
        <f>Statistik!E23</f>
        <v>1.1488825936418005E-2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9.3012275731822469E-2</v>
      </c>
      <c r="G15" s="124">
        <f>'Eintrag_Yu&amp;Stand'!G20</f>
        <v>0.25810513062637708</v>
      </c>
      <c r="H15" s="124">
        <f>'Eintrag_Yu&amp;Stand'!H20</f>
        <v>0.19531004091910609</v>
      </c>
      <c r="I15" s="124">
        <f>'Eintrag_Yu&amp;Stand'!I20</f>
        <v>0.14038401007239534</v>
      </c>
      <c r="J15" s="124">
        <f>'Eintrag_Yu&amp;Stand'!J20</f>
        <v>9.2697513377400065E-2</v>
      </c>
      <c r="K15" s="125">
        <f>'Eintrag_Yu&amp;Stand'!K20</f>
        <v>4.9889833175952157E-2</v>
      </c>
      <c r="L15" s="124">
        <f>'Eintrag_Yu&amp;Stand'!L20</f>
        <v>2.2505508341202393E-2</v>
      </c>
      <c r="M15" s="124">
        <f>'Eintrag_Yu&amp;Stand'!M20</f>
        <v>1.904312244255587E-2</v>
      </c>
      <c r="N15" s="124">
        <f>'Eintrag_Yu&amp;Stand'!N20</f>
        <v>5.791627321372364E-2</v>
      </c>
      <c r="O15" s="124">
        <f>'Eintrag_Yu&amp;Stand'!O20</f>
        <v>4.1706011960969465E-2</v>
      </c>
      <c r="P15" s="124">
        <f>'Eintrag_Yu&amp;Stand'!P20</f>
        <v>1.794145420207743E-2</v>
      </c>
      <c r="Q15" s="124">
        <f>'Eintrag_Yu&amp;Stand'!Q20</f>
        <v>1.1488825936418005E-2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-9.0717739925241583E-3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-1.7868124493839753E-2</v>
      </c>
      <c r="G295" s="178">
        <f t="shared" si="153"/>
        <v>-1.9479560967245017E-2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-1.6266097297036871E-2</v>
      </c>
      <c r="G296" s="178">
        <f t="shared" si="156"/>
        <v>-3.5467971432734016E-2</v>
      </c>
      <c r="H296" s="178">
        <f t="shared" si="156"/>
        <v>-1.013220325927962E-2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-1.1514235721380588E-2</v>
      </c>
      <c r="G297" s="178">
        <f t="shared" si="156"/>
        <v>-2.984656546516061E-2</v>
      </c>
      <c r="H297" s="178">
        <f t="shared" si="156"/>
        <v>-1.772208127172803E-2</v>
      </c>
      <c r="I297" s="178">
        <f t="shared" si="156"/>
        <v>-5.0285605518066295E-3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-6.3232327608741109E-3</v>
      </c>
      <c r="G298" s="179">
        <f t="shared" si="156"/>
        <v>-1.7203191013495933E-2</v>
      </c>
      <c r="H298" s="179">
        <f t="shared" si="156"/>
        <v>-1.2155316280485518E-2</v>
      </c>
      <c r="I298" s="179">
        <f t="shared" si="156"/>
        <v>-6.9223640167837301E-3</v>
      </c>
      <c r="J298" s="179">
        <f t="shared" si="156"/>
        <v>-1.7870557117967507E-3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-2.8698988734310081E-3</v>
      </c>
      <c r="G299" s="179">
        <f t="shared" si="156"/>
        <v>-7.9163259698891274E-3</v>
      </c>
      <c r="H299" s="179">
        <f t="shared" si="156"/>
        <v>-5.8723741764023039E-3</v>
      </c>
      <c r="I299" s="179">
        <f t="shared" si="156"/>
        <v>-3.9518901791031668E-3</v>
      </c>
      <c r="J299" s="179">
        <f t="shared" si="156"/>
        <v>-2.0619667073660127E-3</v>
      </c>
      <c r="K299" s="179">
        <f t="shared" si="156"/>
        <v>-4.3386921356016188E-4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-2.4332350862816565E-3</v>
      </c>
      <c r="G300" s="179">
        <f t="shared" si="160"/>
        <v>-6.7388920052510078E-3</v>
      </c>
      <c r="H300" s="179">
        <f t="shared" si="160"/>
        <v>-5.0687507417897038E-3</v>
      </c>
      <c r="I300" s="179">
        <f t="shared" si="160"/>
        <v>-3.5743080569936199E-3</v>
      </c>
      <c r="J300" s="179">
        <f t="shared" si="160"/>
        <v>-2.2080283261822539E-3</v>
      </c>
      <c r="K300" s="179">
        <f t="shared" si="160"/>
        <v>-9.3902023097626821E-4</v>
      </c>
      <c r="L300" s="179">
        <f t="shared" si="160"/>
        <v>-1.6560938435577154E-4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-7.4056411359361722E-3</v>
      </c>
      <c r="G301" s="179">
        <f t="shared" si="160"/>
        <v>-2.0535653305951435E-2</v>
      </c>
      <c r="H301" s="179">
        <f t="shared" si="160"/>
        <v>-1.5508824390717964E-2</v>
      </c>
      <c r="I301" s="179">
        <f t="shared" si="160"/>
        <v>-1.1082963784248659E-2</v>
      </c>
      <c r="J301" s="179">
        <f t="shared" si="160"/>
        <v>-7.178023384811558E-3</v>
      </c>
      <c r="K301" s="179">
        <f t="shared" si="160"/>
        <v>-3.6141906357478998E-3</v>
      </c>
      <c r="L301" s="179">
        <f t="shared" si="160"/>
        <v>-1.2882915930572034E-3</v>
      </c>
      <c r="M301" s="179">
        <f t="shared" si="160"/>
        <v>-4.2618359050995756E-4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-5.3344397901142421E-3</v>
      </c>
      <c r="G302" s="179">
        <f t="shared" si="160"/>
        <v>-1.4798553798866318E-2</v>
      </c>
      <c r="H302" s="179">
        <f t="shared" si="160"/>
        <v>-1.1190114038410852E-2</v>
      </c>
      <c r="I302" s="179">
        <f t="shared" si="160"/>
        <v>-8.0278902985256948E-3</v>
      </c>
      <c r="J302" s="179">
        <f t="shared" si="160"/>
        <v>-5.2699246998210289E-3</v>
      </c>
      <c r="K302" s="179">
        <f t="shared" si="160"/>
        <v>-2.781934443239716E-3</v>
      </c>
      <c r="L302" s="179">
        <f t="shared" si="160"/>
        <v>-1.1740480913254923E-3</v>
      </c>
      <c r="M302" s="179">
        <f t="shared" si="160"/>
        <v>-7.8498536658899395E-4</v>
      </c>
      <c r="N302" s="179">
        <f t="shared" si="160"/>
        <v>-9.333772850011467E-4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-2.2951141339983693E-3</v>
      </c>
      <c r="G303" s="179">
        <f t="shared" si="160"/>
        <v>-6.3680299650310931E-3</v>
      </c>
      <c r="H303" s="179">
        <f t="shared" si="160"/>
        <v>-4.8173276579402055E-3</v>
      </c>
      <c r="I303" s="179">
        <f t="shared" si="160"/>
        <v>-3.4601706424289488E-3</v>
      </c>
      <c r="J303" s="179">
        <f t="shared" si="160"/>
        <v>-2.280399026926162E-3</v>
      </c>
      <c r="K303" s="179">
        <f t="shared" si="160"/>
        <v>-1.2201335093194883E-3</v>
      </c>
      <c r="L303" s="179">
        <f t="shared" si="160"/>
        <v>-5.3986185695725081E-4</v>
      </c>
      <c r="M303" s="179">
        <f t="shared" si="160"/>
        <v>-4.2736032119656522E-4</v>
      </c>
      <c r="N303" s="179">
        <f t="shared" si="160"/>
        <v>-1.02702966159805E-3</v>
      </c>
      <c r="O303" s="179">
        <f t="shared" si="160"/>
        <v>-2.8914405024492039E-4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-1.4697668212655989E-3</v>
      </c>
      <c r="G304" s="179">
        <f t="shared" si="164"/>
        <v>-4.0782952492398371E-3</v>
      </c>
      <c r="H304" s="179">
        <f t="shared" si="164"/>
        <v>-3.0856744494832528E-3</v>
      </c>
      <c r="I304" s="179">
        <f t="shared" si="164"/>
        <v>-2.2172741053786841E-3</v>
      </c>
      <c r="J304" s="179">
        <f t="shared" si="164"/>
        <v>-1.4630543332676486E-3</v>
      </c>
      <c r="K304" s="179">
        <f t="shared" si="164"/>
        <v>-7.8588142355714324E-4</v>
      </c>
      <c r="L304" s="179">
        <f t="shared" si="164"/>
        <v>-3.5241318830445698E-4</v>
      </c>
      <c r="M304" s="179">
        <f t="shared" si="164"/>
        <v>-2.9240260236509908E-4</v>
      </c>
      <c r="N304" s="179">
        <f t="shared" si="164"/>
        <v>-8.3116542933739032E-4</v>
      </c>
      <c r="O304" s="179">
        <f t="shared" si="164"/>
        <v>-4.7129023498233645E-4</v>
      </c>
      <c r="P304" s="179">
        <f t="shared" si="164"/>
        <v>-7.7891237635452565E-5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2.4981922721202098E-4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8.1445322178888471E-4</v>
      </c>
      <c r="G422" s="179">
        <f t="shared" si="255"/>
        <v>-2.089420406800422E-4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4.26983001209508E-4</v>
      </c>
      <c r="G423" s="179">
        <f t="shared" si="258"/>
        <v>-1.8520811288926591E-3</v>
      </c>
      <c r="H423" s="179">
        <f t="shared" si="258"/>
        <v>-9.0662467847892853E-5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-2.14775905846555E-6</v>
      </c>
      <c r="G424" s="179">
        <f t="shared" si="258"/>
        <v>-2.7391926472029996E-3</v>
      </c>
      <c r="H424" s="179">
        <f t="shared" si="258"/>
        <v>-8.0664858888174662E-4</v>
      </c>
      <c r="I424" s="179">
        <f t="shared" si="258"/>
        <v>-4.0960012872987779E-5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-1.6514473468045297E-4</v>
      </c>
      <c r="G425" s="179">
        <f t="shared" si="258"/>
        <v>-2.1235736680265929E-3</v>
      </c>
      <c r="H425" s="179">
        <f t="shared" si="258"/>
        <v>-9.8076223193600365E-4</v>
      </c>
      <c r="I425" s="179">
        <f t="shared" si="258"/>
        <v>-2.8039053853379052E-4</v>
      </c>
      <c r="J425" s="179">
        <f t="shared" si="258"/>
        <v>-1.3067146731343139E-5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-1.2348784367184189E-4</v>
      </c>
      <c r="G426" s="179">
        <f t="shared" si="258"/>
        <v>-1.1297456043084725E-3</v>
      </c>
      <c r="H426" s="179">
        <f t="shared" si="258"/>
        <v>-6.016092930076802E-4</v>
      </c>
      <c r="I426" s="179">
        <f t="shared" si="258"/>
        <v>-2.5912293752059607E-4</v>
      </c>
      <c r="J426" s="179">
        <f t="shared" si="258"/>
        <v>-6.4782482208436637E-5</v>
      </c>
      <c r="K426" s="179">
        <f t="shared" si="258"/>
        <v>-2.0294663498032553E-6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-1.1016090233525739E-4</v>
      </c>
      <c r="G427" s="179">
        <f t="shared" si="262"/>
        <v>-9.8321395133140702E-4</v>
      </c>
      <c r="H427" s="179">
        <f t="shared" si="262"/>
        <v>-5.411954651562273E-4</v>
      </c>
      <c r="I427" s="179">
        <f t="shared" si="262"/>
        <v>-2.5732976509829981E-4</v>
      </c>
      <c r="J427" s="179">
        <f t="shared" si="262"/>
        <v>-9.046272524659771E-5</v>
      </c>
      <c r="K427" s="179">
        <f t="shared" si="262"/>
        <v>-1.296498735010212E-5</v>
      </c>
      <c r="L427" s="179">
        <f t="shared" si="262"/>
        <v>-9.7944802624755585E-8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-1.5927386880340585E-4</v>
      </c>
      <c r="G428" s="179">
        <f t="shared" si="262"/>
        <v>-2.5162290040052471E-3</v>
      </c>
      <c r="H428" s="179">
        <f t="shared" si="262"/>
        <v>-1.300453668150487E-3</v>
      </c>
      <c r="I428" s="179">
        <f t="shared" si="262"/>
        <v>-5.5378252800372695E-4</v>
      </c>
      <c r="J428" s="179">
        <f t="shared" si="262"/>
        <v>-1.4812924454876857E-4</v>
      </c>
      <c r="K428" s="179">
        <f t="shared" si="262"/>
        <v>1.6136167961889496E-5</v>
      </c>
      <c r="L428" s="179">
        <f t="shared" si="262"/>
        <v>2.0419155088652789E-5</v>
      </c>
      <c r="M428" s="179">
        <f t="shared" si="262"/>
        <v>2.8298762807945899E-6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-1.6781201790513916E-4</v>
      </c>
      <c r="G429" s="179">
        <f t="shared" si="262"/>
        <v>-1.9624695086508711E-3</v>
      </c>
      <c r="H429" s="179">
        <f t="shared" si="262"/>
        <v>-1.052056003845226E-3</v>
      </c>
      <c r="I429" s="179">
        <f t="shared" si="262"/>
        <v>-4.8351931616870864E-4</v>
      </c>
      <c r="J429" s="179">
        <f t="shared" si="262"/>
        <v>-1.6281764485250947E-4</v>
      </c>
      <c r="K429" s="179">
        <f t="shared" si="262"/>
        <v>-1.3508088602555058E-5</v>
      </c>
      <c r="L429" s="179">
        <f t="shared" si="262"/>
        <v>1.2539057412934539E-5</v>
      </c>
      <c r="M429" s="179">
        <f t="shared" si="262"/>
        <v>7.9627875696886754E-6</v>
      </c>
      <c r="N429" s="179">
        <f t="shared" si="262"/>
        <v>-2.5844505331511475E-6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-1.0567019612894655E-4</v>
      </c>
      <c r="G430" s="179">
        <f t="shared" si="262"/>
        <v>-9.3773063749038959E-4</v>
      </c>
      <c r="H430" s="179">
        <f t="shared" si="262"/>
        <v>-5.2361375475507889E-4</v>
      </c>
      <c r="I430" s="179">
        <f t="shared" si="262"/>
        <v>-2.5932782523917903E-4</v>
      </c>
      <c r="J430" s="179">
        <f t="shared" si="262"/>
        <v>-1.0405173232707002E-4</v>
      </c>
      <c r="K430" s="179">
        <f t="shared" si="262"/>
        <v>-2.3618670146984597E-5</v>
      </c>
      <c r="L430" s="179">
        <f t="shared" si="262"/>
        <v>-1.4619223561708149E-6</v>
      </c>
      <c r="M430" s="179">
        <f t="shared" si="262"/>
        <v>-2.6188547424573375E-7</v>
      </c>
      <c r="N430" s="179">
        <f t="shared" si="262"/>
        <v>-1.837628763782533E-5</v>
      </c>
      <c r="O430" s="179">
        <f t="shared" si="262"/>
        <v>-1.1737212821249426E-6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-7.3495804430821489E-5</v>
      </c>
      <c r="G431" s="179">
        <f t="shared" si="264"/>
        <v>-6.1684707096802216E-4</v>
      </c>
      <c r="H431" s="179">
        <f t="shared" si="264"/>
        <v>-3.477839928533623E-4</v>
      </c>
      <c r="I431" s="179">
        <f t="shared" si="264"/>
        <v>-1.751410883384015E-4</v>
      </c>
      <c r="J431" s="179">
        <f t="shared" si="264"/>
        <v>-7.2723263716624643E-5</v>
      </c>
      <c r="K431" s="179">
        <f t="shared" si="264"/>
        <v>-1.8419168406041026E-5</v>
      </c>
      <c r="L431" s="179">
        <f t="shared" si="264"/>
        <v>-2.3520332733103643E-6</v>
      </c>
      <c r="M431" s="179">
        <f t="shared" si="264"/>
        <v>-1.3100641974770566E-6</v>
      </c>
      <c r="N431" s="179">
        <f t="shared" si="264"/>
        <v>-2.1437740147420073E-5</v>
      </c>
      <c r="O431" s="179">
        <f t="shared" si="264"/>
        <v>-6.3454655311755417E-6</v>
      </c>
      <c r="P431" s="179">
        <f t="shared" si="264"/>
        <v>-8.3836012093478676E-8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1.5988532055600289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1.5164432700852033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1.4350681732616164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1.3739765615249544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1.3565752134557814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1.3782237564732991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1.3797179059706897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1.3029619026708774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1.3272185632164162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1.3928761769031108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1.4005664906078146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1.425450600780034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1.4798809571543698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1.5734487812434319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0.10486043669611268</v>
      </c>
      <c r="G552" s="175">
        <f t="shared" si="358"/>
        <v>6.0773898025021887E-2</v>
      </c>
      <c r="H552" s="175">
        <f t="shared" si="358"/>
        <v>1.8167766672613436E-2</v>
      </c>
      <c r="I552" s="175">
        <f t="shared" si="358"/>
        <v>4.8901860478591866E-3</v>
      </c>
      <c r="J552" s="175">
        <f t="shared" si="358"/>
        <v>1.2516619212660594E-3</v>
      </c>
      <c r="K552" s="175">
        <f t="shared" si="358"/>
        <v>3.1403752060297558E-4</v>
      </c>
      <c r="L552" s="175">
        <f t="shared" si="358"/>
        <v>7.5612859832107011E-5</v>
      </c>
      <c r="M552" s="175">
        <f t="shared" si="358"/>
        <v>1.9140074568793204E-5</v>
      </c>
      <c r="N552" s="175">
        <f t="shared" si="358"/>
        <v>4.9428358178657779E-6</v>
      </c>
      <c r="O552" s="175">
        <f t="shared" si="358"/>
        <v>1.2403357668154805E-6</v>
      </c>
      <c r="P552" s="175">
        <f t="shared" si="358"/>
        <v>3.1381734223371384E-7</v>
      </c>
      <c r="Q552" s="175">
        <f t="shared" si="358"/>
        <v>8.1788601318423005E-8</v>
      </c>
      <c r="R552" s="175">
        <f t="shared" si="358"/>
        <v>2.0666408282643574E-8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0.12307205713215499</v>
      </c>
      <c r="F553" s="179">
        <f t="shared" si="358"/>
        <v>0</v>
      </c>
      <c r="G553" s="179">
        <f t="shared" si="358"/>
        <v>9.0510776718925559E-2</v>
      </c>
      <c r="H553" s="179">
        <f t="shared" si="358"/>
        <v>5.7014467627994413E-2</v>
      </c>
      <c r="I553" s="179">
        <f t="shared" si="358"/>
        <v>1.8490915445549434E-2</v>
      </c>
      <c r="J553" s="179">
        <f t="shared" si="358"/>
        <v>4.946680805454802E-3</v>
      </c>
      <c r="K553" s="179">
        <f t="shared" si="358"/>
        <v>1.2525926999939676E-3</v>
      </c>
      <c r="L553" s="179">
        <f t="shared" si="358"/>
        <v>3.0219665074640052E-4</v>
      </c>
      <c r="M553" s="179">
        <f t="shared" si="358"/>
        <v>7.6545487477188085E-5</v>
      </c>
      <c r="N553" s="179">
        <f t="shared" si="358"/>
        <v>1.9770535743853786E-5</v>
      </c>
      <c r="O553" s="179">
        <f t="shared" si="358"/>
        <v>4.9612934303960933E-6</v>
      </c>
      <c r="P553" s="179">
        <f t="shared" si="358"/>
        <v>1.2552663911674675E-6</v>
      </c>
      <c r="Q553" s="179">
        <f t="shared" si="358"/>
        <v>3.2715422681846458E-7</v>
      </c>
      <c r="R553" s="179">
        <f t="shared" si="358"/>
        <v>8.2665623605061749E-8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0.48423326287635565</v>
      </c>
      <c r="F554" s="179">
        <f t="shared" si="358"/>
        <v>0.10876160870335237</v>
      </c>
      <c r="G554" s="179">
        <f t="shared" si="358"/>
        <v>0</v>
      </c>
      <c r="H554" s="179">
        <f t="shared" si="358"/>
        <v>8.0031731750071403E-2</v>
      </c>
      <c r="I554" s="179">
        <f t="shared" si="358"/>
        <v>5.642828276891302E-2</v>
      </c>
      <c r="J554" s="179">
        <f t="shared" si="358"/>
        <v>1.8482165148433368E-2</v>
      </c>
      <c r="K554" s="179">
        <f t="shared" si="358"/>
        <v>4.8735681246121045E-3</v>
      </c>
      <c r="L554" s="179">
        <f t="shared" si="358"/>
        <v>1.1856393404670238E-3</v>
      </c>
      <c r="M554" s="179">
        <f t="shared" si="358"/>
        <v>3.0110956010606226E-4</v>
      </c>
      <c r="N554" s="179">
        <f t="shared" si="358"/>
        <v>7.7819312564714706E-5</v>
      </c>
      <c r="O554" s="179">
        <f t="shared" si="358"/>
        <v>1.9530652992093331E-5</v>
      </c>
      <c r="P554" s="179">
        <f t="shared" si="358"/>
        <v>4.9416363920283512E-6</v>
      </c>
      <c r="Q554" s="179">
        <f t="shared" si="358"/>
        <v>1.287924884300208E-6</v>
      </c>
      <c r="R554" s="179">
        <f t="shared" si="358"/>
        <v>3.254345643196163E-7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0.74902219064646014</v>
      </c>
      <c r="F555" s="179">
        <f t="shared" si="358"/>
        <v>0.46534277340456343</v>
      </c>
      <c r="G555" s="179">
        <f t="shared" si="358"/>
        <v>0.10041372112350216</v>
      </c>
      <c r="H555" s="179">
        <f t="shared" si="358"/>
        <v>0</v>
      </c>
      <c r="I555" s="179">
        <f t="shared" si="358"/>
        <v>7.5903975570011828E-2</v>
      </c>
      <c r="J555" s="179">
        <f t="shared" si="358"/>
        <v>5.7877361152685616E-2</v>
      </c>
      <c r="K555" s="179">
        <f t="shared" si="358"/>
        <v>1.849994541269491E-2</v>
      </c>
      <c r="L555" s="179">
        <f t="shared" si="358"/>
        <v>4.6744992754983719E-3</v>
      </c>
      <c r="M555" s="179">
        <f t="shared" si="358"/>
        <v>1.2006082135118223E-3</v>
      </c>
      <c r="N555" s="179">
        <f t="shared" si="358"/>
        <v>3.1107261904219724E-4</v>
      </c>
      <c r="O555" s="179">
        <f t="shared" si="358"/>
        <v>7.8110167353066337E-5</v>
      </c>
      <c r="P555" s="179">
        <f t="shared" si="358"/>
        <v>1.9765803101283807E-5</v>
      </c>
      <c r="Q555" s="179">
        <f t="shared" si="358"/>
        <v>5.1516551651061511E-6</v>
      </c>
      <c r="R555" s="179">
        <f t="shared" si="358"/>
        <v>1.3017358922015593E-6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0.87915795067470903</v>
      </c>
      <c r="F556" s="179">
        <f t="shared" si="358"/>
        <v>0.73344749583158142</v>
      </c>
      <c r="G556" s="179">
        <f t="shared" si="358"/>
        <v>0.43949092086248726</v>
      </c>
      <c r="H556" s="179">
        <f t="shared" si="358"/>
        <v>8.5123744256007605E-2</v>
      </c>
      <c r="I556" s="179">
        <f t="shared" si="358"/>
        <v>0</v>
      </c>
      <c r="J556" s="179">
        <f t="shared" si="358"/>
        <v>8.080679931654651E-2</v>
      </c>
      <c r="K556" s="179">
        <f t="shared" si="358"/>
        <v>5.6781296384266093E-2</v>
      </c>
      <c r="L556" s="179">
        <f t="shared" si="358"/>
        <v>1.7045999730698185E-2</v>
      </c>
      <c r="M556" s="179">
        <f t="shared" si="358"/>
        <v>4.5938638533712401E-3</v>
      </c>
      <c r="N556" s="179">
        <f t="shared" si="358"/>
        <v>1.2025859164947279E-3</v>
      </c>
      <c r="O556" s="179">
        <f t="shared" si="358"/>
        <v>3.0256560082740614E-4</v>
      </c>
      <c r="P556" s="179">
        <f t="shared" si="358"/>
        <v>7.6600675648922083E-5</v>
      </c>
      <c r="Q556" s="179">
        <f t="shared" si="358"/>
        <v>1.9967032839695434E-5</v>
      </c>
      <c r="R556" s="179">
        <f t="shared" si="358"/>
        <v>5.045462597698327E-6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0.94192976531518324</v>
      </c>
      <c r="F557" s="179">
        <f t="shared" si="358"/>
        <v>0.87392366795316767</v>
      </c>
      <c r="G557" s="179">
        <f t="shared" si="358"/>
        <v>0.72265658325931115</v>
      </c>
      <c r="H557" s="179">
        <f t="shared" si="358"/>
        <v>0.42002959389034439</v>
      </c>
      <c r="I557" s="179">
        <f t="shared" si="358"/>
        <v>8.7911566572827393E-2</v>
      </c>
      <c r="J557" s="179">
        <f t="shared" si="358"/>
        <v>0</v>
      </c>
      <c r="K557" s="179">
        <f t="shared" si="358"/>
        <v>8.1078916133479881E-2</v>
      </c>
      <c r="L557" s="179">
        <f t="shared" si="358"/>
        <v>5.154812306305994E-2</v>
      </c>
      <c r="M557" s="179">
        <f t="shared" si="358"/>
        <v>1.734748457992262E-2</v>
      </c>
      <c r="N557" s="179">
        <f t="shared" si="358"/>
        <v>4.7573005327650394E-3</v>
      </c>
      <c r="O557" s="179">
        <f t="shared" si="358"/>
        <v>1.2071458335785202E-3</v>
      </c>
      <c r="P557" s="179">
        <f t="shared" si="358"/>
        <v>3.0622042791667725E-4</v>
      </c>
      <c r="Q557" s="179">
        <f t="shared" si="358"/>
        <v>7.9857352016256847E-5</v>
      </c>
      <c r="R557" s="179">
        <f t="shared" si="358"/>
        <v>2.0181279024322136E-5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0.97162835852064289</v>
      </c>
      <c r="F558" s="179">
        <f t="shared" si="358"/>
        <v>0.93953847853394312</v>
      </c>
      <c r="G558" s="179">
        <f t="shared" si="358"/>
        <v>0.86907769407110658</v>
      </c>
      <c r="H558" s="179">
        <f t="shared" si="358"/>
        <v>0.71090074799837732</v>
      </c>
      <c r="I558" s="179">
        <f t="shared" si="358"/>
        <v>0.4219540757803858</v>
      </c>
      <c r="J558" s="179">
        <f t="shared" si="358"/>
        <v>9.1493245128565909E-2</v>
      </c>
      <c r="K558" s="179">
        <f t="shared" si="358"/>
        <v>0</v>
      </c>
      <c r="L558" s="179">
        <f t="shared" si="358"/>
        <v>6.6713884995462241E-2</v>
      </c>
      <c r="M558" s="179">
        <f t="shared" si="358"/>
        <v>5.3298307170449422E-2</v>
      </c>
      <c r="N558" s="179">
        <f t="shared" si="358"/>
        <v>1.8117004675100783E-2</v>
      </c>
      <c r="O558" s="179">
        <f t="shared" si="358"/>
        <v>4.7762201051279041E-3</v>
      </c>
      <c r="P558" s="179">
        <f t="shared" si="358"/>
        <v>1.2218855027359651E-3</v>
      </c>
      <c r="Q558" s="179">
        <f t="shared" si="358"/>
        <v>3.1925451910439211E-4</v>
      </c>
      <c r="R558" s="179">
        <f t="shared" si="358"/>
        <v>8.071591276038308E-5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0.98598897346886849</v>
      </c>
      <c r="F559" s="179">
        <f t="shared" si="358"/>
        <v>0.9705039384811448</v>
      </c>
      <c r="G559" s="179">
        <f t="shared" si="358"/>
        <v>0.93740567662344343</v>
      </c>
      <c r="H559" s="179">
        <f t="shared" si="358"/>
        <v>0.86388508138050302</v>
      </c>
      <c r="I559" s="179">
        <f t="shared" si="358"/>
        <v>0.71205555764396333</v>
      </c>
      <c r="J559" s="179">
        <f t="shared" si="358"/>
        <v>0.42955408673428336</v>
      </c>
      <c r="K559" s="179">
        <f t="shared" si="358"/>
        <v>9.1736450040251161E-2</v>
      </c>
      <c r="L559" s="179">
        <f t="shared" si="358"/>
        <v>0</v>
      </c>
      <c r="M559" s="179">
        <f t="shared" si="358"/>
        <v>7.1341315953766679E-2</v>
      </c>
      <c r="N559" s="179">
        <f t="shared" si="358"/>
        <v>5.760001268787536E-2</v>
      </c>
      <c r="O559" s="179">
        <f t="shared" si="358"/>
        <v>1.8203700748714361E-2</v>
      </c>
      <c r="P559" s="179">
        <f t="shared" si="358"/>
        <v>4.837190745733075E-3</v>
      </c>
      <c r="Q559" s="179">
        <f t="shared" si="358"/>
        <v>1.2741435794023529E-3</v>
      </c>
      <c r="R559" s="179">
        <f t="shared" si="358"/>
        <v>3.2271443640823294E-4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0.99303926115295216</v>
      </c>
      <c r="F560" s="179">
        <f t="shared" si="358"/>
        <v>0.98544628489206698</v>
      </c>
      <c r="G560" s="179">
        <f t="shared" si="358"/>
        <v>0.96952796792973561</v>
      </c>
      <c r="H560" s="179">
        <f t="shared" si="358"/>
        <v>0.93516602067335786</v>
      </c>
      <c r="I560" s="179">
        <f t="shared" si="358"/>
        <v>0.86458302045680346</v>
      </c>
      <c r="J560" s="179">
        <f t="shared" si="358"/>
        <v>0.7166303728465736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0.43006136226624553</v>
      </c>
      <c r="L560" s="179">
        <f t="shared" si="358"/>
        <v>7.8528239539811071E-2</v>
      </c>
      <c r="M560" s="179">
        <f t="shared" si="358"/>
        <v>0</v>
      </c>
      <c r="N560" s="179">
        <f t="shared" si="358"/>
        <v>8.3463105853023467E-2</v>
      </c>
      <c r="O560" s="179">
        <f t="shared" si="358"/>
        <v>5.806981523438523E-2</v>
      </c>
      <c r="P560" s="179">
        <f t="shared" si="358"/>
        <v>1.8480355392001418E-2</v>
      </c>
      <c r="Q560" s="179">
        <f t="shared" si="358"/>
        <v>5.0482477674369582E-3</v>
      </c>
      <c r="R560" s="179">
        <f t="shared" si="358"/>
        <v>1.2884080791082369E-3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0.99653095601360997</v>
      </c>
      <c r="F561" s="179">
        <f t="shared" si="358"/>
        <v>0.99277300141312019</v>
      </c>
      <c r="G561" s="179">
        <f t="shared" si="358"/>
        <v>0.98498296013138875</v>
      </c>
      <c r="H561" s="179">
        <f t="shared" si="358"/>
        <v>0.96851887166105355</v>
      </c>
      <c r="I561" s="179">
        <f t="shared" si="358"/>
        <v>0.93555589228142755</v>
      </c>
      <c r="J561" s="179">
        <f t="shared" si="358"/>
        <v>0.86656876897794766</v>
      </c>
      <c r="K561" s="179">
        <f t="shared" si="358"/>
        <v>0.71693457178544906</v>
      </c>
      <c r="L561" s="179">
        <f t="shared" si="358"/>
        <v>0.40076057161463979</v>
      </c>
      <c r="M561" s="179">
        <f t="shared" si="358"/>
        <v>8.2870040993238331E-2</v>
      </c>
      <c r="N561" s="179">
        <f t="shared" si="358"/>
        <v>0</v>
      </c>
      <c r="O561" s="179">
        <f t="shared" si="358"/>
        <v>8.4846510241041992E-2</v>
      </c>
      <c r="P561" s="179">
        <f t="shared" si="358"/>
        <v>5.9549596401775769E-2</v>
      </c>
      <c r="Q561" s="179">
        <f t="shared" si="358"/>
        <v>1.9356437683209049E-2</v>
      </c>
      <c r="R561" s="179">
        <f t="shared" si="358"/>
        <v>5.1125006887682099E-3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0.99826832567455348</v>
      </c>
      <c r="F562" s="179">
        <f t="shared" si="358"/>
        <v>0.9963991220995102</v>
      </c>
      <c r="G562" s="179">
        <f t="shared" si="358"/>
        <v>0.99254774624507269</v>
      </c>
      <c r="H562" s="179">
        <f t="shared" si="358"/>
        <v>0.98450854363114837</v>
      </c>
      <c r="I562" s="179">
        <f t="shared" si="358"/>
        <v>0.96872511799597105</v>
      </c>
      <c r="J562" s="179">
        <f t="shared" si="358"/>
        <v>0.93639579077490798</v>
      </c>
      <c r="K562" s="179">
        <f t="shared" si="358"/>
        <v>0.866701471822239</v>
      </c>
      <c r="L562" s="179">
        <f t="shared" si="358"/>
        <v>0.69909147563426333</v>
      </c>
      <c r="M562" s="179">
        <f t="shared" si="358"/>
        <v>0.41081481383697577</v>
      </c>
      <c r="N562" s="179">
        <f t="shared" si="358"/>
        <v>9.3856894308001634E-2</v>
      </c>
      <c r="O562" s="179">
        <f t="shared" si="358"/>
        <v>0</v>
      </c>
      <c r="P562" s="179">
        <f t="shared" si="358"/>
        <v>8.9273489213956184E-2</v>
      </c>
      <c r="Q562" s="179">
        <f t="shared" si="358"/>
        <v>6.3316776038839812E-2</v>
      </c>
      <c r="R562" s="179">
        <f t="shared" si="358"/>
        <v>1.9736408898953589E-2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0.999134876781959</v>
      </c>
      <c r="F563" s="179">
        <f t="shared" si="358"/>
        <v>0.99820273576285246</v>
      </c>
      <c r="G563" s="179">
        <f t="shared" si="358"/>
        <v>0.9962881255808651</v>
      </c>
      <c r="H563" s="179">
        <f t="shared" si="358"/>
        <v>0.99231835721404527</v>
      </c>
      <c r="I563" s="179">
        <f t="shared" si="358"/>
        <v>0.984614600067243</v>
      </c>
      <c r="J563" s="179">
        <f t="shared" si="358"/>
        <v>0.96909784630534745</v>
      </c>
      <c r="K563" s="179">
        <f t="shared" si="358"/>
        <v>0.93645231275413998</v>
      </c>
      <c r="L563" s="179">
        <f t="shared" si="358"/>
        <v>0.85905090343011636</v>
      </c>
      <c r="M563" s="179">
        <f t="shared" si="358"/>
        <v>0.70528392673681495</v>
      </c>
      <c r="N563" s="179">
        <f t="shared" si="358"/>
        <v>0.43443905019355339</v>
      </c>
      <c r="O563" s="179">
        <f t="shared" si="358"/>
        <v>9.5078885168463176E-2</v>
      </c>
      <c r="P563" s="179">
        <f t="shared" si="358"/>
        <v>0</v>
      </c>
      <c r="Q563" s="179">
        <f t="shared" si="358"/>
        <v>9.826373196932843E-2</v>
      </c>
      <c r="R563" s="179">
        <f t="shared" si="358"/>
        <v>6.6589032451380828E-2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0.9995641566249529</v>
      </c>
      <c r="F564" s="179">
        <f t="shared" si="358"/>
        <v>0.99909497485226628</v>
      </c>
      <c r="G564" s="179">
        <f t="shared" si="358"/>
        <v>0.99813280107453939</v>
      </c>
      <c r="H564" s="179">
        <f t="shared" si="358"/>
        <v>0.99614469210803247</v>
      </c>
      <c r="I564" s="179">
        <f t="shared" si="358"/>
        <v>0.99231057920630883</v>
      </c>
      <c r="J564" s="179">
        <f t="shared" si="358"/>
        <v>0.98466448662437656</v>
      </c>
      <c r="K564" s="179">
        <f t="shared" si="358"/>
        <v>0.96886851872788426</v>
      </c>
      <c r="L564" s="179">
        <f t="shared" si="358"/>
        <v>0.93270807530691557</v>
      </c>
      <c r="M564" s="179">
        <f t="shared" si="358"/>
        <v>0.86047025920584364</v>
      </c>
      <c r="N564" s="179">
        <f t="shared" si="358"/>
        <v>0.71713899018431593</v>
      </c>
      <c r="O564" s="179">
        <f t="shared" si="358"/>
        <v>0.43286185675113326</v>
      </c>
      <c r="P564" s="179">
        <f t="shared" si="358"/>
        <v>9.5859736489617306E-2</v>
      </c>
      <c r="Q564" s="179">
        <f t="shared" si="358"/>
        <v>0</v>
      </c>
      <c r="R564" s="179">
        <f t="shared" si="358"/>
        <v>0.11488552665363695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0.99978558280996666</v>
      </c>
      <c r="F565" s="179">
        <f t="shared" si="358"/>
        <v>0.99955487263673737</v>
      </c>
      <c r="G565" s="179">
        <f t="shared" si="358"/>
        <v>0.99908213315573891</v>
      </c>
      <c r="H565" s="179">
        <f t="shared" si="358"/>
        <v>0.99810709587472524</v>
      </c>
      <c r="I565" s="179">
        <f t="shared" si="358"/>
        <v>0.99623300484077426</v>
      </c>
      <c r="J565" s="179">
        <f t="shared" si="358"/>
        <v>0.99251642916607641</v>
      </c>
      <c r="K565" s="179">
        <f t="shared" si="358"/>
        <v>0.98492346540225528</v>
      </c>
      <c r="L565" s="179">
        <f t="shared" si="358"/>
        <v>0.96800226644717779</v>
      </c>
      <c r="M565" s="179">
        <f t="shared" si="358"/>
        <v>0.93490310382354724</v>
      </c>
      <c r="N565" s="179">
        <f t="shared" si="358"/>
        <v>0.86899064098471823</v>
      </c>
      <c r="O565" s="179">
        <f t="shared" si="358"/>
        <v>0.72344071909570862</v>
      </c>
      <c r="P565" s="179">
        <f t="shared" si="358"/>
        <v>0.44871073185073546</v>
      </c>
      <c r="Q565" s="179">
        <f t="shared" si="358"/>
        <v>0.11371525960029585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0.99997302977579006</v>
      </c>
      <c r="F566" s="179">
        <f t="shared" si="358"/>
        <v>0.99994402169811625</v>
      </c>
      <c r="G566" s="179">
        <f t="shared" si="358"/>
        <v>0.9998846239580419</v>
      </c>
      <c r="H566" s="179">
        <f t="shared" si="358"/>
        <v>0.99976230466703686</v>
      </c>
      <c r="I566" s="179">
        <f t="shared" si="358"/>
        <v>0.99952788058042652</v>
      </c>
      <c r="J566" s="179">
        <f t="shared" si="358"/>
        <v>0.99906528770324809</v>
      </c>
      <c r="K566" s="179">
        <f t="shared" si="358"/>
        <v>0.99812999171489969</v>
      </c>
      <c r="L566" s="179">
        <f t="shared" si="358"/>
        <v>0.99610314315275361</v>
      </c>
      <c r="M566" s="179">
        <f t="shared" si="358"/>
        <v>0.99226788090866658</v>
      </c>
      <c r="N566" s="179">
        <f t="shared" si="358"/>
        <v>0.98492728853815759</v>
      </c>
      <c r="O566" s="179">
        <f t="shared" si="358"/>
        <v>0.96951908703012724</v>
      </c>
      <c r="P566" s="179">
        <f t="shared" si="358"/>
        <v>0.93820699625692161</v>
      </c>
      <c r="Q566" s="179">
        <f t="shared" si="358"/>
        <v>0.87587817698548276</v>
      </c>
      <c r="R566" s="179">
        <f t="shared" si="358"/>
        <v>0.74619905706921441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0.99999958508403053</v>
      </c>
      <c r="F567" s="179">
        <f t="shared" si="358"/>
        <v>0.99999913884244918</v>
      </c>
      <c r="G567" s="179">
        <f t="shared" si="358"/>
        <v>0.99999822519679959</v>
      </c>
      <c r="H567" s="179">
        <f t="shared" si="358"/>
        <v>0.9999963441191928</v>
      </c>
      <c r="I567" s="179">
        <f t="shared" si="358"/>
        <v>0.99999274054956044</v>
      </c>
      <c r="J567" s="179">
        <f t="shared" si="358"/>
        <v>0.99998563469429802</v>
      </c>
      <c r="K567" s="179">
        <f t="shared" si="358"/>
        <v>0.99997128990332229</v>
      </c>
      <c r="L567" s="179">
        <f t="shared" si="358"/>
        <v>0.99994033951260675</v>
      </c>
      <c r="M567" s="179">
        <f t="shared" si="358"/>
        <v>0.99988212265663479</v>
      </c>
      <c r="N567" s="179">
        <f t="shared" si="358"/>
        <v>0.9997717363991433</v>
      </c>
      <c r="O567" s="179">
        <f t="shared" si="358"/>
        <v>0.99954505938660987</v>
      </c>
      <c r="P567" s="179">
        <f t="shared" si="358"/>
        <v>0.99910052876562372</v>
      </c>
      <c r="Q567" s="179">
        <f t="shared" si="358"/>
        <v>0.99825918912865286</v>
      </c>
      <c r="R567" s="179">
        <f t="shared" si="358"/>
        <v>0.99660493377303572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0.99999999999999989</v>
      </c>
      <c r="G568" s="179">
        <f t="shared" si="372"/>
        <v>1.0000000000000002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1.0000000000000002</v>
      </c>
      <c r="L568" s="179">
        <f t="shared" si="372"/>
        <v>1.0000000000000002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0.99999999999999978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0.99999999999999989</v>
      </c>
      <c r="G569" s="179">
        <f t="shared" si="372"/>
        <v>1.0000000000000002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1.0000000000000002</v>
      </c>
      <c r="L569" s="179">
        <f t="shared" si="372"/>
        <v>1.0000000000000002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0.99999999999999978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0.99999999999999989</v>
      </c>
      <c r="G570" s="179">
        <f t="shared" si="372"/>
        <v>1.0000000000000002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1.0000000000000002</v>
      </c>
      <c r="L570" s="179">
        <f t="shared" si="372"/>
        <v>1.0000000000000002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0.99999999999999978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0.99999999999999989</v>
      </c>
      <c r="G571" s="179">
        <f t="shared" si="372"/>
        <v>1.0000000000000002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1.0000000000000002</v>
      </c>
      <c r="L571" s="179">
        <f t="shared" si="372"/>
        <v>1.0000000000000002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0.99999999999999978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0.99999999999999989</v>
      </c>
      <c r="G572" s="179">
        <f t="shared" si="372"/>
        <v>1.0000000000000002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1.0000000000000002</v>
      </c>
      <c r="L572" s="179">
        <f t="shared" si="372"/>
        <v>1.0000000000000002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0.99999999999999978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0.99999999999999989</v>
      </c>
      <c r="G573" s="179">
        <f t="shared" si="372"/>
        <v>1.0000000000000002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1.0000000000000002</v>
      </c>
      <c r="L573" s="179">
        <f t="shared" si="372"/>
        <v>1.0000000000000002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0.99999999999999978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0.99999999999999989</v>
      </c>
      <c r="G574" s="179">
        <f t="shared" si="372"/>
        <v>1.0000000000000002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1.0000000000000002</v>
      </c>
      <c r="L574" s="179">
        <f t="shared" si="372"/>
        <v>1.0000000000000002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0.99999999999999978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0.99999999999999989</v>
      </c>
      <c r="G575" s="179">
        <f t="shared" si="372"/>
        <v>1.0000000000000002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1.0000000000000002</v>
      </c>
      <c r="L575" s="179">
        <f t="shared" si="372"/>
        <v>1.0000000000000002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0.99999999999999978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0.99999999999999989</v>
      </c>
      <c r="G576" s="179">
        <f t="shared" si="372"/>
        <v>1.0000000000000002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1.0000000000000002</v>
      </c>
      <c r="L576" s="179">
        <f t="shared" si="372"/>
        <v>1.0000000000000002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0.99999999999999978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0.99999999999999989</v>
      </c>
      <c r="G577" s="179">
        <f t="shared" si="372"/>
        <v>1.0000000000000002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1.0000000000000002</v>
      </c>
      <c r="L577" s="179">
        <f t="shared" si="372"/>
        <v>1.0000000000000002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0.99999999999999978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0.99999999999999989</v>
      </c>
      <c r="G578" s="179">
        <f t="shared" si="372"/>
        <v>1.0000000000000002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1.0000000000000002</v>
      </c>
      <c r="L578" s="179">
        <f t="shared" si="372"/>
        <v>1.0000000000000002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0.99999999999999978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0.99999999999999989</v>
      </c>
      <c r="G579" s="179">
        <f t="shared" si="372"/>
        <v>1.0000000000000002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1.0000000000000002</v>
      </c>
      <c r="L579" s="179">
        <f t="shared" si="372"/>
        <v>1.0000000000000002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0.99999999999999978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0.99999999999999989</v>
      </c>
      <c r="G580" s="179">
        <f t="shared" si="372"/>
        <v>1.0000000000000002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1.0000000000000002</v>
      </c>
      <c r="L580" s="179">
        <f t="shared" si="372"/>
        <v>1.0000000000000002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0.99999999999999978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0.99999999999999989</v>
      </c>
      <c r="G581" s="179">
        <f t="shared" si="372"/>
        <v>1.0000000000000002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1.0000000000000002</v>
      </c>
      <c r="L581" s="179">
        <f t="shared" si="372"/>
        <v>1.0000000000000002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0.99999999999999978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0.99999999999999989</v>
      </c>
      <c r="G582" s="179">
        <f t="shared" si="372"/>
        <v>1.0000000000000002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1.0000000000000002</v>
      </c>
      <c r="L582" s="179">
        <f t="shared" si="372"/>
        <v>1.0000000000000002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0.99999999999999978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0.99999999999999989</v>
      </c>
      <c r="G583" s="179">
        <f t="shared" si="372"/>
        <v>1.0000000000000002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1.0000000000000002</v>
      </c>
      <c r="L583" s="179">
        <f t="shared" si="372"/>
        <v>1.0000000000000002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0.99999999999999978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0.99999999999999989</v>
      </c>
      <c r="G584" s="179">
        <f t="shared" si="381"/>
        <v>1.0000000000000002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1.0000000000000002</v>
      </c>
      <c r="L584" s="179">
        <f t="shared" si="381"/>
        <v>1.0000000000000002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0.99999999999999978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0.99999999999999989</v>
      </c>
      <c r="G585" s="179">
        <f t="shared" si="381"/>
        <v>1.0000000000000002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1.0000000000000002</v>
      </c>
      <c r="L585" s="179">
        <f t="shared" si="381"/>
        <v>1.0000000000000002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0.99999999999999978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0.99999999999999989</v>
      </c>
      <c r="G586" s="179">
        <f t="shared" si="381"/>
        <v>1.0000000000000002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1.0000000000000002</v>
      </c>
      <c r="L586" s="179">
        <f t="shared" si="381"/>
        <v>1.0000000000000002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0.99999999999999978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0.99999999999999989</v>
      </c>
      <c r="G587" s="179">
        <f t="shared" si="381"/>
        <v>1.0000000000000002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1.0000000000000002</v>
      </c>
      <c r="L587" s="179">
        <f t="shared" si="381"/>
        <v>1.0000000000000002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0.99999999999999978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0.99999999999999989</v>
      </c>
      <c r="G588" s="179">
        <f t="shared" si="381"/>
        <v>1.0000000000000002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1.0000000000000002</v>
      </c>
      <c r="L588" s="179">
        <f t="shared" si="381"/>
        <v>1.0000000000000002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0.99999999999999978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0.99999999999999989</v>
      </c>
      <c r="G589" s="179">
        <f t="shared" si="381"/>
        <v>1.0000000000000002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1.0000000000000002</v>
      </c>
      <c r="L589" s="179">
        <f t="shared" si="381"/>
        <v>1.0000000000000002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0.99999999999999978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0.99999999999999989</v>
      </c>
      <c r="G590" s="179">
        <f t="shared" si="381"/>
        <v>1.0000000000000002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1.0000000000000002</v>
      </c>
      <c r="L590" s="179">
        <f t="shared" si="381"/>
        <v>1.0000000000000002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0.99999999999999978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0.99999999999999989</v>
      </c>
      <c r="G591" s="179">
        <f t="shared" si="381"/>
        <v>1.0000000000000002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1.0000000000000002</v>
      </c>
      <c r="L591" s="179">
        <f t="shared" si="381"/>
        <v>1.0000000000000002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0.99999999999999978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0.99999999999999989</v>
      </c>
      <c r="G592" s="179">
        <f t="shared" si="381"/>
        <v>1.0000000000000002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1.0000000000000002</v>
      </c>
      <c r="L592" s="179">
        <f t="shared" si="381"/>
        <v>1.0000000000000002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0.99999999999999978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0.99999999999999989</v>
      </c>
      <c r="G593" s="179">
        <f t="shared" si="381"/>
        <v>1.0000000000000002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1.0000000000000002</v>
      </c>
      <c r="L593" s="179">
        <f t="shared" si="381"/>
        <v>1.0000000000000002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0.99999999999999978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0.99999999999999989</v>
      </c>
      <c r="G594" s="179">
        <f t="shared" si="381"/>
        <v>1.0000000000000002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1.0000000000000002</v>
      </c>
      <c r="L594" s="179">
        <f t="shared" si="381"/>
        <v>1.0000000000000002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0.99999999999999978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0.99999999999999989</v>
      </c>
      <c r="G595" s="179">
        <f t="shared" si="381"/>
        <v>1.0000000000000002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1.0000000000000002</v>
      </c>
      <c r="L595" s="179">
        <f t="shared" si="381"/>
        <v>1.0000000000000002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0.99999999999999978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0.99999999999999989</v>
      </c>
      <c r="G596" s="179">
        <f t="shared" si="381"/>
        <v>1.0000000000000002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1.0000000000000002</v>
      </c>
      <c r="L596" s="179">
        <f t="shared" si="381"/>
        <v>1.0000000000000002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0.99999999999999978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0.99999999999999989</v>
      </c>
      <c r="G597" s="179">
        <f t="shared" si="381"/>
        <v>1.0000000000000002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1.0000000000000002</v>
      </c>
      <c r="L597" s="179">
        <f t="shared" si="381"/>
        <v>1.0000000000000002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0.99999999999999978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0.99999999999999989</v>
      </c>
      <c r="G598" s="179">
        <f t="shared" si="381"/>
        <v>1.0000000000000002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1.0000000000000002</v>
      </c>
      <c r="L598" s="179">
        <f t="shared" si="381"/>
        <v>1.0000000000000002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0.99999999999999978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0.99999999999999989</v>
      </c>
      <c r="G599" s="179">
        <f t="shared" si="381"/>
        <v>1.0000000000000002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1.0000000000000002</v>
      </c>
      <c r="L599" s="179">
        <f t="shared" si="381"/>
        <v>1.0000000000000002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0.99999999999999978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0.99999999999999989</v>
      </c>
      <c r="G600" s="179">
        <f t="shared" si="389"/>
        <v>1.0000000000000002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1.0000000000000002</v>
      </c>
      <c r="L600" s="179">
        <f t="shared" si="389"/>
        <v>1.0000000000000002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0.99999999999999978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0.99999999999999989</v>
      </c>
      <c r="G601" s="179">
        <f t="shared" si="389"/>
        <v>1.0000000000000002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1.0000000000000002</v>
      </c>
      <c r="L601" s="179">
        <f t="shared" si="389"/>
        <v>1.0000000000000002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0.99999999999999978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0.99999999999999989</v>
      </c>
      <c r="G602" s="179">
        <f t="shared" si="389"/>
        <v>1.0000000000000002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1.0000000000000002</v>
      </c>
      <c r="L602" s="179">
        <f t="shared" si="389"/>
        <v>1.0000000000000002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0.99999999999999978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0.99999999999999989</v>
      </c>
      <c r="G603" s="179">
        <f t="shared" si="389"/>
        <v>1.0000000000000002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1.0000000000000002</v>
      </c>
      <c r="L603" s="179">
        <f t="shared" si="389"/>
        <v>1.0000000000000002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0.99999999999999978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0.99999999999999989</v>
      </c>
      <c r="G604" s="179">
        <f t="shared" si="389"/>
        <v>1.0000000000000002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1.0000000000000002</v>
      </c>
      <c r="L604" s="179">
        <f t="shared" si="389"/>
        <v>1.0000000000000002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0.99999999999999978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0.99999999999999989</v>
      </c>
      <c r="G605" s="179">
        <f t="shared" si="389"/>
        <v>1.0000000000000002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1.0000000000000002</v>
      </c>
      <c r="L605" s="179">
        <f t="shared" si="389"/>
        <v>1.0000000000000002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0.99999999999999978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0.99999999999999989</v>
      </c>
      <c r="G606" s="179">
        <f t="shared" si="389"/>
        <v>1.0000000000000002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1.0000000000000002</v>
      </c>
      <c r="L606" s="179">
        <f t="shared" si="389"/>
        <v>1.0000000000000002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0.99999999999999978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0.99999999999999989</v>
      </c>
      <c r="G607" s="179">
        <f t="shared" si="389"/>
        <v>1.0000000000000002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1.0000000000000002</v>
      </c>
      <c r="L607" s="179">
        <f t="shared" si="389"/>
        <v>1.0000000000000002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0.99999999999999978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0.99999999999999989</v>
      </c>
      <c r="G608" s="179">
        <f t="shared" si="389"/>
        <v>1.0000000000000002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1.0000000000000002</v>
      </c>
      <c r="L608" s="179">
        <f t="shared" si="389"/>
        <v>1.0000000000000002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0.99999999999999978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0.99999999999999989</v>
      </c>
      <c r="G609" s="179">
        <f t="shared" si="389"/>
        <v>1.0000000000000002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1.0000000000000002</v>
      </c>
      <c r="L609" s="179">
        <f t="shared" si="389"/>
        <v>1.0000000000000002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0.99999999999999978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0.99999999999999989</v>
      </c>
      <c r="G610" s="179">
        <f t="shared" si="389"/>
        <v>1.0000000000000002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1.0000000000000002</v>
      </c>
      <c r="L610" s="179">
        <f t="shared" si="389"/>
        <v>1.0000000000000002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0.99999999999999978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0.99999999999999989</v>
      </c>
      <c r="G611" s="179">
        <f t="shared" si="389"/>
        <v>1.0000000000000002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1.0000000000000002</v>
      </c>
      <c r="L611" s="179">
        <f t="shared" si="389"/>
        <v>1.0000000000000002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0.99999999999999978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0.99999999999999989</v>
      </c>
      <c r="G612" s="179">
        <f t="shared" si="389"/>
        <v>1.0000000000000002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1.0000000000000002</v>
      </c>
      <c r="L612" s="179">
        <f t="shared" si="389"/>
        <v>1.0000000000000002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0.99999999999999978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0.99999999999999989</v>
      </c>
      <c r="G613" s="179">
        <f t="shared" si="389"/>
        <v>1.0000000000000002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1.0000000000000002</v>
      </c>
      <c r="L613" s="179">
        <f t="shared" si="389"/>
        <v>1.0000000000000002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0.99999999999999978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0.99999999999999989</v>
      </c>
      <c r="G614" s="179">
        <f t="shared" si="389"/>
        <v>1.0000000000000002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1.0000000000000002</v>
      </c>
      <c r="L614" s="179">
        <f t="shared" si="389"/>
        <v>1.0000000000000002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0.99999999999999978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0.99999999999999989</v>
      </c>
      <c r="G615" s="179">
        <f t="shared" si="389"/>
        <v>1.0000000000000002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1.0000000000000002</v>
      </c>
      <c r="L615" s="179">
        <f t="shared" si="389"/>
        <v>1.0000000000000002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0.99999999999999978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0.99999999999999989</v>
      </c>
      <c r="G616" s="179">
        <f t="shared" si="398"/>
        <v>1.0000000000000002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1.0000000000000002</v>
      </c>
      <c r="L616" s="179">
        <f t="shared" si="398"/>
        <v>1.0000000000000002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0.99999999999999978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0.99999999999999989</v>
      </c>
      <c r="G617" s="179">
        <f t="shared" si="398"/>
        <v>1.0000000000000002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1.0000000000000002</v>
      </c>
      <c r="L617" s="179">
        <f t="shared" si="398"/>
        <v>1.0000000000000002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0.99999999999999978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0.99999999999999989</v>
      </c>
      <c r="G618" s="179">
        <f t="shared" si="398"/>
        <v>1.0000000000000002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1.0000000000000002</v>
      </c>
      <c r="L618" s="179">
        <f t="shared" si="398"/>
        <v>1.0000000000000002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0.99999999999999978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0.99999999999999989</v>
      </c>
      <c r="G619" s="179">
        <f t="shared" si="398"/>
        <v>1.0000000000000002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1.0000000000000002</v>
      </c>
      <c r="L619" s="179">
        <f t="shared" si="398"/>
        <v>1.0000000000000002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0.99999999999999978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0.99999999999999989</v>
      </c>
      <c r="G620" s="179">
        <f t="shared" si="398"/>
        <v>1.0000000000000002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1.0000000000000002</v>
      </c>
      <c r="L620" s="179">
        <f t="shared" si="398"/>
        <v>1.0000000000000002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0.99999999999999978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0.99999999999999989</v>
      </c>
      <c r="G621" s="179">
        <f t="shared" si="398"/>
        <v>1.0000000000000002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1.0000000000000002</v>
      </c>
      <c r="L621" s="179">
        <f t="shared" si="398"/>
        <v>1.0000000000000002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0.99999999999999978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0.99999999999999989</v>
      </c>
      <c r="G622" s="179">
        <f t="shared" si="398"/>
        <v>1.0000000000000002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1.0000000000000002</v>
      </c>
      <c r="L622" s="179">
        <f t="shared" si="398"/>
        <v>1.0000000000000002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0.99999999999999978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0.99999999999999989</v>
      </c>
      <c r="G623" s="179">
        <f t="shared" si="398"/>
        <v>1.0000000000000002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1.0000000000000002</v>
      </c>
      <c r="L623" s="179">
        <f t="shared" si="398"/>
        <v>1.0000000000000002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0.99999999999999978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0.99999999999999989</v>
      </c>
      <c r="G624" s="179">
        <f t="shared" si="398"/>
        <v>1.0000000000000002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1.0000000000000002</v>
      </c>
      <c r="L624" s="179">
        <f t="shared" si="398"/>
        <v>1.0000000000000002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0.99999999999999978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0.99999999999999989</v>
      </c>
      <c r="G625" s="179">
        <f t="shared" si="398"/>
        <v>1.0000000000000002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1.0000000000000002</v>
      </c>
      <c r="L625" s="179">
        <f t="shared" si="398"/>
        <v>1.0000000000000002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0.99999999999999978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0.99999999999999989</v>
      </c>
      <c r="G626" s="179">
        <f t="shared" si="398"/>
        <v>1.0000000000000002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1.0000000000000002</v>
      </c>
      <c r="L626" s="179">
        <f t="shared" si="398"/>
        <v>1.0000000000000002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0.99999999999999978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0.99999999999999989</v>
      </c>
      <c r="G627" s="179">
        <f t="shared" si="398"/>
        <v>1.0000000000000002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1.0000000000000002</v>
      </c>
      <c r="L627" s="179">
        <f t="shared" si="398"/>
        <v>1.0000000000000002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0.99999999999999978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0.99999999999999989</v>
      </c>
      <c r="G628" s="179">
        <f t="shared" si="398"/>
        <v>1.0000000000000002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1.0000000000000002</v>
      </c>
      <c r="L628" s="179">
        <f t="shared" si="398"/>
        <v>1.0000000000000002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0.99999999999999978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0.99999999999999989</v>
      </c>
      <c r="G629" s="179">
        <f t="shared" si="398"/>
        <v>1.0000000000000002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1.0000000000000002</v>
      </c>
      <c r="L629" s="179">
        <f t="shared" si="398"/>
        <v>1.0000000000000002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0.99999999999999978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0.99999999999999989</v>
      </c>
      <c r="G630" s="179">
        <f t="shared" si="398"/>
        <v>1.0000000000000002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1.0000000000000002</v>
      </c>
      <c r="L630" s="179">
        <f t="shared" si="398"/>
        <v>1.0000000000000002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0.99999999999999978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0.99999999999999989</v>
      </c>
      <c r="G631" s="179">
        <f t="shared" si="398"/>
        <v>1.0000000000000002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1.0000000000000002</v>
      </c>
      <c r="L631" s="179">
        <f t="shared" si="398"/>
        <v>1.0000000000000002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0.99999999999999978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0.99999999999999989</v>
      </c>
      <c r="G632" s="179">
        <f t="shared" si="407"/>
        <v>1.0000000000000002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1.0000000000000002</v>
      </c>
      <c r="L632" s="179">
        <f t="shared" si="407"/>
        <v>1.0000000000000002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0.99999999999999978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0.99999999999999989</v>
      </c>
      <c r="G633" s="179">
        <f t="shared" si="407"/>
        <v>1.0000000000000002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1.0000000000000002</v>
      </c>
      <c r="L633" s="179">
        <f t="shared" si="407"/>
        <v>1.0000000000000002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0.99999999999999978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0.99999999999999989</v>
      </c>
      <c r="G634" s="179">
        <f t="shared" si="407"/>
        <v>1.0000000000000002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1.0000000000000002</v>
      </c>
      <c r="L634" s="179">
        <f t="shared" si="407"/>
        <v>1.0000000000000002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0.99999999999999978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0.99999999999999989</v>
      </c>
      <c r="G635" s="179">
        <f t="shared" si="407"/>
        <v>1.0000000000000002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1.0000000000000002</v>
      </c>
      <c r="L635" s="179">
        <f t="shared" si="407"/>
        <v>1.0000000000000002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0.99999999999999978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0.99999999999999989</v>
      </c>
      <c r="G636" s="179">
        <f t="shared" si="407"/>
        <v>1.0000000000000002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1.0000000000000002</v>
      </c>
      <c r="L636" s="179">
        <f t="shared" si="407"/>
        <v>1.0000000000000002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0.99999999999999978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0.99999999999999989</v>
      </c>
      <c r="G637" s="179">
        <f t="shared" si="407"/>
        <v>1.0000000000000002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1.0000000000000002</v>
      </c>
      <c r="L637" s="179">
        <f t="shared" si="407"/>
        <v>1.0000000000000002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0.99999999999999978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0.99999999999999989</v>
      </c>
      <c r="G638" s="179">
        <f t="shared" si="407"/>
        <v>1.0000000000000002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1.0000000000000002</v>
      </c>
      <c r="L638" s="179">
        <f t="shared" si="407"/>
        <v>1.0000000000000002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0.99999999999999978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0.99999999999999989</v>
      </c>
      <c r="G639" s="179">
        <f t="shared" si="407"/>
        <v>1.0000000000000002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1.0000000000000002</v>
      </c>
      <c r="L639" s="179">
        <f t="shared" si="407"/>
        <v>1.0000000000000002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0.99999999999999978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0.99999999999999989</v>
      </c>
      <c r="G640" s="179">
        <f t="shared" si="407"/>
        <v>1.0000000000000002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1.0000000000000002</v>
      </c>
      <c r="L640" s="179">
        <f t="shared" si="407"/>
        <v>1.0000000000000002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0.99999999999999978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0.99999999999999989</v>
      </c>
      <c r="G641" s="179">
        <f t="shared" si="407"/>
        <v>1.0000000000000002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1.0000000000000002</v>
      </c>
      <c r="L641" s="179">
        <f t="shared" si="407"/>
        <v>1.0000000000000002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0.99999999999999978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0.99999999999999989</v>
      </c>
      <c r="G642" s="179">
        <f t="shared" si="407"/>
        <v>1.0000000000000002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1.0000000000000002</v>
      </c>
      <c r="L642" s="179">
        <f t="shared" si="407"/>
        <v>1.0000000000000002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0.99999999999999978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0.99999999999999989</v>
      </c>
      <c r="G643" s="179">
        <f t="shared" si="407"/>
        <v>1.0000000000000002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1.0000000000000002</v>
      </c>
      <c r="L643" s="179">
        <f t="shared" si="407"/>
        <v>1.0000000000000002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0.99999999999999978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0.99999999999999989</v>
      </c>
      <c r="G644" s="179">
        <f t="shared" si="407"/>
        <v>1.0000000000000002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1.0000000000000002</v>
      </c>
      <c r="L644" s="179">
        <f t="shared" si="407"/>
        <v>1.0000000000000002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0.99999999999999978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0.99999999999999989</v>
      </c>
      <c r="G645" s="179">
        <f t="shared" si="407"/>
        <v>1.0000000000000002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1.0000000000000002</v>
      </c>
      <c r="L645" s="179">
        <f t="shared" si="407"/>
        <v>1.0000000000000002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0.99999999999999978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0.99999999999999989</v>
      </c>
      <c r="G646" s="179">
        <f t="shared" si="407"/>
        <v>1.0000000000000002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1.0000000000000002</v>
      </c>
      <c r="L646" s="179">
        <f t="shared" si="407"/>
        <v>1.0000000000000002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0.99999999999999978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0.99999999999999989</v>
      </c>
      <c r="G647" s="179">
        <f t="shared" si="407"/>
        <v>1.0000000000000002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1.0000000000000002</v>
      </c>
      <c r="L647" s="179">
        <f t="shared" si="407"/>
        <v>1.0000000000000002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0.99999999999999978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0.99999999999999989</v>
      </c>
      <c r="G648" s="179">
        <f t="shared" si="416"/>
        <v>1.0000000000000002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1.0000000000000002</v>
      </c>
      <c r="L648" s="179">
        <f t="shared" si="416"/>
        <v>1.0000000000000002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0.99999999999999978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0.99999999999999989</v>
      </c>
      <c r="G649" s="179">
        <f t="shared" si="416"/>
        <v>1.0000000000000002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1.0000000000000002</v>
      </c>
      <c r="L649" s="179">
        <f t="shared" si="416"/>
        <v>1.0000000000000002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0.99999999999999978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0.99999999999999989</v>
      </c>
      <c r="G650" s="179">
        <f t="shared" si="416"/>
        <v>1.0000000000000002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1.0000000000000002</v>
      </c>
      <c r="L650" s="179">
        <f t="shared" si="416"/>
        <v>1.0000000000000002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0.99999999999999978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0.99999999999999989</v>
      </c>
      <c r="G651" s="179">
        <f t="shared" si="416"/>
        <v>1.0000000000000002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1.0000000000000002</v>
      </c>
      <c r="L651" s="179">
        <f t="shared" si="416"/>
        <v>1.0000000000000002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0.99999999999999978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0.99999999999999989</v>
      </c>
      <c r="G652" s="179">
        <f t="shared" si="416"/>
        <v>1.0000000000000002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1.0000000000000002</v>
      </c>
      <c r="L652" s="179">
        <f t="shared" si="416"/>
        <v>1.0000000000000002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0.99999999999999978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0.99999999999999989</v>
      </c>
      <c r="G653" s="179">
        <f t="shared" si="416"/>
        <v>1.0000000000000002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1.0000000000000002</v>
      </c>
      <c r="L653" s="179">
        <f t="shared" si="416"/>
        <v>1.0000000000000002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0.99999999999999978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0.99999999999999989</v>
      </c>
      <c r="G654" s="179">
        <f t="shared" si="416"/>
        <v>1.0000000000000002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1.0000000000000002</v>
      </c>
      <c r="L654" s="179">
        <f t="shared" si="416"/>
        <v>1.0000000000000002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0.99999999999999978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0.99999999999999989</v>
      </c>
      <c r="G655" s="179">
        <f t="shared" si="416"/>
        <v>1.0000000000000002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1.0000000000000002</v>
      </c>
      <c r="L655" s="179">
        <f t="shared" si="416"/>
        <v>1.0000000000000002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0.99999999999999978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0.99999999999999989</v>
      </c>
      <c r="G656" s="179">
        <f t="shared" si="416"/>
        <v>1.0000000000000002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1.0000000000000002</v>
      </c>
      <c r="L656" s="179">
        <f t="shared" si="416"/>
        <v>1.0000000000000002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0.99999999999999978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0.99999999999999989</v>
      </c>
      <c r="G657" s="179">
        <f t="shared" si="416"/>
        <v>1.0000000000000002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1.0000000000000002</v>
      </c>
      <c r="L657" s="179">
        <f t="shared" si="416"/>
        <v>1.0000000000000002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0.99999999999999978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0.99999999999999989</v>
      </c>
      <c r="G658" s="179">
        <f t="shared" si="416"/>
        <v>1.0000000000000002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1.0000000000000002</v>
      </c>
      <c r="L658" s="179">
        <f t="shared" si="416"/>
        <v>1.0000000000000002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0.99999999999999978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0.99999999999999989</v>
      </c>
      <c r="G659" s="179">
        <f t="shared" si="416"/>
        <v>1.0000000000000002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1.0000000000000002</v>
      </c>
      <c r="L659" s="179">
        <f t="shared" si="416"/>
        <v>1.0000000000000002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0.99999999999999978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0.99999999999999989</v>
      </c>
      <c r="G660" s="179">
        <f t="shared" si="416"/>
        <v>1.0000000000000002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1.0000000000000002</v>
      </c>
      <c r="L660" s="179">
        <f t="shared" si="416"/>
        <v>1.0000000000000002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0.99999999999999978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0.99999999999999989</v>
      </c>
      <c r="G661" s="179">
        <f t="shared" si="416"/>
        <v>1.0000000000000002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1.0000000000000002</v>
      </c>
      <c r="L661" s="179">
        <f t="shared" si="416"/>
        <v>1.0000000000000002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0.99999999999999978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0.99999999999999989</v>
      </c>
      <c r="G662" s="179">
        <f t="shared" si="416"/>
        <v>1.0000000000000002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1.0000000000000002</v>
      </c>
      <c r="L662" s="179">
        <f t="shared" si="416"/>
        <v>1.0000000000000002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0.99999999999999978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0.99999999999999989</v>
      </c>
      <c r="G663" s="179">
        <f t="shared" si="416"/>
        <v>1.0000000000000002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1.0000000000000002</v>
      </c>
      <c r="L663" s="179">
        <f t="shared" si="416"/>
        <v>1.0000000000000002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0.99999999999999978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0.99999999999999989</v>
      </c>
      <c r="G664" s="179">
        <f t="shared" si="426"/>
        <v>1.0000000000000002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1.0000000000000002</v>
      </c>
      <c r="L664" s="179">
        <f t="shared" si="426"/>
        <v>1.0000000000000002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0.99999999999999978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0.99999999999999989</v>
      </c>
      <c r="G665" s="179">
        <f t="shared" si="426"/>
        <v>1.0000000000000002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1.0000000000000002</v>
      </c>
      <c r="L665" s="179">
        <f t="shared" si="426"/>
        <v>1.0000000000000002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0.99999999999999978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0.99999999999999989</v>
      </c>
      <c r="G666" s="179">
        <f t="shared" si="426"/>
        <v>1.0000000000000002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1.0000000000000002</v>
      </c>
      <c r="L666" s="179">
        <f t="shared" si="426"/>
        <v>1.0000000000000002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0.99999999999999978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0.99999999999999989</v>
      </c>
      <c r="G667" s="179">
        <f t="shared" si="426"/>
        <v>1.0000000000000002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1.0000000000000002</v>
      </c>
      <c r="L667" s="179">
        <f t="shared" si="426"/>
        <v>1.0000000000000002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0.99999999999999978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0.99999999999999989</v>
      </c>
      <c r="G668" s="179">
        <f t="shared" si="426"/>
        <v>1.0000000000000002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1.0000000000000002</v>
      </c>
      <c r="L668" s="179">
        <f t="shared" si="426"/>
        <v>1.0000000000000002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0.99999999999999978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0.99999999999999989</v>
      </c>
      <c r="G669" s="179">
        <f t="shared" si="426"/>
        <v>1.0000000000000002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1.0000000000000002</v>
      </c>
      <c r="L669" s="179">
        <f t="shared" si="426"/>
        <v>1.0000000000000002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0.99999999999999978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0.99999999999999989</v>
      </c>
      <c r="G670" s="179">
        <f t="shared" si="426"/>
        <v>1.0000000000000002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1.0000000000000002</v>
      </c>
      <c r="L670" s="179">
        <f t="shared" si="426"/>
        <v>1.0000000000000002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0.99999999999999978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0.99999999999999989</v>
      </c>
      <c r="G671" s="194">
        <f t="shared" si="426"/>
        <v>1.0000000000000002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1.0000000000000002</v>
      </c>
      <c r="L671" s="194">
        <f t="shared" si="426"/>
        <v>1.0000000000000002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0.99999999999999978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0.27019890708097427</v>
      </c>
      <c r="G679" s="175">
        <f t="shared" si="428"/>
        <v>0.5887189149366655</v>
      </c>
      <c r="H679" s="175">
        <f t="shared" si="428"/>
        <v>0.77610003336010214</v>
      </c>
      <c r="I679" s="175">
        <f t="shared" si="428"/>
        <v>0.88114388738501348</v>
      </c>
      <c r="J679" s="175">
        <f t="shared" si="428"/>
        <v>0.9399654441961085</v>
      </c>
      <c r="K679" s="175">
        <f t="shared" si="428"/>
        <v>0.96969539627029266</v>
      </c>
      <c r="L679" s="175">
        <f t="shared" si="428"/>
        <v>0.98418214067544862</v>
      </c>
      <c r="M679" s="175">
        <f t="shared" si="428"/>
        <v>0.99216448947817093</v>
      </c>
      <c r="N679" s="175">
        <f t="shared" si="428"/>
        <v>0.99620151640041754</v>
      </c>
      <c r="O679" s="175">
        <f t="shared" si="428"/>
        <v>0.99810658242292261</v>
      </c>
      <c r="P679" s="175">
        <f t="shared" si="428"/>
        <v>0.99906424171144526</v>
      </c>
      <c r="Q679" s="175">
        <f t="shared" si="428"/>
        <v>0.99954026106683136</v>
      </c>
      <c r="R679" s="175">
        <f t="shared" si="428"/>
        <v>0.99978321034268292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-0.47818616961692062</v>
      </c>
      <c r="F680" s="179" t="e">
        <f t="shared" si="428"/>
        <v>#DIV/0!</v>
      </c>
      <c r="G680" s="179">
        <f t="shared" si="428"/>
        <v>0.25732300610490144</v>
      </c>
      <c r="H680" s="179">
        <f t="shared" si="428"/>
        <v>0.58091608541002682</v>
      </c>
      <c r="I680" s="179">
        <f t="shared" si="428"/>
        <v>0.77121115020504705</v>
      </c>
      <c r="J680" s="179">
        <f t="shared" si="428"/>
        <v>0.88228777106611966</v>
      </c>
      <c r="K680" s="179">
        <f t="shared" si="428"/>
        <v>0.9400073088088936</v>
      </c>
      <c r="L680" s="179">
        <f t="shared" si="428"/>
        <v>0.9685422132498096</v>
      </c>
      <c r="M680" s="179">
        <f t="shared" si="428"/>
        <v>0.98437232026629706</v>
      </c>
      <c r="N680" s="179">
        <f t="shared" si="428"/>
        <v>0.99241289025092772</v>
      </c>
      <c r="O680" s="179">
        <f t="shared" si="428"/>
        <v>0.99621560843011869</v>
      </c>
      <c r="P680" s="179">
        <f t="shared" si="428"/>
        <v>0.99812907286943042</v>
      </c>
      <c r="Q680" s="179">
        <f t="shared" si="428"/>
        <v>0.99908066040332866</v>
      </c>
      <c r="R680" s="179">
        <f t="shared" si="428"/>
        <v>0.99956644996631194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-0.21110467837753349</v>
      </c>
      <c r="F681" s="179">
        <f t="shared" si="428"/>
        <v>-0.48734126500734609</v>
      </c>
      <c r="G681" s="179" t="e">
        <f t="shared" si="428"/>
        <v>#DIV/0!</v>
      </c>
      <c r="H681" s="179">
        <f t="shared" si="428"/>
        <v>0.25595095307334387</v>
      </c>
      <c r="I681" s="179">
        <f t="shared" si="428"/>
        <v>0.57577744455687252</v>
      </c>
      <c r="J681" s="179">
        <f t="shared" si="428"/>
        <v>0.77485941682922987</v>
      </c>
      <c r="K681" s="179">
        <f t="shared" si="428"/>
        <v>0.88326363864675517</v>
      </c>
      <c r="L681" s="179">
        <f t="shared" si="428"/>
        <v>0.93826272370716546</v>
      </c>
      <c r="M681" s="179">
        <f t="shared" si="428"/>
        <v>0.96915996297786489</v>
      </c>
      <c r="N681" s="179">
        <f t="shared" si="428"/>
        <v>0.98498446855402899</v>
      </c>
      <c r="O681" s="179">
        <f t="shared" si="428"/>
        <v>0.99250079959309723</v>
      </c>
      <c r="P681" s="179">
        <f t="shared" si="428"/>
        <v>0.99629014126914062</v>
      </c>
      <c r="Q681" s="179">
        <f t="shared" si="428"/>
        <v>0.99817645302417868</v>
      </c>
      <c r="R681" s="179">
        <f t="shared" si="428"/>
        <v>0.99913989597728259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-5.8608666837220276E-2</v>
      </c>
      <c r="F682" s="179">
        <f t="shared" si="428"/>
        <v>-0.22940419246898724</v>
      </c>
      <c r="G682" s="179">
        <f t="shared" si="428"/>
        <v>-0.49494730800017683</v>
      </c>
      <c r="H682" s="179" t="e">
        <f t="shared" si="428"/>
        <v>#DIV/0!</v>
      </c>
      <c r="I682" s="179">
        <f t="shared" si="428"/>
        <v>0.24490860225717576</v>
      </c>
      <c r="J682" s="179">
        <f t="shared" si="428"/>
        <v>0.57860349391514787</v>
      </c>
      <c r="K682" s="179">
        <f t="shared" si="428"/>
        <v>0.77499388385099166</v>
      </c>
      <c r="L682" s="179">
        <f t="shared" si="428"/>
        <v>0.87914226477479696</v>
      </c>
      <c r="M682" s="179">
        <f t="shared" si="428"/>
        <v>0.93897876072920172</v>
      </c>
      <c r="N682" s="179">
        <f t="shared" si="428"/>
        <v>0.97012131019664016</v>
      </c>
      <c r="O682" s="179">
        <f t="shared" si="428"/>
        <v>0.98503971951035885</v>
      </c>
      <c r="P682" s="179">
        <f t="shared" si="428"/>
        <v>0.99258952028097669</v>
      </c>
      <c r="Q682" s="179">
        <f t="shared" si="428"/>
        <v>0.99635507789802269</v>
      </c>
      <c r="R682" s="179">
        <f t="shared" si="428"/>
        <v>0.99828025241674145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-1.5413325496613089E-2</v>
      </c>
      <c r="F683" s="179">
        <f t="shared" si="428"/>
        <v>-6.7083415299809532E-2</v>
      </c>
      <c r="G683" s="179">
        <f t="shared" si="428"/>
        <v>-0.25577826849793228</v>
      </c>
      <c r="H683" s="179">
        <f t="shared" si="428"/>
        <v>-0.50260247702571093</v>
      </c>
      <c r="I683" s="179" t="e">
        <f t="shared" si="428"/>
        <v>#DIV/0!</v>
      </c>
      <c r="J683" s="179">
        <f t="shared" si="428"/>
        <v>0.25638123144468528</v>
      </c>
      <c r="K683" s="179">
        <f t="shared" si="428"/>
        <v>0.58457447549948205</v>
      </c>
      <c r="L683" s="179">
        <f t="shared" si="428"/>
        <v>0.77123374049511995</v>
      </c>
      <c r="M683" s="179">
        <f t="shared" si="428"/>
        <v>0.88226716426004081</v>
      </c>
      <c r="N683" s="179">
        <f t="shared" si="428"/>
        <v>0.94174379632844196</v>
      </c>
      <c r="O683" s="179">
        <f t="shared" si="428"/>
        <v>0.97069059521588641</v>
      </c>
      <c r="P683" s="179">
        <f t="shared" si="428"/>
        <v>0.98544563576315714</v>
      </c>
      <c r="Q683" s="179">
        <f t="shared" si="428"/>
        <v>0.99283231674924866</v>
      </c>
      <c r="R683" s="179">
        <f t="shared" si="428"/>
        <v>0.99661600023774499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-3.8692195131339712E-3</v>
      </c>
      <c r="F684" s="179">
        <f t="shared" si="428"/>
        <v>-1.7196979134852179E-2</v>
      </c>
      <c r="G684" s="179">
        <f t="shared" si="428"/>
        <v>-7.4843427058635656E-2</v>
      </c>
      <c r="H684" s="179">
        <f t="shared" si="428"/>
        <v>-0.27835993026337669</v>
      </c>
      <c r="I684" s="179">
        <f t="shared" si="428"/>
        <v>-0.50443561676463355</v>
      </c>
      <c r="J684" s="179" t="e">
        <f t="shared" si="428"/>
        <v>#DIV/0!</v>
      </c>
      <c r="K684" s="179">
        <f t="shared" si="428"/>
        <v>0.25653252027998175</v>
      </c>
      <c r="L684" s="179">
        <f t="shared" si="428"/>
        <v>0.57445666219179903</v>
      </c>
      <c r="M684" s="179">
        <f t="shared" si="428"/>
        <v>0.77349983405409528</v>
      </c>
      <c r="N684" s="179">
        <f t="shared" si="428"/>
        <v>0.88568871849402842</v>
      </c>
      <c r="O684" s="179">
        <f t="shared" si="428"/>
        <v>0.94195115761025938</v>
      </c>
      <c r="P684" s="179">
        <f t="shared" si="428"/>
        <v>0.97103184625924865</v>
      </c>
      <c r="Q684" s="179">
        <f t="shared" si="428"/>
        <v>0.98569797469815945</v>
      </c>
      <c r="R684" s="179">
        <f t="shared" si="428"/>
        <v>0.99323910150095185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-9.6819536091237045E-4</v>
      </c>
      <c r="F685" s="179">
        <f t="shared" si="428"/>
        <v>-4.3218971306438845E-3</v>
      </c>
      <c r="G685" s="179">
        <f t="shared" si="428"/>
        <v>-1.9305566144589129E-2</v>
      </c>
      <c r="H685" s="179">
        <f t="shared" si="428"/>
        <v>-8.3790153122916211E-2</v>
      </c>
      <c r="I685" s="179">
        <f t="shared" si="428"/>
        <v>-0.27935422809203858</v>
      </c>
      <c r="J685" s="179">
        <f t="shared" si="428"/>
        <v>-0.50170922801347972</v>
      </c>
      <c r="K685" s="179" t="e">
        <f t="shared" si="428"/>
        <v>#DIV/0!</v>
      </c>
      <c r="L685" s="179">
        <f t="shared" si="428"/>
        <v>0.24870526260643877</v>
      </c>
      <c r="M685" s="179">
        <f t="shared" si="428"/>
        <v>0.57769972025857252</v>
      </c>
      <c r="N685" s="179">
        <f t="shared" si="428"/>
        <v>0.77942820707003935</v>
      </c>
      <c r="O685" s="179">
        <f t="shared" si="428"/>
        <v>0.88607692641759006</v>
      </c>
      <c r="P685" s="179">
        <f t="shared" si="428"/>
        <v>0.94261229370286415</v>
      </c>
      <c r="Q685" s="179">
        <f t="shared" si="428"/>
        <v>0.97152757127760125</v>
      </c>
      <c r="R685" s="179">
        <f t="shared" si="428"/>
        <v>0.98650640548820323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-2.4210132370975661E-4</v>
      </c>
      <c r="F686" s="179">
        <f t="shared" si="428"/>
        <v>-1.0817599319384002E-3</v>
      </c>
      <c r="G686" s="179">
        <f t="shared" si="428"/>
        <v>-4.8587637427931971E-3</v>
      </c>
      <c r="H686" s="179">
        <f t="shared" si="428"/>
        <v>-2.1761444626860898E-2</v>
      </c>
      <c r="I686" s="179">
        <f t="shared" si="428"/>
        <v>-8.4319836203247886E-2</v>
      </c>
      <c r="J686" s="179">
        <f t="shared" si="428"/>
        <v>-0.27022736960710247</v>
      </c>
      <c r="K686" s="179">
        <f t="shared" si="428"/>
        <v>-0.50152425860160355</v>
      </c>
      <c r="L686" s="179" t="e">
        <f t="shared" si="428"/>
        <v>#DIV/0!</v>
      </c>
      <c r="M686" s="179">
        <f t="shared" si="428"/>
        <v>0.25119112595049292</v>
      </c>
      <c r="N686" s="179">
        <f t="shared" si="428"/>
        <v>0.58626735121981488</v>
      </c>
      <c r="O686" s="179">
        <f t="shared" si="428"/>
        <v>0.78010366339075354</v>
      </c>
      <c r="P686" s="179">
        <f t="shared" si="428"/>
        <v>0.88731579249132286</v>
      </c>
      <c r="Q686" s="179">
        <f t="shared" si="428"/>
        <v>0.94356810844212802</v>
      </c>
      <c r="R686" s="179">
        <f t="shared" si="428"/>
        <v>0.97312403228671329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-6.0528512843235117E-5</v>
      </c>
      <c r="F687" s="179">
        <f t="shared" si="428"/>
        <v>-2.7051626324635819E-4</v>
      </c>
      <c r="G687" s="179">
        <f t="shared" si="428"/>
        <v>-1.216549547791361E-3</v>
      </c>
      <c r="H687" s="179">
        <f t="shared" si="428"/>
        <v>-5.4854717615914466E-3</v>
      </c>
      <c r="I687" s="179">
        <f t="shared" si="428"/>
        <v>-2.1919785483457657E-2</v>
      </c>
      <c r="J687" s="179">
        <f t="shared" si="428"/>
        <v>-8.0638585780720376E-2</v>
      </c>
      <c r="K687" s="179">
        <f t="shared" si="428"/>
        <v>-0.26962625928247308</v>
      </c>
      <c r="L687" s="179">
        <f t="shared" si="428"/>
        <v>-0.5115835739705682</v>
      </c>
      <c r="M687" s="179" t="e">
        <f t="shared" si="428"/>
        <v>#DIV/0!</v>
      </c>
      <c r="N687" s="179">
        <f t="shared" si="428"/>
        <v>0.25786301664019634</v>
      </c>
      <c r="O687" s="179">
        <f t="shared" si="428"/>
        <v>0.58725125403433842</v>
      </c>
      <c r="P687" s="179">
        <f t="shared" si="428"/>
        <v>0.78226308206356809</v>
      </c>
      <c r="Q687" s="179">
        <f t="shared" si="428"/>
        <v>0.88908631468357868</v>
      </c>
      <c r="R687" s="179">
        <f t="shared" si="428"/>
        <v>0.94668061981896967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-1.5132324023415224E-5</v>
      </c>
      <c r="F688" s="179">
        <f t="shared" si="428"/>
        <v>-6.7633706488989362E-5</v>
      </c>
      <c r="G688" s="179">
        <f t="shared" si="428"/>
        <v>-3.0424830943977444E-4</v>
      </c>
      <c r="H688" s="179">
        <f t="shared" si="428"/>
        <v>-1.3739779987285148E-3</v>
      </c>
      <c r="I688" s="179">
        <f t="shared" si="428"/>
        <v>-5.526778850444709E-3</v>
      </c>
      <c r="J688" s="179">
        <f t="shared" si="428"/>
        <v>-2.0904098836943948E-2</v>
      </c>
      <c r="K688" s="179">
        <f t="shared" si="428"/>
        <v>-8.0399065362651997E-2</v>
      </c>
      <c r="L688" s="179">
        <f t="shared" si="428"/>
        <v>-0.30592047387280652</v>
      </c>
      <c r="M688" s="179">
        <f t="shared" si="428"/>
        <v>-0.50827696634422814</v>
      </c>
      <c r="N688" s="179" t="e">
        <f t="shared" si="428"/>
        <v>#DIV/0!</v>
      </c>
      <c r="O688" s="179">
        <f t="shared" si="428"/>
        <v>0.25863910016855557</v>
      </c>
      <c r="P688" s="179">
        <f t="shared" si="428"/>
        <v>0.59040750281495957</v>
      </c>
      <c r="Q688" s="179">
        <f t="shared" si="428"/>
        <v>0.78525172692632339</v>
      </c>
      <c r="R688" s="179">
        <f t="shared" si="428"/>
        <v>0.89499859843260332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-3.7830931488527538E-6</v>
      </c>
      <c r="F689" s="179">
        <f t="shared" si="428"/>
        <v>-1.6908712711427359E-5</v>
      </c>
      <c r="G689" s="179">
        <f t="shared" si="428"/>
        <v>-7.6068845671055119E-5</v>
      </c>
      <c r="H689" s="179">
        <f t="shared" si="428"/>
        <v>-3.4365083826735546E-4</v>
      </c>
      <c r="I689" s="179">
        <f t="shared" si="428"/>
        <v>-1.3844128312196326E-3</v>
      </c>
      <c r="J689" s="179">
        <f t="shared" si="428"/>
        <v>-5.2672651038158736E-3</v>
      </c>
      <c r="K689" s="179">
        <f t="shared" si="428"/>
        <v>-2.083821031077818E-2</v>
      </c>
      <c r="L689" s="179">
        <f t="shared" si="428"/>
        <v>-9.5533215573798055E-2</v>
      </c>
      <c r="M689" s="179">
        <f t="shared" si="428"/>
        <v>-0.2931228131974119</v>
      </c>
      <c r="N689" s="179">
        <f t="shared" si="428"/>
        <v>-0.49991270046060593</v>
      </c>
      <c r="O689" s="179" t="e">
        <f t="shared" si="428"/>
        <v>#DIV/0!</v>
      </c>
      <c r="P689" s="179">
        <f t="shared" si="428"/>
        <v>0.2611426723510672</v>
      </c>
      <c r="Q689" s="179">
        <f t="shared" si="428"/>
        <v>0.59428539514620948</v>
      </c>
      <c r="R689" s="179">
        <f t="shared" si="428"/>
        <v>0.79588799925930898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-9.4577404317680583E-7</v>
      </c>
      <c r="F690" s="179">
        <f t="shared" si="428"/>
        <v>-4.2271959350867981E-6</v>
      </c>
      <c r="G690" s="179">
        <f t="shared" si="428"/>
        <v>-1.9017629299073014E-5</v>
      </c>
      <c r="H690" s="179">
        <f t="shared" si="428"/>
        <v>-8.5922266179159248E-5</v>
      </c>
      <c r="I690" s="179">
        <f t="shared" si="428"/>
        <v>-3.4626627667816564E-4</v>
      </c>
      <c r="J690" s="179">
        <f t="shared" si="428"/>
        <v>-1.3192034402344742E-3</v>
      </c>
      <c r="K690" s="179">
        <f t="shared" si="428"/>
        <v>-5.2504418473158813E-3</v>
      </c>
      <c r="L690" s="179">
        <f t="shared" si="428"/>
        <v>-2.5049107117796416E-2</v>
      </c>
      <c r="M690" s="179">
        <f t="shared" si="428"/>
        <v>-9.0036164398294899E-2</v>
      </c>
      <c r="N690" s="179">
        <f t="shared" si="428"/>
        <v>-0.26448197553468317</v>
      </c>
      <c r="O690" s="179">
        <f t="shared" si="428"/>
        <v>-0.49898504951878653</v>
      </c>
      <c r="P690" s="179" t="e">
        <f t="shared" si="428"/>
        <v>#DIV/0!</v>
      </c>
      <c r="Q690" s="179">
        <f t="shared" si="428"/>
        <v>0.26173832623613213</v>
      </c>
      <c r="R690" s="179">
        <f t="shared" si="428"/>
        <v>0.61120864367404804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-2.4024178700757667E-7</v>
      </c>
      <c r="F691" s="179">
        <f t="shared" si="428"/>
        <v>-1.0737765203791546E-6</v>
      </c>
      <c r="G691" s="179">
        <f t="shared" si="428"/>
        <v>-4.8308083571194521E-6</v>
      </c>
      <c r="H691" s="179">
        <f t="shared" si="428"/>
        <v>-2.1826227210148781E-5</v>
      </c>
      <c r="I691" s="179">
        <f t="shared" si="428"/>
        <v>-8.796725693275008E-5</v>
      </c>
      <c r="J691" s="179">
        <f t="shared" si="428"/>
        <v>-3.3524335234419992E-4</v>
      </c>
      <c r="K691" s="179">
        <f t="shared" si="428"/>
        <v>-1.3360881553523675E-3</v>
      </c>
      <c r="L691" s="179">
        <f t="shared" si="428"/>
        <v>-6.4297791921842165E-3</v>
      </c>
      <c r="M691" s="179">
        <f t="shared" si="428"/>
        <v>-2.3880882362175938E-2</v>
      </c>
      <c r="N691" s="179">
        <f t="shared" si="428"/>
        <v>-7.9559284422962923E-2</v>
      </c>
      <c r="O691" s="179">
        <f t="shared" si="428"/>
        <v>-0.26477208211893383</v>
      </c>
      <c r="P691" s="179">
        <f t="shared" si="428"/>
        <v>-0.49665575140431228</v>
      </c>
      <c r="Q691" s="179" t="e">
        <f t="shared" si="428"/>
        <v>#DIV/0!</v>
      </c>
      <c r="R691" s="179">
        <f t="shared" si="428"/>
        <v>0.28565580995654816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-5.8168901265138301E-8</v>
      </c>
      <c r="F692" s="179">
        <f t="shared" si="428"/>
        <v>-2.5998979914328621E-7</v>
      </c>
      <c r="G692" s="179">
        <f t="shared" si="428"/>
        <v>-1.1696682582229412E-6</v>
      </c>
      <c r="H692" s="179">
        <f t="shared" si="428"/>
        <v>-5.2847446515342989E-6</v>
      </c>
      <c r="I692" s="179">
        <f t="shared" si="428"/>
        <v>-2.129982544186703E-5</v>
      </c>
      <c r="J692" s="179">
        <f t="shared" si="428"/>
        <v>-8.1180130004954005E-5</v>
      </c>
      <c r="K692" s="179">
        <f t="shared" si="428"/>
        <v>-3.2364560225760583E-4</v>
      </c>
      <c r="L692" s="179">
        <f t="shared" si="428"/>
        <v>-1.5607286084223413E-3</v>
      </c>
      <c r="M692" s="179">
        <f t="shared" si="428"/>
        <v>-5.8390625018251169E-3</v>
      </c>
      <c r="N692" s="179">
        <f t="shared" si="428"/>
        <v>-1.9959443087732485E-2</v>
      </c>
      <c r="O692" s="179">
        <f t="shared" si="428"/>
        <v>-7.6060365629645035E-2</v>
      </c>
      <c r="P692" s="179">
        <f t="shared" si="428"/>
        <v>-0.24967170739151828</v>
      </c>
      <c r="Q692" s="179">
        <f t="shared" si="428"/>
        <v>-0.48778376717584032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-9.2065452909625135E-10</v>
      </c>
      <c r="F693" s="179">
        <f t="shared" si="428"/>
        <v>-4.1149273444967566E-9</v>
      </c>
      <c r="G693" s="179">
        <f t="shared" si="428"/>
        <v>-1.8512655576009977E-8</v>
      </c>
      <c r="H693" s="179">
        <f t="shared" si="428"/>
        <v>-8.3643228824704877E-8</v>
      </c>
      <c r="I693" s="179">
        <f t="shared" si="428"/>
        <v>-3.3712102632357909E-7</v>
      </c>
      <c r="J693" s="179">
        <f t="shared" si="428"/>
        <v>-1.2849027050498432E-6</v>
      </c>
      <c r="K693" s="179">
        <f t="shared" si="428"/>
        <v>-5.1231193744145103E-6</v>
      </c>
      <c r="L693" s="179">
        <f t="shared" si="428"/>
        <v>-2.4720681389499292E-5</v>
      </c>
      <c r="M693" s="179">
        <f t="shared" si="428"/>
        <v>-9.2677209940617361E-5</v>
      </c>
      <c r="N693" s="179">
        <f t="shared" si="428"/>
        <v>-3.1889418792931172E-4</v>
      </c>
      <c r="O693" s="179">
        <f t="shared" si="428"/>
        <v>-1.2552640827598058E-3</v>
      </c>
      <c r="P693" s="179">
        <f t="shared" si="428"/>
        <v>-4.7772145116318126E-3</v>
      </c>
      <c r="Q693" s="179">
        <f t="shared" si="428"/>
        <v>-1.7020221323394018E-2</v>
      </c>
      <c r="R693" s="179">
        <f t="shared" si="428"/>
        <v>-6.0232765729427637E-2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-2.1790639747551469E-13</v>
      </c>
      <c r="F694" s="179">
        <f t="shared" si="428"/>
        <v>-9.7394730179073956E-13</v>
      </c>
      <c r="G694" s="179">
        <f t="shared" si="428"/>
        <v>-4.3816936583126342E-12</v>
      </c>
      <c r="H694" s="179">
        <f t="shared" si="428"/>
        <v>-1.9797214621394267E-11</v>
      </c>
      <c r="I694" s="179">
        <f t="shared" si="428"/>
        <v>-7.9791970570509263E-11</v>
      </c>
      <c r="J694" s="179">
        <f t="shared" si="428"/>
        <v>-3.0411914724635727E-10</v>
      </c>
      <c r="K694" s="179">
        <f t="shared" si="428"/>
        <v>-1.2125752337992441E-9</v>
      </c>
      <c r="L694" s="179">
        <f t="shared" si="428"/>
        <v>-5.8511175559368688E-9</v>
      </c>
      <c r="M694" s="179">
        <f t="shared" si="428"/>
        <v>-2.1936367806759535E-8</v>
      </c>
      <c r="N694" s="179">
        <f t="shared" si="428"/>
        <v>-7.5487947031965899E-8</v>
      </c>
      <c r="O694" s="179">
        <f t="shared" si="428"/>
        <v>-2.972605506505367E-7</v>
      </c>
      <c r="P694" s="179">
        <f t="shared" si="428"/>
        <v>-1.1329719738490214E-6</v>
      </c>
      <c r="Q694" s="179">
        <f t="shared" si="428"/>
        <v>-4.0572128522687029E-6</v>
      </c>
      <c r="R694" s="179">
        <f t="shared" si="428"/>
        <v>-1.4633661084339921E-5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0.13041056342888804</v>
      </c>
      <c r="F806" s="179">
        <f t="shared" si="503"/>
        <v>0.14104783956883146</v>
      </c>
      <c r="G806" s="179">
        <f t="shared" si="503"/>
        <v>0.12139767258557803</v>
      </c>
      <c r="H806" s="179">
        <f t="shared" si="503"/>
        <v>0.12051042672768864</v>
      </c>
      <c r="I806" s="179">
        <f t="shared" si="503"/>
        <v>0.12384499834276852</v>
      </c>
      <c r="J806" s="179">
        <f t="shared" si="503"/>
        <v>0.1275576044966438</v>
      </c>
      <c r="K806" s="179">
        <f t="shared" si="503"/>
        <v>0.12816995620138955</v>
      </c>
      <c r="L806" s="179">
        <f t="shared" si="503"/>
        <v>0.12115482810846293</v>
      </c>
      <c r="M806" s="179">
        <f t="shared" si="503"/>
        <v>0.12343816960010749</v>
      </c>
      <c r="N806" s="179">
        <f t="shared" si="503"/>
        <v>0.12955202166288438</v>
      </c>
      <c r="O806" s="179">
        <f t="shared" si="503"/>
        <v>0.13026923029808202</v>
      </c>
      <c r="P806" s="179">
        <f t="shared" si="503"/>
        <v>0.13258423789309778</v>
      </c>
      <c r="Q806" s="179">
        <f t="shared" si="503"/>
        <v>0.13764705060528645</v>
      </c>
      <c r="R806" s="179">
        <f t="shared" si="503"/>
        <v>0.14635003979279579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0.21284260207633862</v>
      </c>
      <c r="F807" s="179">
        <f t="shared" si="503"/>
        <v>0.34883230016655925</v>
      </c>
      <c r="G807" s="179">
        <f t="shared" si="503"/>
        <v>0.37039845831744583</v>
      </c>
      <c r="H807" s="179">
        <f t="shared" si="503"/>
        <v>0.32624871485556345</v>
      </c>
      <c r="I807" s="179">
        <f t="shared" si="503"/>
        <v>0.33038127889365815</v>
      </c>
      <c r="J807" s="179">
        <f t="shared" si="503"/>
        <v>0.34915202450853811</v>
      </c>
      <c r="K807" s="179">
        <f t="shared" si="503"/>
        <v>0.35437673293856442</v>
      </c>
      <c r="L807" s="179">
        <f t="shared" si="503"/>
        <v>0.33590242021389727</v>
      </c>
      <c r="M807" s="179">
        <f t="shared" si="503"/>
        <v>0.34245877195949598</v>
      </c>
      <c r="N807" s="179">
        <f t="shared" si="503"/>
        <v>0.35948051088258098</v>
      </c>
      <c r="O807" s="179">
        <f t="shared" si="503"/>
        <v>0.36148633680716058</v>
      </c>
      <c r="P807" s="179">
        <f t="shared" si="503"/>
        <v>0.36791429540812265</v>
      </c>
      <c r="Q807" s="179">
        <f t="shared" si="503"/>
        <v>0.38196437581575843</v>
      </c>
      <c r="R807" s="179">
        <f t="shared" si="503"/>
        <v>0.40611507105282563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7.837336381595722E-2</v>
      </c>
      <c r="F808" s="179">
        <f t="shared" si="503"/>
        <v>0.15835295800498572</v>
      </c>
      <c r="G808" s="179">
        <f t="shared" si="503"/>
        <v>0.25213894218710609</v>
      </c>
      <c r="H808" s="179">
        <f t="shared" si="503"/>
        <v>0.26835141845333155</v>
      </c>
      <c r="I808" s="179">
        <f t="shared" si="503"/>
        <v>0.24484179259349781</v>
      </c>
      <c r="J808" s="179">
        <f t="shared" si="503"/>
        <v>0.2536014558926688</v>
      </c>
      <c r="K808" s="179">
        <f t="shared" si="503"/>
        <v>0.26448752930931929</v>
      </c>
      <c r="L808" s="179">
        <f t="shared" si="503"/>
        <v>0.25329196874051668</v>
      </c>
      <c r="M808" s="179">
        <f t="shared" si="503"/>
        <v>0.25890789129556058</v>
      </c>
      <c r="N808" s="179">
        <f t="shared" si="503"/>
        <v>0.27195807807004807</v>
      </c>
      <c r="O808" s="179">
        <f t="shared" si="503"/>
        <v>0.2735233319683556</v>
      </c>
      <c r="P808" s="179">
        <f t="shared" si="503"/>
        <v>0.2783993122717538</v>
      </c>
      <c r="Q808" s="179">
        <f t="shared" si="503"/>
        <v>0.28903412128543116</v>
      </c>
      <c r="R808" s="179">
        <f t="shared" si="503"/>
        <v>0.30730994581186505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2.7123411796305421E-2</v>
      </c>
      <c r="F809" s="179">
        <f t="shared" si="503"/>
        <v>5.6744866533669558E-2</v>
      </c>
      <c r="G809" s="179">
        <f t="shared" si="503"/>
        <v>0.11292050933941196</v>
      </c>
      <c r="H809" s="179">
        <f t="shared" si="503"/>
        <v>0.17646530226982318</v>
      </c>
      <c r="I809" s="179">
        <f t="shared" si="503"/>
        <v>0.19044146842973828</v>
      </c>
      <c r="J809" s="179">
        <f t="shared" si="503"/>
        <v>0.17784603149603911</v>
      </c>
      <c r="K809" s="179">
        <f t="shared" si="503"/>
        <v>0.18269234423757938</v>
      </c>
      <c r="L809" s="179">
        <f t="shared" si="503"/>
        <v>0.1797970475402148</v>
      </c>
      <c r="M809" s="179">
        <f t="shared" si="503"/>
        <v>0.18546433422022868</v>
      </c>
      <c r="N809" s="179">
        <f t="shared" si="503"/>
        <v>0.19530239255230986</v>
      </c>
      <c r="O809" s="179">
        <f t="shared" si="503"/>
        <v>0.19655765074135159</v>
      </c>
      <c r="P809" s="179">
        <f t="shared" si="503"/>
        <v>0.20009514290028516</v>
      </c>
      <c r="Q809" s="179">
        <f t="shared" si="503"/>
        <v>0.20774747501162227</v>
      </c>
      <c r="R809" s="179">
        <f t="shared" si="503"/>
        <v>0.22088593507712928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8.6065730145510871E-3</v>
      </c>
      <c r="F810" s="179">
        <f t="shared" si="506"/>
        <v>1.7722615595203633E-2</v>
      </c>
      <c r="G810" s="179">
        <f t="shared" si="506"/>
        <v>3.6894232364212652E-2</v>
      </c>
      <c r="H810" s="179">
        <f t="shared" si="506"/>
        <v>7.3867472998987257E-2</v>
      </c>
      <c r="I810" s="179">
        <f t="shared" si="506"/>
        <v>0.11469616849012784</v>
      </c>
      <c r="J810" s="179">
        <f t="shared" si="506"/>
        <v>0.12775791510273421</v>
      </c>
      <c r="K810" s="179">
        <f t="shared" si="506"/>
        <v>0.11752671601217313</v>
      </c>
      <c r="L810" s="179">
        <f t="shared" si="506"/>
        <v>0.11455527762283467</v>
      </c>
      <c r="M810" s="179">
        <f t="shared" si="506"/>
        <v>0.12089560191027295</v>
      </c>
      <c r="N810" s="179">
        <f t="shared" si="506"/>
        <v>0.12850191367409838</v>
      </c>
      <c r="O810" s="179">
        <f t="shared" si="506"/>
        <v>0.1296723084252081</v>
      </c>
      <c r="P810" s="179">
        <f t="shared" si="506"/>
        <v>0.13209526347603012</v>
      </c>
      <c r="Q810" s="179">
        <f t="shared" si="506"/>
        <v>0.13717032988862468</v>
      </c>
      <c r="R810" s="179">
        <f t="shared" si="506"/>
        <v>0.14585184591176398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2.2631070989341502E-3</v>
      </c>
      <c r="F811" s="179">
        <f t="shared" si="506"/>
        <v>4.574222559402194E-3</v>
      </c>
      <c r="G811" s="179">
        <f t="shared" si="506"/>
        <v>9.3734233093356097E-3</v>
      </c>
      <c r="H811" s="179">
        <f t="shared" si="506"/>
        <v>1.9817019829535158E-2</v>
      </c>
      <c r="I811" s="179">
        <f t="shared" si="506"/>
        <v>3.9121749929531512E-2</v>
      </c>
      <c r="J811" s="179">
        <f t="shared" si="506"/>
        <v>6.2468336924181155E-2</v>
      </c>
      <c r="K811" s="179">
        <f t="shared" si="506"/>
        <v>6.8833896158751753E-2</v>
      </c>
      <c r="L811" s="179">
        <f t="shared" si="506"/>
        <v>6.0667845755305594E-2</v>
      </c>
      <c r="M811" s="179">
        <f t="shared" si="506"/>
        <v>6.2685580609838823E-2</v>
      </c>
      <c r="N811" s="179">
        <f t="shared" si="506"/>
        <v>6.8231402921639858E-2</v>
      </c>
      <c r="O811" s="179">
        <f t="shared" si="506"/>
        <v>6.9540294828178667E-2</v>
      </c>
      <c r="P811" s="179">
        <f t="shared" si="506"/>
        <v>7.1028597683959027E-2</v>
      </c>
      <c r="Q811" s="179">
        <f t="shared" si="506"/>
        <v>7.3807443187807145E-2</v>
      </c>
      <c r="R811" s="179">
        <f t="shared" si="506"/>
        <v>7.8492761080858106E-2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5.041588258727621E-4</v>
      </c>
      <c r="F812" s="179">
        <f t="shared" si="506"/>
        <v>1.0066512228128828E-3</v>
      </c>
      <c r="G812" s="179">
        <f t="shared" si="506"/>
        <v>2.0216050277855678E-3</v>
      </c>
      <c r="H812" s="179">
        <f t="shared" si="506"/>
        <v>4.2089510896380798E-3</v>
      </c>
      <c r="I812" s="179">
        <f t="shared" si="506"/>
        <v>8.7910632592719754E-3</v>
      </c>
      <c r="J812" s="179">
        <f t="shared" si="506"/>
        <v>1.769387813200602E-2</v>
      </c>
      <c r="K812" s="179">
        <f t="shared" si="506"/>
        <v>2.8202721136363813E-2</v>
      </c>
      <c r="L812" s="179">
        <f t="shared" si="506"/>
        <v>2.9323819968828373E-2</v>
      </c>
      <c r="M812" s="179">
        <f t="shared" si="506"/>
        <v>2.7738782710613065E-2</v>
      </c>
      <c r="N812" s="179">
        <f t="shared" si="506"/>
        <v>2.9541776562172155E-2</v>
      </c>
      <c r="O812" s="179">
        <f t="shared" si="506"/>
        <v>3.094667180024837E-2</v>
      </c>
      <c r="P812" s="179">
        <f t="shared" si="506"/>
        <v>3.1925310934614121E-2</v>
      </c>
      <c r="Q812" s="179">
        <f t="shared" si="506"/>
        <v>3.3263037270355372E-2</v>
      </c>
      <c r="R812" s="179">
        <f t="shared" si="506"/>
        <v>3.5399836944408077E-2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2.1193471102595344E-4</v>
      </c>
      <c r="F813" s="179">
        <f t="shared" si="506"/>
        <v>4.2027949054920479E-4</v>
      </c>
      <c r="G813" s="179">
        <f t="shared" si="506"/>
        <v>8.3274514498518865E-4</v>
      </c>
      <c r="H813" s="179">
        <f t="shared" si="506"/>
        <v>1.6963683547700928E-3</v>
      </c>
      <c r="I813" s="179">
        <f t="shared" si="506"/>
        <v>3.4982847764323624E-3</v>
      </c>
      <c r="J813" s="179">
        <f t="shared" si="506"/>
        <v>7.4372296179895893E-3</v>
      </c>
      <c r="K813" s="179">
        <f t="shared" si="506"/>
        <v>1.4974645860573213E-2</v>
      </c>
      <c r="L813" s="179">
        <f t="shared" si="506"/>
        <v>2.2863984008541012E-2</v>
      </c>
      <c r="M813" s="179">
        <f t="shared" si="506"/>
        <v>2.5274385607363292E-2</v>
      </c>
      <c r="N813" s="179">
        <f t="shared" si="506"/>
        <v>2.4310876773421641E-2</v>
      </c>
      <c r="O813" s="179">
        <f t="shared" si="506"/>
        <v>2.5122369884520684E-2</v>
      </c>
      <c r="P813" s="179">
        <f t="shared" si="506"/>
        <v>2.6643380518909208E-2</v>
      </c>
      <c r="Q813" s="179">
        <f t="shared" si="506"/>
        <v>2.8039286799083643E-2</v>
      </c>
      <c r="R813" s="179">
        <f t="shared" si="506"/>
        <v>2.9924772740276266E-2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3.2123215171790784E-4</v>
      </c>
      <c r="F814" s="179">
        <f t="shared" si="509"/>
        <v>6.347237456965707E-4</v>
      </c>
      <c r="G814" s="179">
        <f t="shared" si="509"/>
        <v>1.2481232542827336E-3</v>
      </c>
      <c r="H814" s="179">
        <f t="shared" si="509"/>
        <v>2.505129736898063E-3</v>
      </c>
      <c r="I814" s="179">
        <f t="shared" si="509"/>
        <v>5.0632305224769655E-3</v>
      </c>
      <c r="J814" s="179">
        <f t="shared" si="509"/>
        <v>1.0650692165820838E-2</v>
      </c>
      <c r="K814" s="179">
        <f t="shared" si="509"/>
        <v>2.2619225979185812E-2</v>
      </c>
      <c r="L814" s="179">
        <f t="shared" si="509"/>
        <v>4.5220223739581115E-2</v>
      </c>
      <c r="M814" s="179">
        <f t="shared" si="509"/>
        <v>7.0497535659907476E-2</v>
      </c>
      <c r="N814" s="179">
        <f t="shared" si="509"/>
        <v>8.0670197214407421E-2</v>
      </c>
      <c r="O814" s="179">
        <f t="shared" si="509"/>
        <v>7.4233216657076648E-2</v>
      </c>
      <c r="P814" s="179">
        <f t="shared" si="509"/>
        <v>7.7640563134270132E-2</v>
      </c>
      <c r="Q814" s="179">
        <f t="shared" si="509"/>
        <v>8.4050165246355182E-2</v>
      </c>
      <c r="R814" s="179">
        <f t="shared" si="509"/>
        <v>9.0662396059448327E-2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1.1547114530216156E-4</v>
      </c>
      <c r="F815" s="179">
        <f t="shared" si="509"/>
        <v>2.2773680681901422E-4</v>
      </c>
      <c r="G815" s="179">
        <f t="shared" si="509"/>
        <v>4.4602461889091459E-4</v>
      </c>
      <c r="H815" s="179">
        <f t="shared" si="509"/>
        <v>8.8770820868625813E-4</v>
      </c>
      <c r="I815" s="179">
        <f t="shared" si="509"/>
        <v>1.7694496976017129E-3</v>
      </c>
      <c r="J815" s="179">
        <f t="shared" si="509"/>
        <v>3.6559837148120544E-3</v>
      </c>
      <c r="K815" s="179">
        <f t="shared" si="509"/>
        <v>7.6703347551298033E-3</v>
      </c>
      <c r="L815" s="179">
        <f t="shared" si="509"/>
        <v>1.63517738449683E-2</v>
      </c>
      <c r="M815" s="179">
        <f t="shared" si="509"/>
        <v>3.2613163645835171E-2</v>
      </c>
      <c r="N815" s="179">
        <f t="shared" si="509"/>
        <v>5.2639040504815278E-2</v>
      </c>
      <c r="O815" s="179">
        <f t="shared" si="509"/>
        <v>5.841204280942254E-2</v>
      </c>
      <c r="P815" s="179">
        <f t="shared" si="509"/>
        <v>5.4142563387749698E-2</v>
      </c>
      <c r="Q815" s="179">
        <f t="shared" si="509"/>
        <v>5.7812025731336467E-2</v>
      </c>
      <c r="R815" s="179">
        <f t="shared" si="509"/>
        <v>6.4327125664076418E-2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2.4816709704453135E-5</v>
      </c>
      <c r="F816" s="179">
        <f t="shared" si="509"/>
        <v>4.8898523024321998E-5</v>
      </c>
      <c r="G816" s="179">
        <f t="shared" si="509"/>
        <v>9.5570409819494199E-5</v>
      </c>
      <c r="H816" s="179">
        <f t="shared" si="509"/>
        <v>1.8936123295209829E-4</v>
      </c>
      <c r="I816" s="179">
        <f t="shared" si="509"/>
        <v>3.7446420373915535E-4</v>
      </c>
      <c r="J816" s="179">
        <f t="shared" si="509"/>
        <v>7.6412801191220591E-4</v>
      </c>
      <c r="K816" s="179">
        <f t="shared" si="509"/>
        <v>1.5730687040100353E-3</v>
      </c>
      <c r="L816" s="179">
        <f t="shared" si="509"/>
        <v>3.2949714427594895E-3</v>
      </c>
      <c r="M816" s="179">
        <f t="shared" si="509"/>
        <v>7.017847236024383E-3</v>
      </c>
      <c r="N816" s="179">
        <f t="shared" si="509"/>
        <v>1.4133494898838353E-2</v>
      </c>
      <c r="O816" s="179">
        <f t="shared" si="509"/>
        <v>2.2739038348870456E-2</v>
      </c>
      <c r="P816" s="179">
        <f t="shared" si="509"/>
        <v>2.5574656671218738E-2</v>
      </c>
      <c r="Q816" s="179">
        <f t="shared" si="509"/>
        <v>2.3942194803821294E-2</v>
      </c>
      <c r="R816" s="179">
        <f t="shared" si="509"/>
        <v>2.6350153575527779E-2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8.0059834976517188E-6</v>
      </c>
      <c r="F817" s="179">
        <f t="shared" si="509"/>
        <v>1.5767486386736297E-5</v>
      </c>
      <c r="G817" s="179">
        <f t="shared" si="509"/>
        <v>3.0784972588701188E-5</v>
      </c>
      <c r="H817" s="179">
        <f t="shared" si="509"/>
        <v>6.0857490669635887E-5</v>
      </c>
      <c r="I817" s="179">
        <f t="shared" si="509"/>
        <v>1.198431332676052E-4</v>
      </c>
      <c r="J817" s="179">
        <f t="shared" si="509"/>
        <v>2.4282516937297347E-4</v>
      </c>
      <c r="K817" s="179">
        <f t="shared" si="509"/>
        <v>4.9347565895320055E-4</v>
      </c>
      <c r="L817" s="179">
        <f t="shared" si="509"/>
        <v>1.007326635028569E-3</v>
      </c>
      <c r="M817" s="179">
        <f t="shared" si="509"/>
        <v>2.1275750288798994E-3</v>
      </c>
      <c r="N817" s="179">
        <f t="shared" si="509"/>
        <v>4.5264866890356798E-3</v>
      </c>
      <c r="O817" s="179">
        <f t="shared" si="509"/>
        <v>9.1257430855417859E-3</v>
      </c>
      <c r="P817" s="179">
        <f t="shared" si="509"/>
        <v>1.4806882526306487E-2</v>
      </c>
      <c r="Q817" s="179">
        <f t="shared" si="509"/>
        <v>1.7002094723366227E-2</v>
      </c>
      <c r="R817" s="179">
        <f t="shared" si="509"/>
        <v>1.6000284407048516E-2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0.17534827933883376</v>
      </c>
      <c r="F933" s="179" t="e">
        <f t="shared" si="605"/>
        <v>#DIV/0!</v>
      </c>
      <c r="G933" s="179">
        <f t="shared" si="605"/>
        <v>0.12306594865075625</v>
      </c>
      <c r="H933" s="179">
        <f t="shared" si="605"/>
        <v>0.10758986288463117</v>
      </c>
      <c r="I933" s="179">
        <f t="shared" si="605"/>
        <v>0.10060025745586959</v>
      </c>
      <c r="J933" s="179">
        <f t="shared" si="605"/>
        <v>9.7153327477720861E-2</v>
      </c>
      <c r="K933" s="179">
        <f t="shared" si="605"/>
        <v>9.5131123190419595E-2</v>
      </c>
      <c r="L933" s="179">
        <f t="shared" si="605"/>
        <v>9.3898730242090431E-2</v>
      </c>
      <c r="M933" s="179">
        <f t="shared" si="605"/>
        <v>9.3487909528350857E-2</v>
      </c>
      <c r="N933" s="179">
        <f t="shared" si="605"/>
        <v>9.3289526227750733E-2</v>
      </c>
      <c r="O933" s="179">
        <f t="shared" si="605"/>
        <v>9.3153273082481558E-2</v>
      </c>
      <c r="P933" s="179">
        <f t="shared" si="605"/>
        <v>9.3086312300815932E-2</v>
      </c>
      <c r="Q933" s="179">
        <f t="shared" si="605"/>
        <v>9.3053310289151689E-2</v>
      </c>
      <c r="R933" s="179">
        <f t="shared" si="605"/>
        <v>9.3035400326473089E-2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0.44530205020787211</v>
      </c>
      <c r="F934" s="179">
        <f t="shared" si="605"/>
        <v>0.45636275009099986</v>
      </c>
      <c r="G934" s="179" t="e">
        <f t="shared" si="605"/>
        <v>#DIV/0!</v>
      </c>
      <c r="H934" s="179">
        <f t="shared" si="605"/>
        <v>0.32992466522629876</v>
      </c>
      <c r="I934" s="179">
        <f t="shared" si="605"/>
        <v>0.29714798349798865</v>
      </c>
      <c r="J934" s="179">
        <f t="shared" si="605"/>
        <v>0.28008369028113916</v>
      </c>
      <c r="K934" s="179">
        <f t="shared" si="605"/>
        <v>0.26954612750413198</v>
      </c>
      <c r="L934" s="179">
        <f t="shared" si="605"/>
        <v>0.26293274000848088</v>
      </c>
      <c r="M934" s="179">
        <f t="shared" si="605"/>
        <v>0.2607097811568202</v>
      </c>
      <c r="N934" s="179">
        <f t="shared" si="605"/>
        <v>0.25962775592153053</v>
      </c>
      <c r="O934" s="179">
        <f t="shared" si="605"/>
        <v>0.25888045995570452</v>
      </c>
      <c r="P934" s="179">
        <f t="shared" si="605"/>
        <v>0.25851251385999358</v>
      </c>
      <c r="Q934" s="179">
        <f t="shared" si="605"/>
        <v>0.25833099467544918</v>
      </c>
      <c r="R934" s="179">
        <f t="shared" si="605"/>
        <v>0.25823243468521478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0.31912707447580274</v>
      </c>
      <c r="F935" s="179">
        <f t="shared" si="605"/>
        <v>0.31931580800695497</v>
      </c>
      <c r="G935" s="179">
        <f t="shared" si="605"/>
        <v>0.32234047168205598</v>
      </c>
      <c r="H935" s="179" t="e">
        <f t="shared" si="605"/>
        <v>#DIV/0!</v>
      </c>
      <c r="I935" s="179">
        <f t="shared" si="605"/>
        <v>0.24789665935222002</v>
      </c>
      <c r="J935" s="179">
        <f t="shared" si="605"/>
        <v>0.22643897896517234</v>
      </c>
      <c r="K935" s="179">
        <f t="shared" si="605"/>
        <v>0.21199710645374284</v>
      </c>
      <c r="L935" s="179">
        <f t="shared" si="605"/>
        <v>0.20246137459327257</v>
      </c>
      <c r="M935" s="179">
        <f t="shared" si="605"/>
        <v>0.19920985163041957</v>
      </c>
      <c r="N935" s="179">
        <f t="shared" si="605"/>
        <v>0.19760271233038013</v>
      </c>
      <c r="O935" s="179">
        <f t="shared" si="605"/>
        <v>0.1964804533418818</v>
      </c>
      <c r="P935" s="179">
        <f t="shared" si="605"/>
        <v>0.1959258130584233</v>
      </c>
      <c r="Q935" s="179">
        <f t="shared" si="605"/>
        <v>0.1956516633184528</v>
      </c>
      <c r="R935" s="179">
        <f t="shared" si="605"/>
        <v>0.19550265317283308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0.22574921376271295</v>
      </c>
      <c r="F936" s="179">
        <f t="shared" si="605"/>
        <v>0.21774796021693416</v>
      </c>
      <c r="G936" s="179">
        <f t="shared" si="605"/>
        <v>0.21708269567342647</v>
      </c>
      <c r="H936" s="179">
        <f t="shared" si="605"/>
        <v>0.21927113504338741</v>
      </c>
      <c r="I936" s="179" t="e">
        <f t="shared" si="605"/>
        <v>#DIV/0!</v>
      </c>
      <c r="J936" s="179">
        <f t="shared" si="605"/>
        <v>0.17986761431415166</v>
      </c>
      <c r="K936" s="179">
        <f t="shared" si="605"/>
        <v>0.16252881698821214</v>
      </c>
      <c r="L936" s="179">
        <f t="shared" si="605"/>
        <v>0.15011366941011589</v>
      </c>
      <c r="M936" s="179">
        <f t="shared" si="605"/>
        <v>0.14579221552785138</v>
      </c>
      <c r="N936" s="179">
        <f t="shared" si="605"/>
        <v>0.14359704553427743</v>
      </c>
      <c r="O936" s="179">
        <f t="shared" si="605"/>
        <v>0.14203216964923343</v>
      </c>
      <c r="P936" s="179">
        <f t="shared" si="605"/>
        <v>0.1412532907465556</v>
      </c>
      <c r="Q936" s="179">
        <f t="shared" si="605"/>
        <v>0.14086687978461809</v>
      </c>
      <c r="R936" s="179">
        <f t="shared" si="605"/>
        <v>0.14065643233886352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0.14842450531009402</v>
      </c>
      <c r="F937" s="179">
        <f t="shared" si="608"/>
        <v>0.14139379141621639</v>
      </c>
      <c r="G937" s="179">
        <f t="shared" si="608"/>
        <v>0.13604566697855122</v>
      </c>
      <c r="H937" s="179">
        <f t="shared" si="608"/>
        <v>0.1370140301392011</v>
      </c>
      <c r="I937" s="179">
        <f t="shared" si="608"/>
        <v>0.14242458006673528</v>
      </c>
      <c r="J937" s="179" t="e">
        <f t="shared" si="608"/>
        <v>#DIV/0!</v>
      </c>
      <c r="K937" s="179">
        <f t="shared" si="608"/>
        <v>0.11886675506355561</v>
      </c>
      <c r="L937" s="179">
        <f t="shared" si="608"/>
        <v>0.10464839376181444</v>
      </c>
      <c r="M937" s="179">
        <f t="shared" si="608"/>
        <v>9.9567795038385143E-2</v>
      </c>
      <c r="N937" s="179">
        <f t="shared" si="608"/>
        <v>9.6860575319668282E-2</v>
      </c>
      <c r="O937" s="179">
        <f t="shared" si="608"/>
        <v>9.4852954991511459E-2</v>
      </c>
      <c r="P937" s="179">
        <f t="shared" si="608"/>
        <v>9.3839965587811977E-2</v>
      </c>
      <c r="Q937" s="179">
        <f t="shared" si="608"/>
        <v>9.3333721402133141E-2</v>
      </c>
      <c r="R937" s="179">
        <f t="shared" si="608"/>
        <v>9.3056904325399051E-2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7.9795446167516479E-2</v>
      </c>
      <c r="F938" s="179">
        <f t="shared" si="608"/>
        <v>7.5766456605732918E-2</v>
      </c>
      <c r="G938" s="179">
        <f t="shared" si="608"/>
        <v>7.2014348312647455E-2</v>
      </c>
      <c r="H938" s="179">
        <f t="shared" si="608"/>
        <v>7.0110786971483374E-2</v>
      </c>
      <c r="I938" s="179">
        <f t="shared" si="608"/>
        <v>7.2648876960763234E-2</v>
      </c>
      <c r="J938" s="179">
        <f t="shared" si="608"/>
        <v>7.8226365658783575E-2</v>
      </c>
      <c r="K938" s="179" t="e">
        <f t="shared" si="608"/>
        <v>#DIV/0!</v>
      </c>
      <c r="L938" s="179">
        <f t="shared" si="608"/>
        <v>6.1245441854742913E-2</v>
      </c>
      <c r="M938" s="179">
        <f t="shared" si="608"/>
        <v>5.6783834368613957E-2</v>
      </c>
      <c r="N938" s="179">
        <f t="shared" si="608"/>
        <v>5.421315654206154E-2</v>
      </c>
      <c r="O938" s="179">
        <f t="shared" si="608"/>
        <v>5.2166494138114465E-2</v>
      </c>
      <c r="P938" s="179">
        <f t="shared" si="608"/>
        <v>5.1107925089159102E-2</v>
      </c>
      <c r="Q938" s="179">
        <f t="shared" si="608"/>
        <v>5.0571496742564857E-2</v>
      </c>
      <c r="R938" s="179">
        <f t="shared" si="608"/>
        <v>5.0275874984069949E-2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3.5986267073666006E-2</v>
      </c>
      <c r="F939" s="179">
        <f t="shared" si="608"/>
        <v>3.4140899763020427E-2</v>
      </c>
      <c r="G939" s="179">
        <f t="shared" si="608"/>
        <v>3.2344512990562319E-2</v>
      </c>
      <c r="H939" s="179">
        <f t="shared" si="608"/>
        <v>3.1105196874681506E-2</v>
      </c>
      <c r="I939" s="179">
        <f t="shared" si="608"/>
        <v>3.1207073578523304E-2</v>
      </c>
      <c r="J939" s="179">
        <f t="shared" si="608"/>
        <v>3.3317833478917758E-2</v>
      </c>
      <c r="K939" s="179">
        <f t="shared" si="608"/>
        <v>3.5337151015954714E-2</v>
      </c>
      <c r="L939" s="179" t="e">
        <f t="shared" si="608"/>
        <v>#DIV/0!</v>
      </c>
      <c r="M939" s="179">
        <f t="shared" si="608"/>
        <v>2.8019901705429028E-2</v>
      </c>
      <c r="N939" s="179">
        <f t="shared" si="608"/>
        <v>2.6163681977923233E-2</v>
      </c>
      <c r="O939" s="179">
        <f t="shared" si="608"/>
        <v>2.4487863369686894E-2</v>
      </c>
      <c r="P939" s="179">
        <f t="shared" si="608"/>
        <v>2.3584457604810732E-2</v>
      </c>
      <c r="Q939" s="179">
        <f t="shared" si="608"/>
        <v>2.311497078836634E-2</v>
      </c>
      <c r="R939" s="179">
        <f t="shared" si="608"/>
        <v>2.2852363031630289E-2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3.0447847630426614E-2</v>
      </c>
      <c r="F940" s="179">
        <f t="shared" si="608"/>
        <v>2.8880475313667841E-2</v>
      </c>
      <c r="G940" s="179">
        <f t="shared" si="608"/>
        <v>2.7338258118567483E-2</v>
      </c>
      <c r="H940" s="179">
        <f t="shared" si="608"/>
        <v>2.6203869676820316E-2</v>
      </c>
      <c r="I940" s="179">
        <f t="shared" si="608"/>
        <v>2.5982269931201996E-2</v>
      </c>
      <c r="J940" s="179">
        <f t="shared" si="608"/>
        <v>2.6826488105410964E-2</v>
      </c>
      <c r="K940" s="179">
        <f t="shared" si="608"/>
        <v>2.8223808430808468E-2</v>
      </c>
      <c r="L940" s="179">
        <f t="shared" si="608"/>
        <v>2.7763962938236755E-2</v>
      </c>
      <c r="M940" s="179" t="e">
        <f t="shared" si="608"/>
        <v>#DIV/0!</v>
      </c>
      <c r="N940" s="179">
        <f t="shared" si="608"/>
        <v>2.4595486438787798E-2</v>
      </c>
      <c r="O940" s="179">
        <f t="shared" si="608"/>
        <v>2.2191585035817314E-2</v>
      </c>
      <c r="P940" s="179">
        <f t="shared" si="608"/>
        <v>2.0807206894603997E-2</v>
      </c>
      <c r="Q940" s="179">
        <f t="shared" si="608"/>
        <v>2.005669959427301E-2</v>
      </c>
      <c r="R940" s="179">
        <f t="shared" si="608"/>
        <v>1.9625383689543204E-2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9.260014392148036E-2</v>
      </c>
      <c r="F941" s="179">
        <f t="shared" si="611"/>
        <v>8.7828765699284259E-2</v>
      </c>
      <c r="G941" s="179">
        <f t="shared" si="611"/>
        <v>8.3121466707988451E-2</v>
      </c>
      <c r="H941" s="179">
        <f t="shared" si="611"/>
        <v>7.9605361367650451E-2</v>
      </c>
      <c r="I941" s="179">
        <f t="shared" si="611"/>
        <v>7.8681917012261474E-2</v>
      </c>
      <c r="J941" s="179">
        <f t="shared" si="611"/>
        <v>8.0279494403538515E-2</v>
      </c>
      <c r="K941" s="179">
        <f t="shared" si="611"/>
        <v>8.1676243062966364E-2</v>
      </c>
      <c r="L941" s="179">
        <f t="shared" si="611"/>
        <v>8.083050798748824E-2</v>
      </c>
      <c r="M941" s="179">
        <f t="shared" si="611"/>
        <v>8.6500051879811607E-2</v>
      </c>
      <c r="N941" s="179" t="e">
        <f t="shared" si="611"/>
        <v>#DIV/0!</v>
      </c>
      <c r="O941" s="179">
        <f t="shared" si="611"/>
        <v>7.5115340711727208E-2</v>
      </c>
      <c r="P941" s="179">
        <f t="shared" si="611"/>
        <v>6.8008842561043781E-2</v>
      </c>
      <c r="Q941" s="179">
        <f t="shared" si="611"/>
        <v>6.3884754062540544E-2</v>
      </c>
      <c r="R941" s="179">
        <f t="shared" si="611"/>
        <v>6.1403581472902848E-2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6.6681885400619187E-2</v>
      </c>
      <c r="F942" s="179">
        <f t="shared" si="611"/>
        <v>6.3245165353503871E-2</v>
      </c>
      <c r="G942" s="179">
        <f t="shared" si="611"/>
        <v>5.985235066489869E-2</v>
      </c>
      <c r="H942" s="179">
        <f t="shared" si="611"/>
        <v>5.7308442855557265E-2</v>
      </c>
      <c r="I942" s="179">
        <f t="shared" si="611"/>
        <v>5.6597930138573317E-2</v>
      </c>
      <c r="J942" s="179">
        <f t="shared" si="611"/>
        <v>5.7563303389331022E-2</v>
      </c>
      <c r="K942" s="179">
        <f t="shared" si="611"/>
        <v>5.7872536213696861E-2</v>
      </c>
      <c r="L942" s="179">
        <f t="shared" si="611"/>
        <v>5.5548438663642792E-2</v>
      </c>
      <c r="M942" s="179">
        <f t="shared" si="611"/>
        <v>5.9353234825961471E-2</v>
      </c>
      <c r="N942" s="179">
        <f t="shared" si="611"/>
        <v>6.6282529331606332E-2</v>
      </c>
      <c r="O942" s="179" t="e">
        <f t="shared" si="611"/>
        <v>#DIV/0!</v>
      </c>
      <c r="P942" s="179">
        <f t="shared" si="611"/>
        <v>5.4816183961886485E-2</v>
      </c>
      <c r="Q942" s="179">
        <f t="shared" si="611"/>
        <v>4.9825951986279059E-2</v>
      </c>
      <c r="R942" s="179">
        <f t="shared" si="611"/>
        <v>4.6587607992824284E-2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2.8685761725077506E-2</v>
      </c>
      <c r="F943" s="179">
        <f t="shared" si="611"/>
        <v>2.7207236648394528E-2</v>
      </c>
      <c r="G943" s="179">
        <f t="shared" si="611"/>
        <v>2.5747358354400614E-2</v>
      </c>
      <c r="H943" s="179">
        <f t="shared" si="611"/>
        <v>2.4651714064526677E-2</v>
      </c>
      <c r="I943" s="179">
        <f t="shared" si="611"/>
        <v>2.4341147294729658E-2</v>
      </c>
      <c r="J943" s="179">
        <f t="shared" si="611"/>
        <v>2.473629036876895E-2</v>
      </c>
      <c r="K943" s="179">
        <f t="shared" si="611"/>
        <v>2.478991526188205E-2</v>
      </c>
      <c r="L943" s="179">
        <f t="shared" si="611"/>
        <v>2.3513187656889839E-2</v>
      </c>
      <c r="M943" s="179">
        <f t="shared" si="611"/>
        <v>2.4340813299148743E-2</v>
      </c>
      <c r="N943" s="179">
        <f t="shared" si="611"/>
        <v>2.6854496734568672E-2</v>
      </c>
      <c r="O943" s="179">
        <f t="shared" si="611"/>
        <v>2.8714278030620499E-2</v>
      </c>
      <c r="P943" s="179" t="e">
        <f t="shared" si="611"/>
        <v>#DIV/0!</v>
      </c>
      <c r="Q943" s="179">
        <f t="shared" si="611"/>
        <v>2.4297711665805143E-2</v>
      </c>
      <c r="R943" s="179">
        <f t="shared" si="611"/>
        <v>2.194153603344557E-2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1.8368947829455508E-2</v>
      </c>
      <c r="F944" s="179">
        <f t="shared" si="611"/>
        <v>1.7422159143528463E-2</v>
      </c>
      <c r="G944" s="179">
        <f t="shared" si="611"/>
        <v>1.6487272595917313E-2</v>
      </c>
      <c r="H944" s="179">
        <f t="shared" si="611"/>
        <v>1.5785471333590196E-2</v>
      </c>
      <c r="I944" s="179">
        <f t="shared" si="611"/>
        <v>1.558581686640566E-2</v>
      </c>
      <c r="J944" s="179">
        <f t="shared" si="611"/>
        <v>1.5835629588220795E-2</v>
      </c>
      <c r="K944" s="179">
        <f t="shared" si="611"/>
        <v>1.5857167564905249E-2</v>
      </c>
      <c r="L944" s="179">
        <f t="shared" si="611"/>
        <v>1.4991882483323065E-2</v>
      </c>
      <c r="M944" s="179">
        <f t="shared" si="611"/>
        <v>1.5337959817419807E-2</v>
      </c>
      <c r="N944" s="179">
        <f t="shared" si="611"/>
        <v>1.6361617576568725E-2</v>
      </c>
      <c r="O944" s="179">
        <f t="shared" si="611"/>
        <v>1.7309355988004056E-2</v>
      </c>
      <c r="P944" s="179">
        <f t="shared" si="611"/>
        <v>1.8804371335772369E-2</v>
      </c>
      <c r="Q944" s="179" t="e">
        <f t="shared" si="611"/>
        <v>#DIV/0!</v>
      </c>
      <c r="R944" s="179">
        <f t="shared" si="611"/>
        <v>1.6195106354629889E-2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0.11755207525286879</v>
      </c>
      <c r="F1058" s="199">
        <f t="array" ref="F1058">IF(F33=MAX(IF(ISNUMBER($E$33:$DT$33),$E$33:$DT$33)),0,SUM(IF($D$805:$D$924&gt;=F33+1,IF($D$805:$D$924&lt;=MAX(IF(ISNUMBER($E$33:$DT$33),$E$33:$DT$33)),F$805:F$924))))</f>
        <v>8.1395761963564128E-2</v>
      </c>
      <c r="G1058" s="199">
        <f t="array" ref="G1058">IF(G33=MAX(IF(ISNUMBER($E$33:$DT$33),$E$33:$DT$33)),0,SUM(IF($D$805:$D$924&gt;=G33+1,IF($D$805:$D$924&lt;=MAX(IF(ISNUMBER($E$33:$DT$33),$E$33:$DT$33)),G$805:G$924))))</f>
        <v>5.094250910190086E-2</v>
      </c>
      <c r="H1058" s="199">
        <f t="array" ref="H1058">IF(H33=MAX(IF(ISNUMBER($E$33:$DT$33),$E$33:$DT$33)),0,SUM(IF($D$805:$D$924&gt;=H33+1,IF($D$805:$D$924&lt;=MAX(IF(ISNUMBER($E$33:$DT$33),$E$33:$DT$33)),H$805:H$924))))</f>
        <v>2.9365395943149381E-2</v>
      </c>
      <c r="I1058" s="199">
        <f t="array" ref="I1058">IF(I33=MAX(IF(ISNUMBER($E$33:$DT$33),$E$33:$DT$33)),0,SUM(IF($D$805:$D$924&gt;=I33+1,IF($D$805:$D$924&lt;=MAX(IF(ISNUMBER($E$33:$DT$33),$E$33:$DT$33)),I$805:I$924))))</f>
        <v>1.9616335592789778E-2</v>
      </c>
      <c r="J1058" s="199">
        <f t="array" ref="J1058">IF(J33=MAX(IF(ISNUMBER($E$33:$DT$33),$E$33:$DT$33)),0,SUM(IF($D$805:$D$924&gt;=J33+1,IF($D$805:$D$924&lt;=MAX(IF(ISNUMBER($E$33:$DT$33),$E$33:$DT$33)),J$805:J$924))))</f>
        <v>2.275085867990766E-2</v>
      </c>
      <c r="K1058" s="199">
        <f t="array" ref="K1058">IF(K33=MAX(IF(ISNUMBER($E$33:$DT$33),$E$33:$DT$33)),0,SUM(IF($D$805:$D$924&gt;=K33+1,IF($D$805:$D$924&lt;=MAX(IF(ISNUMBER($E$33:$DT$33),$E$33:$DT$33)),K$805:K$924))))</f>
        <v>3.2356105097278848E-2</v>
      </c>
      <c r="L1058" s="199">
        <f t="array" ref="L1058">IF(L33=MAX(IF(ISNUMBER($E$33:$DT$33),$E$33:$DT$33)),0,SUM(IF($D$805:$D$924&gt;=L33+1,IF($D$805:$D$924&lt;=MAX(IF(ISNUMBER($E$33:$DT$33),$E$33:$DT$33)),L$805:L$924))))</f>
        <v>2.065407192275636E-2</v>
      </c>
      <c r="M1058" s="199">
        <f t="array" ref="M1058">IF(M33=MAX(IF(ISNUMBER($E$33:$DT$33),$E$33:$DT$33)),0,SUM(IF($D$805:$D$924&gt;=M33+1,IF($D$805:$D$924&lt;=MAX(IF(ISNUMBER($E$33:$DT$33),$E$33:$DT$33)),M$805:M$924))))</f>
        <v>9.1454222649042828E-3</v>
      </c>
      <c r="N1058" s="199">
        <f t="array" ref="N1058">IF(N33=MAX(IF(ISNUMBER($E$33:$DT$33),$E$33:$DT$33)),0,SUM(IF($D$805:$D$924&gt;=N33+1,IF($D$805:$D$924&lt;=MAX(IF(ISNUMBER($E$33:$DT$33),$E$33:$DT$33)),N$805:N$924))))</f>
        <v>4.5264866890356798E-3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0.10060025745586959</v>
      </c>
      <c r="J1065" s="199">
        <f t="array" ref="J1065">IF(J32=MIN($E$12:$DT$12),0,SUM(IF($D$932:$D$1051&gt;=MIN($E$12:$DT$12),IF($D$932:$D$1051&lt;=J32-1,J$932:J$1051))))</f>
        <v>0.37723701775886004</v>
      </c>
      <c r="K1065" s="199">
        <f t="array" ref="K1065">IF(K32=MIN($E$12:$DT$12),0,SUM(IF($D$932:$D$1051&gt;=MIN($E$12:$DT$12),IF($D$932:$D$1051&lt;=K32-1,K$932:K$1051))))</f>
        <v>0.5766743571482944</v>
      </c>
      <c r="L1065" s="199">
        <f t="array" ref="L1065">IF(L32=MIN($E$12:$DT$12),0,SUM(IF($D$932:$D$1051&gt;=MIN($E$12:$DT$12),IF($D$932:$D$1051&lt;=L32-1,L$932:L$1051))))</f>
        <v>0.70940651425395984</v>
      </c>
      <c r="M1065" s="199">
        <f t="array" ref="M1065">IF(M32=MIN($E$12:$DT$12),0,SUM(IF($D$932:$D$1051&gt;=MIN($E$12:$DT$12),IF($D$932:$D$1051&lt;=M32-1,M$932:M$1051))))</f>
        <v>0.79876755288182721</v>
      </c>
      <c r="N1065" s="199">
        <f t="array" ref="N1065">IF(N32=MIN($E$12:$DT$12),0,SUM(IF($D$932:$D$1051&gt;=MIN($E$12:$DT$12),IF($D$932:$D$1051&lt;=N32-1,N$932:N$1051))))</f>
        <v>0.8451907718756686</v>
      </c>
      <c r="O1065" s="199">
        <f t="array" ref="O1065">IF(O32=MIN($E$12:$DT$12),0,SUM(IF($D$932:$D$1051&gt;=MIN($E$12:$DT$12),IF($D$932:$D$1051&lt;=O32-1,O$932:O$1051))))</f>
        <v>0.86205366852861409</v>
      </c>
      <c r="P1065" s="199">
        <f t="array" ref="P1065">IF(P32=MIN($E$12:$DT$12),0,SUM(IF($D$932:$D$1051&gt;=MIN($E$12:$DT$12),IF($D$932:$D$1051&lt;=P32-1,P$932:P$1051))))</f>
        <v>0.87811748514217414</v>
      </c>
      <c r="Q1065" s="199">
        <f t="array" ref="Q1065">IF(Q32=MIN($E$12:$DT$12),0,SUM(IF($D$932:$D$1051&gt;=MIN($E$12:$DT$12),IF($D$932:$D$1051&lt;=Q32-1,Q$932:Q$1051))))</f>
        <v>0.93886449065754973</v>
      </c>
      <c r="R1065" s="199">
        <f t="array" ref="R1065">IF(R32=MIN($E$12:$DT$12),0,SUM(IF($D$932:$D$1051&gt;=MIN($E$12:$DT$12),IF($D$932:$D$1051&lt;=R32-1,R$932:R$1051))))</f>
        <v>0.98122863601975407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0.56138519068373061</v>
      </c>
      <c r="F1072" s="199">
        <f t="array" ref="F1072">(F$545)*SUM(IF($E$12:$DT$12&gt;=F32,IF($E$12:$DT$12&lt;=F33,$E$15:$DT$15)))</f>
        <v>0.82862622501350736</v>
      </c>
      <c r="G1072" s="199">
        <f t="array" ref="G1072">(G$545)*SUM(IF($E$12:$DT$12&gt;=G32,IF($E$12:$DT$12&lt;=G33,$E$15:$DT$15)))</f>
        <v>0.98562126347398393</v>
      </c>
      <c r="H1072" s="199">
        <f t="array" ref="H1072">(H$545)*SUM(IF($E$12:$DT$12&gt;=H32,IF($E$12:$DT$12&lt;=H33,$E$15:$DT$15)))</f>
        <v>1.0710270552774785</v>
      </c>
      <c r="I1072" s="199">
        <f t="array" ref="I1072">(I$545)*SUM(IF($E$12:$DT$12&gt;=I32,IF($E$12:$DT$12&lt;=I33,$E$15:$DT$15)))</f>
        <v>0.99896371163984909</v>
      </c>
      <c r="J1072" s="199">
        <f t="array" ref="J1072">(J$545)*SUM(IF($E$12:$DT$12&gt;=J32,IF($E$12:$DT$12&lt;=J33,$E$15:$DT$15)))</f>
        <v>0.69019641062292059</v>
      </c>
      <c r="K1072" s="199">
        <f t="array" ref="K1072">(K$545)*SUM(IF($E$12:$DT$12&gt;=K32,IF($E$12:$DT$12&lt;=K33,$E$15:$DT$15)))</f>
        <v>0.44774603747427794</v>
      </c>
      <c r="L1072" s="199">
        <f t="array" ref="L1072">(L$545)*SUM(IF($E$12:$DT$12&gt;=L32,IF($E$12:$DT$12&lt;=L33,$E$15:$DT$15)))</f>
        <v>0.31538486092348278</v>
      </c>
      <c r="M1072" s="199">
        <f t="array" ref="M1072">(M$545)*SUM(IF($E$12:$DT$12&gt;=M32,IF($E$12:$DT$12&lt;=M33,$E$15:$DT$15)))</f>
        <v>0.25357937295321514</v>
      </c>
      <c r="N1072" s="199">
        <f t="array" ref="N1072">(N$545)*SUM(IF($E$12:$DT$12&gt;=N32,IF($E$12:$DT$12&lt;=N33,$E$15:$DT$15)))</f>
        <v>0.22162382984718995</v>
      </c>
      <c r="O1072" s="199">
        <f t="array" ref="O1072">(O$545)*SUM(IF($E$12:$DT$12&gt;=O32,IF($E$12:$DT$12&lt;=O33,$E$15:$DT$15)))</f>
        <v>0.20741785767421364</v>
      </c>
      <c r="P1072" s="199">
        <f t="array" ref="P1072">(P$545)*SUM(IF($E$12:$DT$12&gt;=P32,IF($E$12:$DT$12&lt;=P33,$E$15:$DT$15)))</f>
        <v>0.18395805675788918</v>
      </c>
      <c r="Q1072" s="199">
        <f t="array" ref="Q1072">(Q$545)*SUM(IF($E$12:$DT$12&gt;=Q32,IF($E$12:$DT$12&lt;=Q33,$E$15:$DT$15)))</f>
        <v>0.10527324404056895</v>
      </c>
      <c r="R1072" s="199">
        <f t="array" ref="R1072">(R$545)*SUM(IF($E$12:$DT$12&gt;=R32,IF($E$12:$DT$12&lt;=R33,$E$15:$DT$15)))</f>
        <v>4.6307038415568422E-2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0.67893726593659942</v>
      </c>
      <c r="F1079" s="199">
        <f t="shared" si="705"/>
        <v>0.91002198697707148</v>
      </c>
      <c r="G1079" s="199">
        <f t="shared" si="705"/>
        <v>1.0365637725758847</v>
      </c>
      <c r="H1079" s="199">
        <f t="shared" si="705"/>
        <v>1.100392451220628</v>
      </c>
      <c r="I1079" s="199">
        <f t="shared" si="705"/>
        <v>1.1191803046885085</v>
      </c>
      <c r="J1079" s="199">
        <f t="shared" si="705"/>
        <v>1.0901842870616882</v>
      </c>
      <c r="K1079" s="199">
        <f t="shared" si="705"/>
        <v>1.0567764997198512</v>
      </c>
      <c r="L1079" s="199">
        <f t="shared" si="705"/>
        <v>1.045445447100199</v>
      </c>
      <c r="M1079" s="199">
        <f t="shared" si="705"/>
        <v>1.0614923480999467</v>
      </c>
      <c r="N1079" s="199">
        <f t="shared" si="705"/>
        <v>1.0713410884118941</v>
      </c>
      <c r="O1079" s="199">
        <f t="shared" si="705"/>
        <v>1.0694715262028278</v>
      </c>
      <c r="P1079" s="199">
        <f t="shared" si="705"/>
        <v>1.0620755419000634</v>
      </c>
      <c r="Q1079" s="199">
        <f t="shared" si="705"/>
        <v>1.0441377346981187</v>
      </c>
      <c r="R1079" s="199">
        <f t="shared" si="705"/>
        <v>1.0275356744353226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1.1191803046885085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0.10648892246337277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0.73638652817123074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0.17060119609694679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3.0748251896397495E-2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2021-06-18T15:17:54Z</dcterms:modified>
</cp:coreProperties>
</file>