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G44" i="13" s="1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<sst xmlns="http://schemas.openxmlformats.org/spreadsheetml/2006/main" count="350" uniqueCount="205">
  <si>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</si>
  <si>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</si>
  <si>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</si>
  <si>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</si>
  <si>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</si>
  <si>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</si>
  <si>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</si>
  <si>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</si>
  <si>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</si>
  <si>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</si>
  <si>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</si>
  <si>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</si>
  <si>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</si>
  <si>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</si>
  <si>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</si>
  <si>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</si>
  <si>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</si>
  <si>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</si>
  <si>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</si>
  <si>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</si>
  <si>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</si>
  <si>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</si>
  <si>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</si>
  <si>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</si>
  <si>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</si>
  <si>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</si>
  <si>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</si>
  <si>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</si>
  <si>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</si>
  <si>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</si>
  <si>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</si>
  <si>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</si>
  <si>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</si>
  <si>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</si>
  <si>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</si>
  <si>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</si>
  <si>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</si>
  <si>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</si>
  <si>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</si>
  <si>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</si>
  <si>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</si>
  <si>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</si>
  <si>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</si>
  <si>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</si>
  <si>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</si>
  <si>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</si>
  <si>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</si>
  <si>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</si>
  <si>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</si>
  <si>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</si>
  <si>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</si>
  <si>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</si>
  <si>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</si>
  <si>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</si>
  <si>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</si>
  <si>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</si>
  <si>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</si>
  <si>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</si>
  <si>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</si>
  <si>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</si>
  <si>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</si>
  <si>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</si>
  <si>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</si>
  <si>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</si>
  <si>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</si>
  <si>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</si>
  <si>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</si>
  <si>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</si>
  <si>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</si>
  <si>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</si>
  <si>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</si>
  <si>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</si>
  <si>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</si>
  <si>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</si>
  <si>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</si>
  <si>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</si>
  <si>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</si>
  <si>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</si>
  <si>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</si>
  <si>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</si>
  <si>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</si>
  <si>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</si>
  <si>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</si>
  <si>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</si>
  <si>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</si>
  <si>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</si>
  <si>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</si>
  <si>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</si>
  <si>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</si>
  <si>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</si>
  <si>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</si>
  <si>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</si>
  <si>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</si>
  <si>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</si>
  <si>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</si>
  <si>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</si>
  <si>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</si>
  <si>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</si>
  <si>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</si>
  <si>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</si>
  <si>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</si>
  <si>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</si>
  <si>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</si>
  <si>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</si>
  <si>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</si>
  <si>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</si>
  <si>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</si>
  <si>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</si>
  <si>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</si>
  <si>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</si>
  <si>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</si>
  <si>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</si>
  <si>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</si>
  <si>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</si>
  <si>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</si>
  <si>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</si>
  <si>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</si>
  <si>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</si>
  <si>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</si>
  <si>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</si>
  <si>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</si>
  <si>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</si>
  <si>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</si>
  <si>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</si>
  <si>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</si>
  <si>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</si>
  <si>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</si>
  <si>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</si>
  <si>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</si>
  <si>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</si>
  <si>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</si>
  <si>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</si>
  <si>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</si>
  <si>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</si>
  <si>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</si>
  <si>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</si>
  <si>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</si>
  <si>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</si>
  <si>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</si>
  <si>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</si>
  <si>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</si>
  <si>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</si>
  <si>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</si>
  <si>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</si>
  <si>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</si>
  <si>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</si>
  <si>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</si>
  <si>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</si>
  <si>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</si>
  <si>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</si>
  <si>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</si>
  <si>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</si>
  <si>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</si>
  <si>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</si>
  <si>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</si>
  <si>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</si>
  <si>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</si>
  <si>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</si>
  <si>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</si>
  <si>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</si>
  <si>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</si>
  <si>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</si>
  <si>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</si>
  <si>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</si>
  <si>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</si>
  <si>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</si>
  <si>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</si>
  <si>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</si>
  <si>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</si>
  <si>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</si>
  <si>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</si>
  <si>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</si>
  <si>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</si>
  <si>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</si>
  <si>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</si>
  <si>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</si>
  <si>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</si>
  <si>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</si>
  <si>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</si>
  <si>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</si>
  <si>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</si>
  <si>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</si>
  <si>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</si>
  <si>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</si>
  <si>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</si>
  <si>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</si>
  <si>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</si>
  <si>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</si>
  <si>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</si>
  <si>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</si>
  <si>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</si>
  <si>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</si>
  <si>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</si>
  <si>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</si>
  <si>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</si>
  <si>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</si>
  <si>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</si>
  <si>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</si>
  <si>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</si>
  <si>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</si>
  <si>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</si>
  <si>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</si>
  <si>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</si>
  <si>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MS3 SP1 US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</si>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</sst>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7" fillId="2" borderId="24" xfId="3" applyFont="1" applyFill="1" applyBorder="1" applyAlignment="1">
      <alignment horizontal="right"/>
    </xf>
    <xf numFmtId="0" fontId="4" fillId="2" borderId="6" xfId="3" applyFont="1" applyFill="1" applyBorder="1" applyAlignment="1">
      <alignment horizontal="right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SP1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0.14522144522144523</c:v>
                </c:pt>
                <c:pt idx="3">
                  <c:v>0.26666666666666666</c:v>
                </c:pt>
                <c:pt idx="4">
                  <c:v>0.21655011655011655</c:v>
                </c:pt>
                <c:pt idx="5">
                  <c:v>0.12517482517482517</c:v>
                </c:pt>
                <c:pt idx="6">
                  <c:v>7.0163170163170169E-2</c:v>
                </c:pt>
                <c:pt idx="7">
                  <c:v>3.4731934731934734E-2</c:v>
                </c:pt>
                <c:pt idx="8">
                  <c:v>2.7972027972027972E-2</c:v>
                </c:pt>
                <c:pt idx="9">
                  <c:v>8.2983682983682985E-2</c:v>
                </c:pt>
                <c:pt idx="10">
                  <c:v>2.6806526806526808E-2</c:v>
                </c:pt>
                <c:pt idx="11">
                  <c:v>2.5641025641025641E-3</c:v>
                </c:pt>
                <c:pt idx="12">
                  <c:v>1.1655011655011655E-3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SP1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0.99999999999999989</c:v>
                </c:pt>
                <c:pt idx="1">
                  <c:v>0.99999999999999989</c:v>
                </c:pt>
                <c:pt idx="2">
                  <c:v>0.99999999999999989</c:v>
                </c:pt>
                <c:pt idx="3">
                  <c:v>0.85477855477855469</c:v>
                </c:pt>
                <c:pt idx="4">
                  <c:v>0.58811188811188808</c:v>
                </c:pt>
                <c:pt idx="5">
                  <c:v>0.37156177156177156</c:v>
                </c:pt>
                <c:pt idx="6">
                  <c:v>0.24638694638694639</c:v>
                </c:pt>
                <c:pt idx="7">
                  <c:v>0.17622377622377622</c:v>
                </c:pt>
                <c:pt idx="8">
                  <c:v>0.14149184149184149</c:v>
                </c:pt>
                <c:pt idx="9">
                  <c:v>0.11351981351981352</c:v>
                </c:pt>
                <c:pt idx="10">
                  <c:v>3.0536130536130537E-2</c:v>
                </c:pt>
                <c:pt idx="11">
                  <c:v>3.7296037296037296E-3</c:v>
                </c:pt>
                <c:pt idx="12">
                  <c:v>1.1655011655011655E-3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0.14522144522144523</c:v>
                </c:pt>
                <c:pt idx="3">
                  <c:v>0.26666666666666666</c:v>
                </c:pt>
                <c:pt idx="4">
                  <c:v>0.21655011655011655</c:v>
                </c:pt>
                <c:pt idx="5">
                  <c:v>0.12517482517482517</c:v>
                </c:pt>
                <c:pt idx="6">
                  <c:v>7.0163170163170169E-2</c:v>
                </c:pt>
                <c:pt idx="7">
                  <c:v>3.4731934731934734E-2</c:v>
                </c:pt>
                <c:pt idx="8">
                  <c:v>2.7972027972027972E-2</c:v>
                </c:pt>
                <c:pt idx="9">
                  <c:v>8.2983682983682985E-2</c:v>
                </c:pt>
                <c:pt idx="10">
                  <c:v>2.6806526806526808E-2</c:v>
                </c:pt>
                <c:pt idx="11">
                  <c:v>2.5641025641025641E-3</c:v>
                </c:pt>
                <c:pt idx="12">
                  <c:v>1.1655011655011655E-3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0.14522144522144523</c:v>
                </c:pt>
                <c:pt idx="3">
                  <c:v>0.26666666666666666</c:v>
                </c:pt>
                <c:pt idx="4">
                  <c:v>0.21655011655011655</c:v>
                </c:pt>
                <c:pt idx="5">
                  <c:v>0.12517482517482517</c:v>
                </c:pt>
                <c:pt idx="6">
                  <c:v>7.0163170163170169E-2</c:v>
                </c:pt>
                <c:pt idx="7">
                  <c:v>3.4731934731934734E-2</c:v>
                </c:pt>
                <c:pt idx="8">
                  <c:v>2.7972027972027972E-2</c:v>
                </c:pt>
                <c:pt idx="9">
                  <c:v>8.2983682983682985E-2</c:v>
                </c:pt>
                <c:pt idx="10">
                  <c:v>2.6806526806526808E-2</c:v>
                </c:pt>
                <c:pt idx="11">
                  <c:v>2.5641025641025641E-3</c:v>
                </c:pt>
                <c:pt idx="12">
                  <c:v>1.1655011655011655E-3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0.14522144522144523</c:v>
                </c:pt>
                <c:pt idx="3">
                  <c:v>0.26666666666666666</c:v>
                </c:pt>
                <c:pt idx="4">
                  <c:v>0.21655011655011655</c:v>
                </c:pt>
                <c:pt idx="5">
                  <c:v>0.12517482517482517</c:v>
                </c:pt>
                <c:pt idx="6">
                  <c:v>7.0163170163170169E-2</c:v>
                </c:pt>
                <c:pt idx="7">
                  <c:v>3.4731934731934734E-2</c:v>
                </c:pt>
                <c:pt idx="8">
                  <c:v>2.7972027972027972E-2</c:v>
                </c:pt>
                <c:pt idx="9">
                  <c:v>8.2983682983682985E-2</c:v>
                </c:pt>
                <c:pt idx="10">
                  <c:v>2.6806526806526808E-2</c:v>
                </c:pt>
                <c:pt idx="11">
                  <c:v>2.5641025641025641E-3</c:v>
                </c:pt>
                <c:pt idx="12">
                  <c:v>1.1655011655011655E-3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3.000677515733138E-2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60" zoomScaleNormal="160" workbookViewId="0">
      <selection activeCell="D8" sqref="D8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3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4" t="s">
        <v>198</v>
      </c>
      <c r="F2" s="304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4" t="s">
        <v>199</v>
      </c>
      <c r="F3" s="304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44347</v>
      </c>
      <c r="D4" s="259"/>
      <c r="E4" s="304"/>
      <c r="F4" s="304"/>
      <c r="I4" s="260"/>
      <c r="J4" s="260"/>
      <c r="K4" s="259"/>
    </row>
    <row r="5" spans="1:11" ht="17.25" customHeight="1" x14ac:dyDescent="0.3">
      <c r="B5" s="263" t="s">
        <v>42</v>
      </c>
      <c r="C5" s="307"/>
      <c r="D5" s="259"/>
      <c r="E5" s="304"/>
      <c r="F5" s="304"/>
      <c r="I5" s="260"/>
      <c r="J5" s="260"/>
      <c r="K5" s="259"/>
    </row>
    <row r="6" spans="1:11" ht="18.600000000000001" customHeight="1" x14ac:dyDescent="0.3">
      <c r="B6" s="387" t="s">
        <v>201</v>
      </c>
      <c r="C6" s="388"/>
      <c r="D6" s="388"/>
      <c r="E6" s="306"/>
      <c r="F6" s="1"/>
      <c r="G6" s="1"/>
      <c r="I6" s="260"/>
      <c r="J6" s="260"/>
      <c r="K6" s="259"/>
    </row>
    <row r="7" spans="1:11" ht="17.25" customHeight="1" x14ac:dyDescent="0.3">
      <c r="B7" s="386" t="s">
        <v>187</v>
      </c>
      <c r="C7" s="308" t="s">
        <v>203</v>
      </c>
      <c r="D7" s="259" t="s">
        <v>202</v>
      </c>
      <c r="E7" s="310">
        <v>44257</v>
      </c>
      <c r="F7" s="304"/>
      <c r="I7" s="260"/>
      <c r="J7" s="260"/>
      <c r="K7" s="259"/>
    </row>
    <row r="8" spans="1:11" ht="17.25" customHeight="1" x14ac:dyDescent="0.3">
      <c r="B8" s="264" t="s">
        <v>4</v>
      </c>
      <c r="C8" s="265" t="s">
        <v>204</v>
      </c>
      <c r="D8" s="259"/>
      <c r="E8" s="304"/>
      <c r="F8" s="304"/>
      <c r="I8" s="260"/>
      <c r="J8" s="260"/>
      <c r="K8" s="259"/>
    </row>
    <row r="9" spans="1:11" ht="17.25" customHeight="1" thickBot="1" x14ac:dyDescent="0.35">
      <c r="B9" s="266" t="s">
        <v>21</v>
      </c>
      <c r="C9" s="267">
        <f>C35+C57+C79+C101</f>
        <v>21445</v>
      </c>
      <c r="D9" s="259"/>
      <c r="E9" s="304"/>
      <c r="F9" s="304"/>
      <c r="I9" s="260"/>
      <c r="J9" s="260"/>
      <c r="K9" s="259"/>
    </row>
    <row r="10" spans="1:11" ht="17.25" customHeight="1" thickBot="1" x14ac:dyDescent="0.35">
      <c r="A10" s="311" t="s">
        <v>46</v>
      </c>
      <c r="B10" s="268">
        <v>250</v>
      </c>
      <c r="C10" s="269">
        <f>K32+K54+K76+K98</f>
        <v>0</v>
      </c>
      <c r="D10" s="259"/>
      <c r="E10" s="304"/>
      <c r="F10" s="304"/>
      <c r="I10" s="260"/>
      <c r="J10" s="260"/>
      <c r="K10" s="259"/>
    </row>
    <row r="11" spans="1:11" ht="17.25" customHeight="1" thickBot="1" x14ac:dyDescent="0.35">
      <c r="A11" s="312"/>
      <c r="B11" s="270">
        <v>125</v>
      </c>
      <c r="C11" s="269">
        <f t="shared" ref="C11:C22" si="0">K33+K55+K77+K99</f>
        <v>0</v>
      </c>
      <c r="D11" s="259"/>
      <c r="E11" s="304"/>
      <c r="F11" s="304"/>
      <c r="I11" s="260"/>
      <c r="J11" s="260"/>
      <c r="K11" s="259"/>
    </row>
    <row r="12" spans="1:11" ht="17.25" customHeight="1" thickBot="1" x14ac:dyDescent="0.35">
      <c r="A12" s="312"/>
      <c r="B12" s="270">
        <v>63</v>
      </c>
      <c r="C12" s="269">
        <f t="shared" si="0"/>
        <v>3115</v>
      </c>
      <c r="D12" s="259"/>
      <c r="E12" s="304"/>
      <c r="F12" s="304"/>
      <c r="I12" s="260"/>
      <c r="J12" s="260"/>
      <c r="K12" s="259"/>
    </row>
    <row r="13" spans="1:11" ht="17.25" customHeight="1" thickBot="1" x14ac:dyDescent="0.35">
      <c r="A13" s="313"/>
      <c r="B13" s="271">
        <v>31.5</v>
      </c>
      <c r="C13" s="269">
        <f t="shared" si="0"/>
        <v>5720</v>
      </c>
      <c r="D13" s="259"/>
      <c r="E13" s="305"/>
      <c r="F13" s="305"/>
      <c r="I13" s="260"/>
      <c r="J13" s="260"/>
      <c r="K13" s="259"/>
    </row>
    <row r="14" spans="1:11" ht="17.25" customHeight="1" thickBot="1" x14ac:dyDescent="0.25">
      <c r="A14" s="314" t="s">
        <v>45</v>
      </c>
      <c r="B14" s="272">
        <v>16</v>
      </c>
      <c r="C14" s="269">
        <f t="shared" si="0"/>
        <v>4645</v>
      </c>
      <c r="D14" s="259"/>
      <c r="I14" s="252"/>
      <c r="J14" s="252"/>
      <c r="K14" s="259"/>
    </row>
    <row r="15" spans="1:11" ht="17.25" customHeight="1" thickBot="1" x14ac:dyDescent="0.25">
      <c r="A15" s="314"/>
      <c r="B15" s="273">
        <v>8</v>
      </c>
      <c r="C15" s="269">
        <f t="shared" si="0"/>
        <v>2685</v>
      </c>
      <c r="D15" s="259"/>
      <c r="I15" s="260"/>
      <c r="J15" s="260"/>
      <c r="K15" s="259"/>
    </row>
    <row r="16" spans="1:11" ht="17.25" customHeight="1" thickBot="1" x14ac:dyDescent="0.25">
      <c r="A16" s="314"/>
      <c r="B16" s="273">
        <v>4</v>
      </c>
      <c r="C16" s="269">
        <f t="shared" si="0"/>
        <v>1505</v>
      </c>
      <c r="D16" s="259"/>
      <c r="I16" s="260"/>
      <c r="J16" s="260"/>
      <c r="K16" s="259"/>
    </row>
    <row r="17" spans="1:11" ht="17.25" customHeight="1" thickBot="1" x14ac:dyDescent="0.25">
      <c r="A17" s="314"/>
      <c r="B17" s="273">
        <v>2</v>
      </c>
      <c r="C17" s="269">
        <f t="shared" si="0"/>
        <v>745</v>
      </c>
      <c r="D17" s="259"/>
      <c r="I17" s="260"/>
      <c r="J17" s="260"/>
      <c r="K17" s="259"/>
    </row>
    <row r="18" spans="1:11" ht="17.25" customHeight="1" thickBot="1" x14ac:dyDescent="0.25">
      <c r="A18" s="314"/>
      <c r="B18" s="273">
        <v>1</v>
      </c>
      <c r="C18" s="269">
        <f t="shared" si="0"/>
        <v>600</v>
      </c>
      <c r="I18" s="274"/>
      <c r="K18" s="275"/>
    </row>
    <row r="19" spans="1:11" ht="17.25" customHeight="1" thickBot="1" x14ac:dyDescent="0.25">
      <c r="A19" s="315"/>
      <c r="B19" s="269">
        <v>0.5</v>
      </c>
      <c r="C19" s="269">
        <f t="shared" si="0"/>
        <v>1780</v>
      </c>
      <c r="I19" s="274"/>
      <c r="K19" s="276"/>
    </row>
    <row r="20" spans="1:11" ht="17.25" customHeight="1" thickBot="1" x14ac:dyDescent="0.25">
      <c r="A20" s="316" t="s">
        <v>44</v>
      </c>
      <c r="B20" s="277">
        <v>0.25</v>
      </c>
      <c r="C20" s="269">
        <f t="shared" si="0"/>
        <v>575</v>
      </c>
      <c r="I20" s="274"/>
    </row>
    <row r="21" spans="1:11" ht="17.25" customHeight="1" thickBot="1" x14ac:dyDescent="0.25">
      <c r="A21" s="317"/>
      <c r="B21" s="278">
        <v>0.125</v>
      </c>
      <c r="C21" s="269">
        <f t="shared" si="0"/>
        <v>55</v>
      </c>
      <c r="I21" s="274"/>
      <c r="K21" s="275"/>
    </row>
    <row r="22" spans="1:11" ht="17.25" customHeight="1" thickBot="1" x14ac:dyDescent="0.25">
      <c r="A22" s="317"/>
      <c r="B22" s="278">
        <v>6.3E-2</v>
      </c>
      <c r="C22" s="269">
        <f t="shared" si="0"/>
        <v>25</v>
      </c>
      <c r="I22" s="274"/>
      <c r="K22" s="275"/>
    </row>
    <row r="23" spans="1:11" ht="17.25" customHeight="1" thickBot="1" x14ac:dyDescent="0.25">
      <c r="A23" s="318"/>
      <c r="B23" s="279">
        <v>3.1E-2</v>
      </c>
      <c r="C23" s="269">
        <v>0</v>
      </c>
      <c r="I23" s="274"/>
      <c r="K23" s="275"/>
    </row>
    <row r="24" spans="1:11" ht="17.25" customHeight="1" thickBot="1" x14ac:dyDescent="0.25">
      <c r="A24" s="318"/>
      <c r="B24" s="280">
        <v>3.8999999999999998E-3</v>
      </c>
      <c r="C24" s="269">
        <v>0</v>
      </c>
      <c r="I24" s="274"/>
      <c r="K24" s="275"/>
    </row>
    <row r="25" spans="1:11" ht="17.25" customHeight="1" thickBot="1" x14ac:dyDescent="0.25">
      <c r="A25" s="319"/>
      <c r="B25" s="281">
        <v>6.0000000000000002E-5</v>
      </c>
      <c r="C25" s="269">
        <v>0</v>
      </c>
      <c r="I25" s="274"/>
      <c r="K25" s="275"/>
    </row>
    <row r="26" spans="1:11" ht="17.25" customHeight="1" x14ac:dyDescent="0.2">
      <c r="B26" s="259"/>
      <c r="C26" s="282"/>
      <c r="I26" s="274"/>
      <c r="K26" s="275"/>
    </row>
    <row r="27" spans="1:11" ht="17.25" customHeight="1" x14ac:dyDescent="0.2">
      <c r="C27" s="251"/>
      <c r="I27" s="274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4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4"/>
      <c r="D31" s="285">
        <v>250</v>
      </c>
      <c r="E31" s="286">
        <v>0</v>
      </c>
      <c r="F31" s="286">
        <v>0</v>
      </c>
      <c r="G31" s="286">
        <v>0</v>
      </c>
      <c r="H31" s="287">
        <v>0</v>
      </c>
      <c r="I31" s="287">
        <v>0</v>
      </c>
      <c r="J31" s="287">
        <v>0</v>
      </c>
      <c r="K31" s="288">
        <f>AVERAGE(H31:J31)-AVERAGE(E31:G31)</f>
        <v>0</v>
      </c>
    </row>
    <row r="32" spans="1:11" ht="10.8" thickBot="1" x14ac:dyDescent="0.25">
      <c r="B32" s="254" t="s">
        <v>25</v>
      </c>
      <c r="C32" s="284"/>
      <c r="D32" s="285">
        <v>125</v>
      </c>
      <c r="E32" s="286">
        <v>0</v>
      </c>
      <c r="F32" s="286">
        <v>0</v>
      </c>
      <c r="G32" s="286">
        <v>0</v>
      </c>
      <c r="H32" s="287">
        <v>0</v>
      </c>
      <c r="I32" s="287">
        <v>0</v>
      </c>
      <c r="J32" s="287">
        <v>0</v>
      </c>
      <c r="K32" s="288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89"/>
      <c r="D33" s="290">
        <v>63</v>
      </c>
      <c r="E33" s="286">
        <v>1545</v>
      </c>
      <c r="F33" s="286">
        <f>E33</f>
        <v>1545</v>
      </c>
      <c r="G33" s="286">
        <f>F33</f>
        <v>1545</v>
      </c>
      <c r="H33" s="287">
        <v>1545</v>
      </c>
      <c r="I33" s="287">
        <f>H33</f>
        <v>1545</v>
      </c>
      <c r="J33" s="287">
        <f>I33</f>
        <v>1545</v>
      </c>
      <c r="K33" s="288">
        <f t="shared" si="1"/>
        <v>0</v>
      </c>
    </row>
    <row r="34" spans="2:11" ht="10.8" thickBot="1" x14ac:dyDescent="0.25">
      <c r="B34" s="254" t="s">
        <v>26</v>
      </c>
      <c r="C34" s="291"/>
      <c r="D34" s="290">
        <v>31.5</v>
      </c>
      <c r="E34" s="286">
        <v>1715</v>
      </c>
      <c r="F34" s="286">
        <f t="shared" ref="F34:G44" si="2">E34</f>
        <v>1715</v>
      </c>
      <c r="G34" s="286">
        <f t="shared" si="2"/>
        <v>1715</v>
      </c>
      <c r="H34" s="287">
        <v>4830</v>
      </c>
      <c r="I34" s="287">
        <f t="shared" ref="I34:J44" si="3">H34</f>
        <v>4830</v>
      </c>
      <c r="J34" s="287">
        <f t="shared" si="3"/>
        <v>4830</v>
      </c>
      <c r="K34" s="288">
        <f>AVERAGE(H34:J34)-AVERAGE(E34:G34)</f>
        <v>3115</v>
      </c>
    </row>
    <row r="35" spans="2:11" ht="10.8" thickBot="1" x14ac:dyDescent="0.25">
      <c r="B35" s="254" t="s">
        <v>27</v>
      </c>
      <c r="C35" s="292">
        <f>D47-D45</f>
        <v>21445</v>
      </c>
      <c r="D35" s="290">
        <v>16</v>
      </c>
      <c r="E35" s="286">
        <v>1760</v>
      </c>
      <c r="F35" s="286">
        <f t="shared" si="2"/>
        <v>1760</v>
      </c>
      <c r="G35" s="286">
        <f t="shared" si="2"/>
        <v>1760</v>
      </c>
      <c r="H35" s="287">
        <v>7480</v>
      </c>
      <c r="I35" s="287">
        <f t="shared" si="3"/>
        <v>7480</v>
      </c>
      <c r="J35" s="287">
        <f t="shared" si="3"/>
        <v>7480</v>
      </c>
      <c r="K35" s="288">
        <f t="shared" ref="K35:K44" si="4">AVERAGE(H35:J35)-AVERAGE(E35:G35)</f>
        <v>5720</v>
      </c>
    </row>
    <row r="36" spans="2:11" x14ac:dyDescent="0.2">
      <c r="B36" s="254" t="s">
        <v>28</v>
      </c>
      <c r="C36" s="252" t="s">
        <v>29</v>
      </c>
      <c r="D36" s="285">
        <v>8</v>
      </c>
      <c r="E36" s="286">
        <v>1495</v>
      </c>
      <c r="F36" s="286">
        <f t="shared" si="2"/>
        <v>1495</v>
      </c>
      <c r="G36" s="286">
        <f t="shared" si="2"/>
        <v>1495</v>
      </c>
      <c r="H36" s="287">
        <v>6140</v>
      </c>
      <c r="I36" s="287">
        <f t="shared" si="3"/>
        <v>6140</v>
      </c>
      <c r="J36" s="287">
        <f t="shared" si="3"/>
        <v>6140</v>
      </c>
      <c r="K36" s="288">
        <f t="shared" si="4"/>
        <v>4645</v>
      </c>
    </row>
    <row r="37" spans="2:11" x14ac:dyDescent="0.2">
      <c r="D37" s="285">
        <v>4</v>
      </c>
      <c r="E37" s="286">
        <v>1560</v>
      </c>
      <c r="F37" s="286">
        <f t="shared" si="2"/>
        <v>1560</v>
      </c>
      <c r="G37" s="286">
        <f t="shared" si="2"/>
        <v>1560</v>
      </c>
      <c r="H37" s="287">
        <v>4245</v>
      </c>
      <c r="I37" s="287">
        <f t="shared" si="3"/>
        <v>4245</v>
      </c>
      <c r="J37" s="287">
        <f t="shared" si="3"/>
        <v>4245</v>
      </c>
      <c r="K37" s="288">
        <f t="shared" si="4"/>
        <v>2685</v>
      </c>
    </row>
    <row r="38" spans="2:11" x14ac:dyDescent="0.2">
      <c r="B38" s="254"/>
      <c r="C38" s="251"/>
      <c r="D38" s="285">
        <v>2</v>
      </c>
      <c r="E38" s="286">
        <v>1365</v>
      </c>
      <c r="F38" s="286">
        <f t="shared" si="2"/>
        <v>1365</v>
      </c>
      <c r="G38" s="286">
        <f t="shared" si="2"/>
        <v>1365</v>
      </c>
      <c r="H38" s="287">
        <v>2870</v>
      </c>
      <c r="I38" s="287">
        <f t="shared" si="3"/>
        <v>2870</v>
      </c>
      <c r="J38" s="287">
        <f t="shared" si="3"/>
        <v>2870</v>
      </c>
      <c r="K38" s="288">
        <f t="shared" si="4"/>
        <v>1505</v>
      </c>
    </row>
    <row r="39" spans="2:11" x14ac:dyDescent="0.2">
      <c r="C39" s="251"/>
      <c r="D39" s="285">
        <v>1</v>
      </c>
      <c r="E39" s="286">
        <v>1200</v>
      </c>
      <c r="F39" s="286">
        <f t="shared" si="2"/>
        <v>1200</v>
      </c>
      <c r="G39" s="286">
        <f t="shared" si="2"/>
        <v>1200</v>
      </c>
      <c r="H39" s="287">
        <v>1945</v>
      </c>
      <c r="I39" s="287">
        <f t="shared" si="3"/>
        <v>1945</v>
      </c>
      <c r="J39" s="287">
        <f t="shared" si="3"/>
        <v>1945</v>
      </c>
      <c r="K39" s="288">
        <f t="shared" si="4"/>
        <v>745</v>
      </c>
    </row>
    <row r="40" spans="2:11" x14ac:dyDescent="0.2">
      <c r="C40" s="251"/>
      <c r="D40" s="285">
        <v>0.5</v>
      </c>
      <c r="E40" s="286">
        <v>1040</v>
      </c>
      <c r="F40" s="286">
        <f t="shared" si="2"/>
        <v>1040</v>
      </c>
      <c r="G40" s="286">
        <f t="shared" si="2"/>
        <v>1040</v>
      </c>
      <c r="H40" s="287">
        <v>1640</v>
      </c>
      <c r="I40" s="287">
        <f t="shared" si="3"/>
        <v>1640</v>
      </c>
      <c r="J40" s="287">
        <f t="shared" si="3"/>
        <v>1640</v>
      </c>
      <c r="K40" s="288">
        <f t="shared" si="4"/>
        <v>600</v>
      </c>
    </row>
    <row r="41" spans="2:11" x14ac:dyDescent="0.2">
      <c r="C41" s="251"/>
      <c r="D41" s="285">
        <v>0.25</v>
      </c>
      <c r="E41" s="286">
        <v>975</v>
      </c>
      <c r="F41" s="286">
        <f t="shared" si="2"/>
        <v>975</v>
      </c>
      <c r="G41" s="286">
        <f t="shared" si="2"/>
        <v>975</v>
      </c>
      <c r="H41" s="287">
        <v>2755</v>
      </c>
      <c r="I41" s="287">
        <f t="shared" si="3"/>
        <v>2755</v>
      </c>
      <c r="J41" s="287">
        <f t="shared" si="3"/>
        <v>2755</v>
      </c>
      <c r="K41" s="288">
        <f t="shared" si="4"/>
        <v>1780</v>
      </c>
    </row>
    <row r="42" spans="2:11" x14ac:dyDescent="0.2">
      <c r="C42" s="251"/>
      <c r="D42" s="285">
        <v>0.125</v>
      </c>
      <c r="E42" s="286">
        <v>945</v>
      </c>
      <c r="F42" s="286">
        <f t="shared" si="2"/>
        <v>945</v>
      </c>
      <c r="G42" s="286">
        <f t="shared" si="2"/>
        <v>945</v>
      </c>
      <c r="H42" s="287">
        <v>1520</v>
      </c>
      <c r="I42" s="287">
        <f t="shared" si="3"/>
        <v>1520</v>
      </c>
      <c r="J42" s="287">
        <f t="shared" si="3"/>
        <v>1520</v>
      </c>
      <c r="K42" s="288">
        <f t="shared" si="4"/>
        <v>575</v>
      </c>
    </row>
    <row r="43" spans="2:11" x14ac:dyDescent="0.2">
      <c r="C43" s="251"/>
      <c r="D43" s="285">
        <v>6.3E-2</v>
      </c>
      <c r="E43" s="286">
        <v>910</v>
      </c>
      <c r="F43" s="286">
        <f t="shared" si="2"/>
        <v>910</v>
      </c>
      <c r="G43" s="286">
        <f t="shared" si="2"/>
        <v>910</v>
      </c>
      <c r="H43" s="287">
        <v>965</v>
      </c>
      <c r="I43" s="287">
        <f t="shared" si="3"/>
        <v>965</v>
      </c>
      <c r="J43" s="287">
        <f t="shared" si="3"/>
        <v>965</v>
      </c>
      <c r="K43" s="288">
        <f t="shared" si="4"/>
        <v>55</v>
      </c>
    </row>
    <row r="44" spans="2:11" ht="10.8" thickBot="1" x14ac:dyDescent="0.25">
      <c r="C44" s="251"/>
      <c r="D44" s="285" t="s">
        <v>196</v>
      </c>
      <c r="E44" s="286">
        <v>1690</v>
      </c>
      <c r="F44" s="286">
        <f t="shared" si="2"/>
        <v>1690</v>
      </c>
      <c r="G44" s="286">
        <f t="shared" si="2"/>
        <v>1690</v>
      </c>
      <c r="H44" s="287">
        <v>1715</v>
      </c>
      <c r="I44" s="287">
        <f t="shared" si="3"/>
        <v>1715</v>
      </c>
      <c r="J44" s="287">
        <f t="shared" si="3"/>
        <v>1715</v>
      </c>
      <c r="K44" s="288">
        <f t="shared" si="4"/>
        <v>25</v>
      </c>
    </row>
    <row r="45" spans="2:11" ht="10.8" thickBot="1" x14ac:dyDescent="0.25">
      <c r="C45" s="294" t="s">
        <v>30</v>
      </c>
      <c r="D45" s="295">
        <f>3320+3320</f>
        <v>6640</v>
      </c>
      <c r="I45" s="274"/>
      <c r="J45" s="251" t="s">
        <v>31</v>
      </c>
      <c r="K45" s="275">
        <f>SUM(K31:K44)</f>
        <v>21450</v>
      </c>
    </row>
    <row r="46" spans="2:11" ht="10.8" thickBot="1" x14ac:dyDescent="0.25">
      <c r="B46" s="283" t="s">
        <v>32</v>
      </c>
      <c r="C46" s="251"/>
      <c r="I46" s="274"/>
      <c r="J46" s="251" t="s">
        <v>41</v>
      </c>
      <c r="K46" s="309">
        <f>((C35-K45)/C35)</f>
        <v>-2.3315458148752622E-4</v>
      </c>
    </row>
    <row r="47" spans="2:11" ht="10.8" thickBot="1" x14ac:dyDescent="0.25">
      <c r="B47" s="294" t="s">
        <v>33</v>
      </c>
      <c r="C47" s="294"/>
      <c r="D47" s="299">
        <f>13975+14110</f>
        <v>28085</v>
      </c>
      <c r="E47" s="300" t="s">
        <v>195</v>
      </c>
      <c r="G47" s="275"/>
      <c r="I47" s="274"/>
      <c r="K47" s="301"/>
    </row>
    <row r="48" spans="2:11" ht="10.8" thickBot="1" x14ac:dyDescent="0.25">
      <c r="B48" s="251" t="s">
        <v>34</v>
      </c>
      <c r="C48" s="251"/>
      <c r="D48" s="297"/>
      <c r="E48" s="298"/>
      <c r="I48" s="274"/>
    </row>
    <row r="49" spans="2:11" ht="10.8" thickBot="1" x14ac:dyDescent="0.25">
      <c r="B49" s="251" t="s">
        <v>35</v>
      </c>
      <c r="D49" s="296"/>
      <c r="I49" s="274"/>
    </row>
    <row r="50" spans="2:11" ht="27.75" customHeight="1" x14ac:dyDescent="0.2">
      <c r="B50" s="252"/>
      <c r="C50" s="251"/>
      <c r="H50" s="274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4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4"/>
      <c r="D53" s="285">
        <v>256</v>
      </c>
      <c r="E53" s="286">
        <v>0</v>
      </c>
      <c r="F53" s="286">
        <v>0</v>
      </c>
      <c r="G53" s="286">
        <v>0</v>
      </c>
      <c r="H53" s="287">
        <v>0</v>
      </c>
      <c r="I53" s="287">
        <v>0</v>
      </c>
      <c r="J53" s="287">
        <v>0</v>
      </c>
      <c r="K53" s="288">
        <f>AVERAGE(H53:J53)-AVERAGE(E53:G53)</f>
        <v>0</v>
      </c>
    </row>
    <row r="54" spans="2:11" ht="10.8" thickBot="1" x14ac:dyDescent="0.25">
      <c r="B54" s="254" t="s">
        <v>25</v>
      </c>
      <c r="C54" s="284"/>
      <c r="D54" s="285">
        <v>128</v>
      </c>
      <c r="E54" s="286">
        <v>0</v>
      </c>
      <c r="F54" s="286">
        <v>0</v>
      </c>
      <c r="G54" s="286">
        <v>0</v>
      </c>
      <c r="H54" s="287">
        <v>0</v>
      </c>
      <c r="I54" s="287">
        <v>0</v>
      </c>
      <c r="J54" s="287">
        <v>0</v>
      </c>
      <c r="K54" s="288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89"/>
      <c r="D55" s="290">
        <v>63</v>
      </c>
      <c r="E55" s="286">
        <v>0</v>
      </c>
      <c r="F55" s="286">
        <v>0</v>
      </c>
      <c r="G55" s="286">
        <v>0</v>
      </c>
      <c r="H55" s="287">
        <v>0</v>
      </c>
      <c r="I55" s="287">
        <v>0</v>
      </c>
      <c r="J55" s="287">
        <v>0</v>
      </c>
      <c r="K55" s="288">
        <f t="shared" si="5"/>
        <v>0</v>
      </c>
    </row>
    <row r="56" spans="2:11" ht="10.8" thickBot="1" x14ac:dyDescent="0.25">
      <c r="B56" s="254" t="s">
        <v>26</v>
      </c>
      <c r="C56" s="291"/>
      <c r="D56" s="290">
        <v>31.5</v>
      </c>
      <c r="E56" s="286">
        <v>0</v>
      </c>
      <c r="F56" s="286">
        <v>0</v>
      </c>
      <c r="G56" s="286">
        <v>0</v>
      </c>
      <c r="H56" s="287">
        <v>0</v>
      </c>
      <c r="I56" s="287">
        <v>0</v>
      </c>
      <c r="J56" s="287">
        <v>0</v>
      </c>
      <c r="K56" s="288">
        <f t="shared" si="5"/>
        <v>0</v>
      </c>
    </row>
    <row r="57" spans="2:11" ht="10.8" thickBot="1" x14ac:dyDescent="0.25">
      <c r="B57" s="254" t="s">
        <v>27</v>
      </c>
      <c r="C57" s="292">
        <f>D69-D67</f>
        <v>0</v>
      </c>
      <c r="D57" s="290">
        <v>16</v>
      </c>
      <c r="E57" s="286">
        <v>0</v>
      </c>
      <c r="F57" s="286">
        <v>0</v>
      </c>
      <c r="G57" s="286">
        <v>0</v>
      </c>
      <c r="H57" s="287">
        <v>0</v>
      </c>
      <c r="I57" s="287">
        <v>0</v>
      </c>
      <c r="J57" s="287">
        <v>0</v>
      </c>
      <c r="K57" s="288">
        <f t="shared" si="5"/>
        <v>0</v>
      </c>
    </row>
    <row r="58" spans="2:11" x14ac:dyDescent="0.2">
      <c r="B58" s="254" t="s">
        <v>28</v>
      </c>
      <c r="C58" s="252" t="s">
        <v>29</v>
      </c>
      <c r="D58" s="285">
        <v>8</v>
      </c>
      <c r="E58" s="286">
        <v>0</v>
      </c>
      <c r="F58" s="286">
        <v>0</v>
      </c>
      <c r="G58" s="286">
        <v>0</v>
      </c>
      <c r="H58" s="287">
        <v>0</v>
      </c>
      <c r="I58" s="287">
        <v>0</v>
      </c>
      <c r="J58" s="287">
        <v>0</v>
      </c>
      <c r="K58" s="288">
        <f t="shared" si="5"/>
        <v>0</v>
      </c>
    </row>
    <row r="59" spans="2:11" x14ac:dyDescent="0.2">
      <c r="D59" s="285">
        <v>4</v>
      </c>
      <c r="E59" s="286">
        <v>0</v>
      </c>
      <c r="F59" s="286">
        <v>0</v>
      </c>
      <c r="G59" s="286">
        <v>0</v>
      </c>
      <c r="H59" s="287">
        <v>0</v>
      </c>
      <c r="I59" s="287">
        <v>0</v>
      </c>
      <c r="J59" s="287">
        <v>0</v>
      </c>
      <c r="K59" s="288">
        <f t="shared" si="5"/>
        <v>0</v>
      </c>
    </row>
    <row r="60" spans="2:11" x14ac:dyDescent="0.2">
      <c r="B60" s="254"/>
      <c r="C60" s="251"/>
      <c r="D60" s="285">
        <v>2</v>
      </c>
      <c r="E60" s="286">
        <v>0</v>
      </c>
      <c r="F60" s="286">
        <v>0</v>
      </c>
      <c r="G60" s="286">
        <v>0</v>
      </c>
      <c r="H60" s="287">
        <v>0</v>
      </c>
      <c r="I60" s="287">
        <v>0</v>
      </c>
      <c r="J60" s="287">
        <v>0</v>
      </c>
      <c r="K60" s="288">
        <f t="shared" si="5"/>
        <v>0</v>
      </c>
    </row>
    <row r="61" spans="2:11" x14ac:dyDescent="0.2">
      <c r="C61" s="251"/>
      <c r="D61" s="285">
        <v>1</v>
      </c>
      <c r="E61" s="286">
        <v>0</v>
      </c>
      <c r="F61" s="286">
        <v>0</v>
      </c>
      <c r="G61" s="286">
        <v>0</v>
      </c>
      <c r="H61" s="287">
        <v>0</v>
      </c>
      <c r="I61" s="287">
        <v>0</v>
      </c>
      <c r="J61" s="287">
        <v>0</v>
      </c>
      <c r="K61" s="288">
        <f>AVERAGE(H61:J61)-AVERAGE(E61:G61)</f>
        <v>0</v>
      </c>
    </row>
    <row r="62" spans="2:11" x14ac:dyDescent="0.2">
      <c r="C62" s="251"/>
      <c r="D62" s="285">
        <v>0.5</v>
      </c>
      <c r="E62" s="286">
        <v>0</v>
      </c>
      <c r="F62" s="286">
        <v>0</v>
      </c>
      <c r="G62" s="286">
        <v>0</v>
      </c>
      <c r="H62" s="287">
        <v>0</v>
      </c>
      <c r="I62" s="287">
        <v>0</v>
      </c>
      <c r="J62" s="287">
        <v>0</v>
      </c>
      <c r="K62" s="288">
        <f>AVERAGE(H62:J62)-AVERAGE(E62:G62)</f>
        <v>0</v>
      </c>
    </row>
    <row r="63" spans="2:11" x14ac:dyDescent="0.2">
      <c r="C63" s="251"/>
      <c r="D63" s="285">
        <v>0.25</v>
      </c>
      <c r="E63" s="286">
        <v>0</v>
      </c>
      <c r="F63" s="286">
        <v>0</v>
      </c>
      <c r="G63" s="286">
        <v>0</v>
      </c>
      <c r="H63" s="287">
        <v>0</v>
      </c>
      <c r="I63" s="287">
        <v>0</v>
      </c>
      <c r="J63" s="287">
        <v>0</v>
      </c>
      <c r="K63" s="288">
        <f>AVERAGE(H63:J63)-AVERAGE(E63:G63)</f>
        <v>0</v>
      </c>
    </row>
    <row r="64" spans="2:11" x14ac:dyDescent="0.2">
      <c r="C64" s="251"/>
      <c r="D64" s="285">
        <v>0.125</v>
      </c>
      <c r="E64" s="286">
        <v>0</v>
      </c>
      <c r="F64" s="286">
        <v>0</v>
      </c>
      <c r="G64" s="286">
        <v>0</v>
      </c>
      <c r="H64" s="287">
        <v>0</v>
      </c>
      <c r="I64" s="287">
        <v>0</v>
      </c>
      <c r="J64" s="287">
        <v>0</v>
      </c>
      <c r="K64" s="288">
        <f>AVERAGE(H64:J64)-AVERAGE(E64:G64)</f>
        <v>0</v>
      </c>
    </row>
    <row r="65" spans="2:11" x14ac:dyDescent="0.2">
      <c r="C65" s="251"/>
      <c r="D65" s="285">
        <v>6.3E-2</v>
      </c>
      <c r="E65" s="286">
        <v>0</v>
      </c>
      <c r="F65" s="286">
        <v>0</v>
      </c>
      <c r="G65" s="286">
        <v>0</v>
      </c>
      <c r="H65" s="287">
        <v>0</v>
      </c>
      <c r="I65" s="287">
        <v>0</v>
      </c>
      <c r="J65" s="287">
        <v>0</v>
      </c>
      <c r="K65" s="288">
        <f t="shared" ref="K65" si="6">AVERAGE(H65:J65)-AVERAGE(E65:G65)</f>
        <v>0</v>
      </c>
    </row>
    <row r="66" spans="2:11" ht="10.8" thickBot="1" x14ac:dyDescent="0.25">
      <c r="C66" s="251"/>
      <c r="D66" s="285" t="s">
        <v>196</v>
      </c>
      <c r="E66" s="286">
        <v>0</v>
      </c>
      <c r="F66" s="286">
        <v>0</v>
      </c>
      <c r="G66" s="286">
        <v>0</v>
      </c>
      <c r="H66" s="287">
        <v>0</v>
      </c>
      <c r="I66" s="287">
        <v>0</v>
      </c>
      <c r="J66" s="287">
        <v>0</v>
      </c>
      <c r="K66" s="288">
        <f>AVERAGE(H66:J66)-AVERAGE(E66:G66)</f>
        <v>0</v>
      </c>
    </row>
    <row r="67" spans="2:11" ht="10.8" thickBot="1" x14ac:dyDescent="0.25">
      <c r="C67" s="251" t="s">
        <v>36</v>
      </c>
      <c r="D67" s="296"/>
      <c r="I67" s="274"/>
      <c r="J67" s="251" t="s">
        <v>31</v>
      </c>
      <c r="K67" s="275">
        <f>SUM(K53:K66)</f>
        <v>0</v>
      </c>
    </row>
    <row r="68" spans="2:11" ht="10.8" thickBot="1" x14ac:dyDescent="0.25">
      <c r="B68" s="283" t="s">
        <v>32</v>
      </c>
      <c r="C68" s="251"/>
      <c r="I68" s="274"/>
      <c r="J68" s="251" t="s">
        <v>41</v>
      </c>
      <c r="K68" s="276" t="e">
        <f>((C57-K67)/C57)</f>
        <v>#DIV/0!</v>
      </c>
    </row>
    <row r="69" spans="2:11" ht="10.8" thickBot="1" x14ac:dyDescent="0.25">
      <c r="B69" s="251" t="s">
        <v>33</v>
      </c>
      <c r="C69" s="251"/>
      <c r="D69" s="296"/>
      <c r="I69" s="274"/>
      <c r="J69" s="251" t="s">
        <v>194</v>
      </c>
      <c r="K69" s="301" t="e">
        <f>(C57-D71)/C57</f>
        <v>#DIV/0!</v>
      </c>
    </row>
    <row r="70" spans="2:11" ht="10.8" thickBot="1" x14ac:dyDescent="0.25">
      <c r="B70" s="251" t="s">
        <v>34</v>
      </c>
      <c r="C70" s="251"/>
      <c r="D70" s="296"/>
      <c r="I70" s="274"/>
    </row>
    <row r="71" spans="2:11" ht="10.8" thickBot="1" x14ac:dyDescent="0.25">
      <c r="B71" s="251" t="s">
        <v>37</v>
      </c>
      <c r="D71" s="296">
        <f>D70-D67</f>
        <v>0</v>
      </c>
      <c r="I71" s="274"/>
    </row>
    <row r="72" spans="2:11" ht="29.25" customHeight="1" x14ac:dyDescent="0.2">
      <c r="I72" s="274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4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4"/>
      <c r="D75" s="285">
        <v>256</v>
      </c>
      <c r="E75" s="286"/>
      <c r="F75" s="286"/>
      <c r="G75" s="286"/>
      <c r="H75" s="287"/>
      <c r="I75" s="287"/>
      <c r="J75" s="287"/>
      <c r="K75" s="288"/>
    </row>
    <row r="76" spans="2:11" ht="10.8" thickBot="1" x14ac:dyDescent="0.25">
      <c r="B76" s="254" t="s">
        <v>25</v>
      </c>
      <c r="C76" s="284"/>
      <c r="D76" s="285">
        <v>128</v>
      </c>
      <c r="E76" s="286"/>
      <c r="F76" s="286"/>
      <c r="G76" s="286"/>
      <c r="H76" s="287"/>
      <c r="I76" s="287"/>
      <c r="J76" s="287"/>
      <c r="K76" s="288"/>
    </row>
    <row r="77" spans="2:11" ht="10.8" thickBot="1" x14ac:dyDescent="0.25">
      <c r="B77" s="254" t="s">
        <v>0</v>
      </c>
      <c r="C77" s="289"/>
      <c r="D77" s="290">
        <v>63</v>
      </c>
      <c r="E77" s="286"/>
      <c r="F77" s="286"/>
      <c r="G77" s="286"/>
      <c r="H77" s="287"/>
      <c r="I77" s="287"/>
      <c r="J77" s="287"/>
      <c r="K77" s="288"/>
    </row>
    <row r="78" spans="2:11" ht="10.8" thickBot="1" x14ac:dyDescent="0.25">
      <c r="B78" s="254" t="s">
        <v>26</v>
      </c>
      <c r="C78" s="291"/>
      <c r="D78" s="290">
        <v>31.5</v>
      </c>
      <c r="E78" s="286"/>
      <c r="F78" s="286"/>
      <c r="G78" s="286"/>
      <c r="H78" s="287"/>
      <c r="I78" s="287"/>
      <c r="J78" s="287"/>
      <c r="K78" s="288"/>
    </row>
    <row r="79" spans="2:11" ht="10.8" thickBot="1" x14ac:dyDescent="0.25">
      <c r="B79" s="254" t="s">
        <v>27</v>
      </c>
      <c r="C79" s="292">
        <f>D91-D89</f>
        <v>0</v>
      </c>
      <c r="D79" s="290">
        <v>16</v>
      </c>
      <c r="E79" s="286"/>
      <c r="F79" s="286"/>
      <c r="G79" s="286"/>
      <c r="H79" s="287"/>
      <c r="I79" s="287"/>
      <c r="J79" s="287"/>
      <c r="K79" s="288"/>
    </row>
    <row r="80" spans="2:11" x14ac:dyDescent="0.2">
      <c r="B80" s="254" t="s">
        <v>28</v>
      </c>
      <c r="C80" s="252" t="s">
        <v>29</v>
      </c>
      <c r="D80" s="285">
        <v>8</v>
      </c>
      <c r="E80" s="286"/>
      <c r="F80" s="286"/>
      <c r="G80" s="286"/>
      <c r="H80" s="287"/>
      <c r="I80" s="287"/>
      <c r="J80" s="287"/>
      <c r="K80" s="288"/>
    </row>
    <row r="81" spans="2:11" x14ac:dyDescent="0.2">
      <c r="D81" s="285">
        <v>4</v>
      </c>
      <c r="E81" s="286"/>
      <c r="F81" s="286"/>
      <c r="G81" s="286"/>
      <c r="H81" s="287"/>
      <c r="I81" s="287"/>
      <c r="J81" s="287"/>
      <c r="K81" s="288"/>
    </row>
    <row r="82" spans="2:11" x14ac:dyDescent="0.2">
      <c r="B82" s="254"/>
      <c r="C82" s="251"/>
      <c r="D82" s="285">
        <v>2</v>
      </c>
      <c r="E82" s="286"/>
      <c r="F82" s="286"/>
      <c r="G82" s="286"/>
      <c r="H82" s="287"/>
      <c r="I82" s="287"/>
      <c r="J82" s="287"/>
      <c r="K82" s="288"/>
    </row>
    <row r="83" spans="2:11" x14ac:dyDescent="0.2">
      <c r="C83" s="251"/>
      <c r="D83" s="285">
        <v>1</v>
      </c>
      <c r="E83" s="286"/>
      <c r="F83" s="286"/>
      <c r="G83" s="286"/>
      <c r="H83" s="287"/>
      <c r="I83" s="287"/>
      <c r="J83" s="287"/>
      <c r="K83" s="288"/>
    </row>
    <row r="84" spans="2:11" x14ac:dyDescent="0.2">
      <c r="C84" s="251"/>
      <c r="D84" s="285">
        <v>0.5</v>
      </c>
      <c r="E84" s="286"/>
      <c r="F84" s="286"/>
      <c r="G84" s="286"/>
      <c r="H84" s="287"/>
      <c r="I84" s="287"/>
      <c r="J84" s="287"/>
      <c r="K84" s="288"/>
    </row>
    <row r="85" spans="2:11" x14ac:dyDescent="0.2">
      <c r="C85" s="251"/>
      <c r="D85" s="285">
        <v>0.25</v>
      </c>
      <c r="E85" s="286"/>
      <c r="F85" s="286"/>
      <c r="G85" s="286"/>
      <c r="H85" s="287"/>
      <c r="I85" s="287"/>
      <c r="J85" s="287"/>
      <c r="K85" s="288"/>
    </row>
    <row r="86" spans="2:11" x14ac:dyDescent="0.2">
      <c r="C86" s="251"/>
      <c r="D86" s="285">
        <v>0.125</v>
      </c>
      <c r="E86" s="286"/>
      <c r="F86" s="286"/>
      <c r="G86" s="286"/>
      <c r="H86" s="287"/>
      <c r="I86" s="287"/>
      <c r="J86" s="287"/>
      <c r="K86" s="288"/>
    </row>
    <row r="87" spans="2:11" x14ac:dyDescent="0.2">
      <c r="C87" s="251"/>
      <c r="D87" s="285">
        <v>6.3E-2</v>
      </c>
      <c r="E87" s="286"/>
      <c r="F87" s="286"/>
      <c r="G87" s="286"/>
      <c r="H87" s="287"/>
      <c r="I87" s="287"/>
      <c r="J87" s="287"/>
      <c r="K87" s="288"/>
    </row>
    <row r="88" spans="2:11" ht="10.8" thickBot="1" x14ac:dyDescent="0.25">
      <c r="C88" s="251"/>
      <c r="D88" s="285" t="s">
        <v>196</v>
      </c>
      <c r="E88" s="293"/>
      <c r="F88" s="293"/>
      <c r="G88" s="293"/>
      <c r="H88" s="287"/>
      <c r="I88" s="287"/>
      <c r="J88" s="287"/>
      <c r="K88" s="288"/>
    </row>
    <row r="89" spans="2:11" ht="10.8" thickBot="1" x14ac:dyDescent="0.25">
      <c r="C89" s="251" t="s">
        <v>38</v>
      </c>
      <c r="D89" s="296"/>
      <c r="I89" s="274"/>
      <c r="J89" s="251" t="s">
        <v>31</v>
      </c>
      <c r="K89" s="275">
        <f>SUM(K75:K88)</f>
        <v>0</v>
      </c>
    </row>
    <row r="90" spans="2:11" ht="10.8" thickBot="1" x14ac:dyDescent="0.25">
      <c r="B90" s="283" t="s">
        <v>32</v>
      </c>
      <c r="C90" s="251"/>
      <c r="I90" s="274"/>
      <c r="J90" s="251" t="s">
        <v>41</v>
      </c>
      <c r="K90" s="276" t="e">
        <f>((C79-K89)/C79)*100</f>
        <v>#DIV/0!</v>
      </c>
    </row>
    <row r="91" spans="2:11" ht="10.8" thickBot="1" x14ac:dyDescent="0.25">
      <c r="B91" s="251" t="s">
        <v>33</v>
      </c>
      <c r="C91" s="251"/>
      <c r="D91" s="296"/>
      <c r="I91" s="274"/>
    </row>
    <row r="92" spans="2:11" ht="10.8" thickBot="1" x14ac:dyDescent="0.25">
      <c r="B92" s="251" t="s">
        <v>39</v>
      </c>
      <c r="C92" s="251"/>
      <c r="D92" s="296"/>
      <c r="I92" s="274"/>
    </row>
    <row r="93" spans="2:11" ht="10.8" thickBot="1" x14ac:dyDescent="0.25">
      <c r="B93" s="251" t="s">
        <v>37</v>
      </c>
      <c r="D93" s="296">
        <f>D92-D89</f>
        <v>0</v>
      </c>
      <c r="I93" s="274"/>
    </row>
    <row r="94" spans="2:11" ht="33.75" customHeight="1" x14ac:dyDescent="0.2">
      <c r="I94" s="274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4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4"/>
      <c r="D97" s="285">
        <v>256</v>
      </c>
      <c r="E97" s="286"/>
      <c r="F97" s="286"/>
      <c r="G97" s="286"/>
      <c r="H97" s="287"/>
      <c r="I97" s="287"/>
      <c r="J97" s="287"/>
      <c r="K97" s="288"/>
    </row>
    <row r="98" spans="2:11" ht="10.8" thickBot="1" x14ac:dyDescent="0.25">
      <c r="B98" s="254" t="s">
        <v>25</v>
      </c>
      <c r="C98" s="284"/>
      <c r="D98" s="285">
        <v>128</v>
      </c>
      <c r="E98" s="286"/>
      <c r="F98" s="286"/>
      <c r="G98" s="286"/>
      <c r="H98" s="287"/>
      <c r="I98" s="287"/>
      <c r="J98" s="287"/>
      <c r="K98" s="288"/>
    </row>
    <row r="99" spans="2:11" ht="10.8" thickBot="1" x14ac:dyDescent="0.25">
      <c r="B99" s="254" t="s">
        <v>0</v>
      </c>
      <c r="C99" s="289"/>
      <c r="D99" s="290">
        <v>63</v>
      </c>
      <c r="E99" s="286"/>
      <c r="F99" s="286"/>
      <c r="G99" s="286"/>
      <c r="H99" s="287"/>
      <c r="I99" s="287"/>
      <c r="J99" s="287"/>
      <c r="K99" s="288"/>
    </row>
    <row r="100" spans="2:11" ht="10.8" thickBot="1" x14ac:dyDescent="0.25">
      <c r="B100" s="254" t="s">
        <v>26</v>
      </c>
      <c r="C100" s="291"/>
      <c r="D100" s="290">
        <v>31.5</v>
      </c>
      <c r="E100" s="286"/>
      <c r="F100" s="286"/>
      <c r="G100" s="286"/>
      <c r="H100" s="287"/>
      <c r="I100" s="287"/>
      <c r="J100" s="287"/>
      <c r="K100" s="288"/>
    </row>
    <row r="101" spans="2:11" ht="10.8" thickBot="1" x14ac:dyDescent="0.25">
      <c r="B101" s="254" t="s">
        <v>27</v>
      </c>
      <c r="C101" s="292">
        <f>D113-D111</f>
        <v>0</v>
      </c>
      <c r="D101" s="290">
        <v>16</v>
      </c>
      <c r="E101" s="286"/>
      <c r="F101" s="286"/>
      <c r="G101" s="286"/>
      <c r="H101" s="287"/>
      <c r="I101" s="287"/>
      <c r="J101" s="287"/>
      <c r="K101" s="288"/>
    </row>
    <row r="102" spans="2:11" x14ac:dyDescent="0.2">
      <c r="B102" s="254" t="s">
        <v>28</v>
      </c>
      <c r="C102" s="252" t="s">
        <v>29</v>
      </c>
      <c r="D102" s="285">
        <v>8</v>
      </c>
      <c r="E102" s="286"/>
      <c r="F102" s="286"/>
      <c r="G102" s="286"/>
      <c r="H102" s="287"/>
      <c r="I102" s="287"/>
      <c r="J102" s="287"/>
      <c r="K102" s="288"/>
    </row>
    <row r="103" spans="2:11" x14ac:dyDescent="0.2">
      <c r="D103" s="285">
        <v>4</v>
      </c>
      <c r="E103" s="286"/>
      <c r="F103" s="286"/>
      <c r="G103" s="286"/>
      <c r="H103" s="287"/>
      <c r="I103" s="287"/>
      <c r="J103" s="287"/>
      <c r="K103" s="288"/>
    </row>
    <row r="104" spans="2:11" x14ac:dyDescent="0.2">
      <c r="B104" s="254"/>
      <c r="C104" s="251"/>
      <c r="D104" s="285">
        <v>2</v>
      </c>
      <c r="E104" s="286"/>
      <c r="F104" s="286"/>
      <c r="G104" s="286"/>
      <c r="H104" s="287"/>
      <c r="I104" s="287"/>
      <c r="J104" s="287"/>
      <c r="K104" s="288"/>
    </row>
    <row r="105" spans="2:11" x14ac:dyDescent="0.2">
      <c r="C105" s="251"/>
      <c r="D105" s="285">
        <v>1</v>
      </c>
      <c r="E105" s="286"/>
      <c r="F105" s="286"/>
      <c r="G105" s="286"/>
      <c r="H105" s="287"/>
      <c r="I105" s="287"/>
      <c r="J105" s="287"/>
      <c r="K105" s="288"/>
    </row>
    <row r="106" spans="2:11" x14ac:dyDescent="0.2">
      <c r="C106" s="251"/>
      <c r="D106" s="285">
        <v>0.5</v>
      </c>
      <c r="E106" s="286"/>
      <c r="F106" s="286"/>
      <c r="G106" s="286"/>
      <c r="H106" s="287"/>
      <c r="I106" s="287"/>
      <c r="J106" s="287"/>
      <c r="K106" s="288"/>
    </row>
    <row r="107" spans="2:11" x14ac:dyDescent="0.2">
      <c r="C107" s="251"/>
      <c r="D107" s="285">
        <v>0.25</v>
      </c>
      <c r="E107" s="286"/>
      <c r="F107" s="286"/>
      <c r="G107" s="286"/>
      <c r="H107" s="287"/>
      <c r="I107" s="287"/>
      <c r="J107" s="287"/>
      <c r="K107" s="288"/>
    </row>
    <row r="108" spans="2:11" x14ac:dyDescent="0.2">
      <c r="C108" s="251"/>
      <c r="D108" s="285">
        <v>0.125</v>
      </c>
      <c r="E108" s="286"/>
      <c r="F108" s="286"/>
      <c r="G108" s="286"/>
      <c r="H108" s="287"/>
      <c r="I108" s="287"/>
      <c r="J108" s="287"/>
      <c r="K108" s="288"/>
    </row>
    <row r="109" spans="2:11" x14ac:dyDescent="0.2">
      <c r="C109" s="251"/>
      <c r="D109" s="285">
        <v>6.3E-2</v>
      </c>
      <c r="E109" s="286"/>
      <c r="F109" s="286"/>
      <c r="G109" s="286"/>
      <c r="H109" s="287"/>
      <c r="I109" s="287"/>
      <c r="J109" s="287"/>
      <c r="K109" s="288"/>
    </row>
    <row r="110" spans="2:11" ht="10.8" thickBot="1" x14ac:dyDescent="0.25">
      <c r="C110" s="251"/>
      <c r="D110" s="285" t="s">
        <v>196</v>
      </c>
      <c r="E110" s="293"/>
      <c r="F110" s="293"/>
      <c r="G110" s="293"/>
      <c r="H110" s="287"/>
      <c r="I110" s="287"/>
      <c r="J110" s="287"/>
      <c r="K110" s="288"/>
    </row>
    <row r="111" spans="2:11" ht="10.8" thickBot="1" x14ac:dyDescent="0.25">
      <c r="C111" s="251" t="s">
        <v>40</v>
      </c>
      <c r="D111" s="296"/>
      <c r="I111" s="274"/>
      <c r="J111" s="251" t="s">
        <v>31</v>
      </c>
      <c r="K111" s="275">
        <f>SUM(K97:K110)</f>
        <v>0</v>
      </c>
    </row>
    <row r="112" spans="2:11" ht="10.8" thickBot="1" x14ac:dyDescent="0.25">
      <c r="B112" s="283" t="s">
        <v>32</v>
      </c>
      <c r="C112" s="251"/>
      <c r="I112" s="274"/>
      <c r="J112" s="251" t="s">
        <v>41</v>
      </c>
      <c r="K112" s="276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6"/>
      <c r="I113" s="274"/>
    </row>
    <row r="114" spans="2:9" ht="10.8" thickBot="1" x14ac:dyDescent="0.25">
      <c r="B114" s="251" t="s">
        <v>34</v>
      </c>
      <c r="C114" s="251"/>
      <c r="D114" s="296"/>
      <c r="I114" s="274"/>
    </row>
    <row r="115" spans="2:9" ht="10.8" thickBot="1" x14ac:dyDescent="0.25">
      <c r="B115" s="251" t="s">
        <v>35</v>
      </c>
      <c r="D115" s="296">
        <f>D114-D111</f>
        <v>0</v>
      </c>
      <c r="I115" s="274"/>
    </row>
    <row r="116" spans="2:9" x14ac:dyDescent="0.2">
      <c r="I116" s="274"/>
    </row>
    <row r="117" spans="2:9" x14ac:dyDescent="0.2">
      <c r="I117" s="274"/>
    </row>
    <row r="118" spans="2:9" x14ac:dyDescent="0.2">
      <c r="I118" s="274"/>
    </row>
    <row r="119" spans="2:9" x14ac:dyDescent="0.2">
      <c r="I119" s="274"/>
    </row>
    <row r="120" spans="2:9" x14ac:dyDescent="0.2">
      <c r="I120" s="274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74" t="s">
        <v>20</v>
      </c>
      <c r="D1" s="375"/>
      <c r="E1" s="375"/>
      <c r="F1" s="376"/>
    </row>
    <row r="2" spans="1:11" ht="16.2" thickBot="1" x14ac:dyDescent="0.35">
      <c r="B2" s="22" t="s">
        <v>3</v>
      </c>
      <c r="C2" s="377" t="s">
        <v>5</v>
      </c>
      <c r="D2" s="378"/>
      <c r="E2" s="378"/>
      <c r="F2" s="379"/>
    </row>
    <row r="3" spans="1:11" x14ac:dyDescent="0.25">
      <c r="B3" s="19" t="s">
        <v>1</v>
      </c>
      <c r="C3" s="380">
        <f>'Input-data'!C4</f>
        <v>44347</v>
      </c>
      <c r="D3" s="380"/>
      <c r="E3" s="380"/>
      <c r="F3" s="381"/>
    </row>
    <row r="4" spans="1:11" x14ac:dyDescent="0.25">
      <c r="B4" s="20" t="s">
        <v>42</v>
      </c>
      <c r="C4" s="368">
        <f>'Input-data'!C5</f>
        <v>0</v>
      </c>
      <c r="D4" s="368"/>
      <c r="E4" s="368"/>
      <c r="F4" s="369"/>
    </row>
    <row r="5" spans="1:11" x14ac:dyDescent="0.25">
      <c r="B5" s="20" t="s">
        <v>43</v>
      </c>
      <c r="C5" s="370">
        <f>'Input-data'!C6</f>
        <v>0</v>
      </c>
      <c r="D5" s="370"/>
      <c r="E5" s="370"/>
      <c r="F5" s="371"/>
    </row>
    <row r="6" spans="1:11" x14ac:dyDescent="0.25">
      <c r="B6" s="20" t="s">
        <v>0</v>
      </c>
      <c r="C6" s="382" t="str">
        <f>'Input-data'!C7</f>
        <v>MS3 SP1 US</v>
      </c>
      <c r="D6" s="382"/>
      <c r="E6" s="382"/>
      <c r="F6" s="383"/>
      <c r="G6" s="7"/>
    </row>
    <row r="7" spans="1:11" x14ac:dyDescent="0.25">
      <c r="B7" s="20" t="s">
        <v>4</v>
      </c>
      <c r="C7" s="366" t="str">
        <f>'Input-data'!C8</f>
        <v>US</v>
      </c>
      <c r="D7" s="366"/>
      <c r="E7" s="366"/>
      <c r="F7" s="367"/>
      <c r="G7" s="7"/>
    </row>
    <row r="8" spans="1:11" x14ac:dyDescent="0.25">
      <c r="B8" s="20" t="s">
        <v>11</v>
      </c>
      <c r="C8" s="372">
        <f>(C9-D12)/D12</f>
        <v>-2.331002331002331E-4</v>
      </c>
      <c r="D8" s="372"/>
      <c r="E8" s="372"/>
      <c r="F8" s="373"/>
      <c r="G8" s="7"/>
    </row>
    <row r="9" spans="1:11" ht="13.8" thickBot="1" x14ac:dyDescent="0.3">
      <c r="B9" s="224" t="s">
        <v>6</v>
      </c>
      <c r="C9" s="384">
        <f>'Input-data'!C9</f>
        <v>21445</v>
      </c>
      <c r="D9" s="384"/>
      <c r="E9" s="384"/>
      <c r="F9" s="385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59" t="s">
        <v>52</v>
      </c>
      <c r="B11" s="230">
        <v>250</v>
      </c>
      <c r="C11" s="242">
        <f>'Input-data'!C10</f>
        <v>0</v>
      </c>
      <c r="D11" s="243">
        <f t="shared" ref="D11:D26" si="0">D12+C11</f>
        <v>21450</v>
      </c>
      <c r="E11" s="244">
        <f>C11/$D$11</f>
        <v>0</v>
      </c>
      <c r="F11" s="245">
        <f t="shared" ref="F11:F26" si="1">F12+E11</f>
        <v>0.99999999999999989</v>
      </c>
      <c r="G11" s="7"/>
    </row>
    <row r="12" spans="1:11" ht="17.25" customHeight="1" x14ac:dyDescent="0.25">
      <c r="A12" s="360"/>
      <c r="B12" s="231">
        <v>125</v>
      </c>
      <c r="C12" s="242">
        <f>'Input-data'!C11</f>
        <v>0</v>
      </c>
      <c r="D12" s="243">
        <f t="shared" si="0"/>
        <v>21450</v>
      </c>
      <c r="E12" s="244">
        <f t="shared" ref="E12:E26" si="2">C12/$D$11</f>
        <v>0</v>
      </c>
      <c r="F12" s="245">
        <f t="shared" si="1"/>
        <v>0.99999999999999989</v>
      </c>
      <c r="G12" s="7"/>
    </row>
    <row r="13" spans="1:11" ht="17.25" customHeight="1" x14ac:dyDescent="0.25">
      <c r="A13" s="361"/>
      <c r="B13" s="231">
        <v>63</v>
      </c>
      <c r="C13" s="242">
        <f>'Input-data'!C12</f>
        <v>3115</v>
      </c>
      <c r="D13" s="243">
        <f t="shared" si="0"/>
        <v>21450</v>
      </c>
      <c r="E13" s="244">
        <f t="shared" si="2"/>
        <v>0.14522144522144523</v>
      </c>
      <c r="F13" s="245">
        <f t="shared" si="1"/>
        <v>0.99999999999999989</v>
      </c>
      <c r="G13" s="7"/>
    </row>
    <row r="14" spans="1:11" ht="17.25" customHeight="1" x14ac:dyDescent="0.25">
      <c r="A14" s="363" t="s">
        <v>53</v>
      </c>
      <c r="B14" s="232">
        <v>31.5</v>
      </c>
      <c r="C14" s="242">
        <f>'Input-data'!C13</f>
        <v>5720</v>
      </c>
      <c r="D14" s="243">
        <f t="shared" si="0"/>
        <v>18335</v>
      </c>
      <c r="E14" s="244">
        <f t="shared" si="2"/>
        <v>0.26666666666666666</v>
      </c>
      <c r="F14" s="245">
        <f t="shared" si="1"/>
        <v>0.85477855477855469</v>
      </c>
      <c r="G14" s="7"/>
    </row>
    <row r="15" spans="1:11" ht="17.25" customHeight="1" x14ac:dyDescent="0.25">
      <c r="A15" s="364"/>
      <c r="B15" s="232">
        <v>16</v>
      </c>
      <c r="C15" s="242">
        <f>'Input-data'!C14</f>
        <v>4645</v>
      </c>
      <c r="D15" s="243">
        <f t="shared" si="0"/>
        <v>12615</v>
      </c>
      <c r="E15" s="244">
        <f t="shared" si="2"/>
        <v>0.21655011655011655</v>
      </c>
      <c r="F15" s="245">
        <f t="shared" si="1"/>
        <v>0.58811188811188808</v>
      </c>
      <c r="G15" s="7"/>
    </row>
    <row r="16" spans="1:11" ht="17.25" customHeight="1" x14ac:dyDescent="0.25">
      <c r="A16" s="364"/>
      <c r="B16" s="232">
        <v>8</v>
      </c>
      <c r="C16" s="242">
        <f>'Input-data'!C15</f>
        <v>2685</v>
      </c>
      <c r="D16" s="243">
        <f t="shared" si="0"/>
        <v>7970</v>
      </c>
      <c r="E16" s="244">
        <f t="shared" si="2"/>
        <v>0.12517482517482517</v>
      </c>
      <c r="F16" s="245">
        <f t="shared" si="1"/>
        <v>0.37156177156177156</v>
      </c>
      <c r="G16" s="7"/>
      <c r="H16" s="43"/>
      <c r="I16" s="43"/>
      <c r="J16" s="43"/>
      <c r="K16" s="43"/>
    </row>
    <row r="17" spans="1:8" ht="17.25" customHeight="1" x14ac:dyDescent="0.25">
      <c r="A17" s="364"/>
      <c r="B17" s="232">
        <v>4</v>
      </c>
      <c r="C17" s="242">
        <f>'Input-data'!C16</f>
        <v>1505</v>
      </c>
      <c r="D17" s="243">
        <f t="shared" si="0"/>
        <v>5285</v>
      </c>
      <c r="E17" s="244">
        <f t="shared" si="2"/>
        <v>7.0163170163170169E-2</v>
      </c>
      <c r="F17" s="245">
        <f t="shared" si="1"/>
        <v>0.24638694638694639</v>
      </c>
      <c r="G17" s="7"/>
    </row>
    <row r="18" spans="1:8" ht="17.25" customHeight="1" x14ac:dyDescent="0.25">
      <c r="A18" s="365"/>
      <c r="B18" s="232">
        <v>2</v>
      </c>
      <c r="C18" s="242">
        <f>'Input-data'!C17</f>
        <v>745</v>
      </c>
      <c r="D18" s="243">
        <f t="shared" si="0"/>
        <v>3780</v>
      </c>
      <c r="E18" s="244">
        <f t="shared" si="2"/>
        <v>3.4731934731934734E-2</v>
      </c>
      <c r="F18" s="245">
        <f t="shared" si="1"/>
        <v>0.17622377622377622</v>
      </c>
      <c r="G18" s="7"/>
      <c r="H18" s="12"/>
    </row>
    <row r="19" spans="1:8" ht="17.25" customHeight="1" x14ac:dyDescent="0.25">
      <c r="A19" s="362" t="s">
        <v>54</v>
      </c>
      <c r="B19" s="231">
        <v>1</v>
      </c>
      <c r="C19" s="242">
        <f>'Input-data'!C18</f>
        <v>600</v>
      </c>
      <c r="D19" s="243">
        <f t="shared" si="0"/>
        <v>3035</v>
      </c>
      <c r="E19" s="244">
        <f t="shared" si="2"/>
        <v>2.7972027972027972E-2</v>
      </c>
      <c r="F19" s="245">
        <f t="shared" si="1"/>
        <v>0.14149184149184149</v>
      </c>
      <c r="G19" s="7"/>
    </row>
    <row r="20" spans="1:8" ht="17.25" customHeight="1" x14ac:dyDescent="0.25">
      <c r="A20" s="360"/>
      <c r="B20" s="231">
        <v>0.5</v>
      </c>
      <c r="C20" s="242">
        <f>'Input-data'!C19</f>
        <v>1780</v>
      </c>
      <c r="D20" s="243">
        <f t="shared" si="0"/>
        <v>2435</v>
      </c>
      <c r="E20" s="244">
        <f t="shared" si="2"/>
        <v>8.2983682983682985E-2</v>
      </c>
      <c r="F20" s="245">
        <f t="shared" si="1"/>
        <v>0.11351981351981352</v>
      </c>
      <c r="G20" s="7"/>
    </row>
    <row r="21" spans="1:8" ht="17.25" customHeight="1" x14ac:dyDescent="0.25">
      <c r="A21" s="360"/>
      <c r="B21" s="233">
        <v>0.25</v>
      </c>
      <c r="C21" s="242">
        <f>'Input-data'!C20</f>
        <v>575</v>
      </c>
      <c r="D21" s="243">
        <f t="shared" si="0"/>
        <v>655</v>
      </c>
      <c r="E21" s="244">
        <f t="shared" si="2"/>
        <v>2.6806526806526808E-2</v>
      </c>
      <c r="F21" s="245">
        <f t="shared" si="1"/>
        <v>3.0536130536130537E-2</v>
      </c>
    </row>
    <row r="22" spans="1:8" ht="17.25" customHeight="1" x14ac:dyDescent="0.25">
      <c r="A22" s="360"/>
      <c r="B22" s="233">
        <v>0.125</v>
      </c>
      <c r="C22" s="242">
        <f>'Input-data'!C21</f>
        <v>55</v>
      </c>
      <c r="D22" s="243">
        <f t="shared" si="0"/>
        <v>80</v>
      </c>
      <c r="E22" s="244">
        <f t="shared" si="2"/>
        <v>2.5641025641025641E-3</v>
      </c>
      <c r="F22" s="245">
        <f t="shared" si="1"/>
        <v>3.7296037296037296E-3</v>
      </c>
    </row>
    <row r="23" spans="1:8" ht="17.25" customHeight="1" x14ac:dyDescent="0.25">
      <c r="A23" s="361"/>
      <c r="B23" s="233">
        <v>6.3E-2</v>
      </c>
      <c r="C23" s="242">
        <f>'Input-data'!C22</f>
        <v>25</v>
      </c>
      <c r="D23" s="243">
        <f t="shared" si="0"/>
        <v>25</v>
      </c>
      <c r="E23" s="244">
        <f t="shared" si="2"/>
        <v>1.1655011655011655E-3</v>
      </c>
      <c r="F23" s="245">
        <f t="shared" si="1"/>
        <v>1.1655011655011655E-3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49" t="s">
        <v>63</v>
      </c>
      <c r="B30" s="350"/>
      <c r="C30" s="339">
        <f ca="1">SUM(Interpolation!E3:E403)*0.0025</f>
        <v>17.016015952066557</v>
      </c>
      <c r="D30" s="340"/>
      <c r="E30" s="241" t="s">
        <v>197</v>
      </c>
      <c r="F30" s="241"/>
      <c r="G30" s="241"/>
      <c r="H30" s="241"/>
    </row>
    <row r="31" spans="1:8" ht="20.25" customHeight="1" x14ac:dyDescent="0.25">
      <c r="A31" s="351" t="s">
        <v>68</v>
      </c>
      <c r="B31" s="352"/>
      <c r="C31" s="335">
        <f ca="1">(C45*C39)^0.5</f>
        <v>6.8534043866708281</v>
      </c>
      <c r="D31" s="336"/>
    </row>
    <row r="32" spans="1:8" ht="20.25" customHeight="1" x14ac:dyDescent="0.25">
      <c r="A32" s="347" t="s">
        <v>15</v>
      </c>
      <c r="B32" s="348"/>
      <c r="C32" s="335">
        <f ca="1">C31/C33</f>
        <v>2.7581328827696341</v>
      </c>
      <c r="D32" s="336"/>
    </row>
    <row r="33" spans="1:6" ht="20.25" customHeight="1" x14ac:dyDescent="0.25">
      <c r="A33" s="345" t="s">
        <v>69</v>
      </c>
      <c r="B33" s="346"/>
      <c r="C33" s="335">
        <f ca="1">(C44/C40)^0.5</f>
        <v>2.4847984770729559</v>
      </c>
      <c r="D33" s="336"/>
    </row>
    <row r="34" spans="1:6" ht="20.25" customHeight="1" x14ac:dyDescent="0.25">
      <c r="A34" s="347" t="s">
        <v>12</v>
      </c>
      <c r="B34" s="348"/>
      <c r="C34" s="335">
        <f ca="1">STDEV(Interpolation!E3:E403)</f>
        <v>15.923563855165632</v>
      </c>
      <c r="D34" s="336"/>
    </row>
    <row r="35" spans="1:6" ht="20.25" customHeight="1" x14ac:dyDescent="0.25">
      <c r="A35" s="343" t="s">
        <v>76</v>
      </c>
      <c r="B35" s="344"/>
      <c r="C35" s="341">
        <f>geometric_std_dev!G21</f>
        <v>2.2246491343223167</v>
      </c>
      <c r="D35" s="342"/>
      <c r="E35" s="228"/>
    </row>
    <row r="36" spans="1:6" ht="20.25" customHeight="1" x14ac:dyDescent="0.25">
      <c r="A36" s="347" t="s">
        <v>10</v>
      </c>
      <c r="B36" s="348"/>
      <c r="C36" s="335">
        <f ca="1">SKEW(Interpolation!E3:E403)</f>
        <v>1.130266621800418</v>
      </c>
      <c r="D36" s="336"/>
      <c r="E36" s="228"/>
      <c r="F36" s="228"/>
    </row>
    <row r="37" spans="1:6" ht="20.25" customHeight="1" x14ac:dyDescent="0.25">
      <c r="A37" s="347" t="s">
        <v>9</v>
      </c>
      <c r="B37" s="348"/>
      <c r="C37" s="335">
        <f ca="1">KURT(Interpolation!E3:E403)</f>
        <v>0.61665482121161608</v>
      </c>
      <c r="D37" s="336"/>
      <c r="E37" s="228"/>
      <c r="F37" s="228"/>
    </row>
    <row r="38" spans="1:6" ht="20.25" customHeight="1" x14ac:dyDescent="0.25">
      <c r="A38" s="347" t="s">
        <v>7</v>
      </c>
      <c r="B38" s="348"/>
      <c r="C38" s="335">
        <f ca="1">Interpolation!E363</f>
        <v>0.4592696629213483</v>
      </c>
      <c r="D38" s="336"/>
      <c r="E38" s="228"/>
      <c r="F38" s="228"/>
    </row>
    <row r="39" spans="1:6" ht="20.25" customHeight="1" x14ac:dyDescent="0.25">
      <c r="A39" s="347" t="s">
        <v>16</v>
      </c>
      <c r="B39" s="348"/>
      <c r="C39" s="335">
        <f ca="1">Interpolation!E339</f>
        <v>1.5328859060402689</v>
      </c>
      <c r="D39" s="336"/>
      <c r="E39" s="228"/>
      <c r="F39" s="228"/>
    </row>
    <row r="40" spans="1:6" ht="20.25" customHeight="1" x14ac:dyDescent="0.25">
      <c r="A40" s="347" t="s">
        <v>18</v>
      </c>
      <c r="B40" s="348"/>
      <c r="C40" s="335">
        <f ca="1">Interpolation!E303</f>
        <v>4.1154562383612667</v>
      </c>
      <c r="D40" s="336"/>
      <c r="E40" s="228"/>
      <c r="F40" s="228"/>
    </row>
    <row r="41" spans="1:6" ht="20.25" customHeight="1" x14ac:dyDescent="0.25">
      <c r="A41" s="345" t="s">
        <v>50</v>
      </c>
      <c r="B41" s="346"/>
      <c r="C41" s="335">
        <f ca="1">Interpolation!E283</f>
        <v>5.7132216014897583</v>
      </c>
      <c r="D41" s="336"/>
      <c r="E41" s="228"/>
      <c r="F41" s="228"/>
    </row>
    <row r="42" spans="1:6" ht="20.25" customHeight="1" x14ac:dyDescent="0.3">
      <c r="A42" s="343" t="s">
        <v>51</v>
      </c>
      <c r="B42" s="344"/>
      <c r="C42" s="341">
        <f ca="1">Interpolation!E203</f>
        <v>12.744886975242199</v>
      </c>
      <c r="D42" s="342"/>
      <c r="E42" s="302">
        <f ca="1">17.5*(C42/1000)^(-1/6)</f>
        <v>36.208904376022119</v>
      </c>
      <c r="F42" s="228"/>
    </row>
    <row r="43" spans="1:6" ht="20.25" customHeight="1" x14ac:dyDescent="0.25">
      <c r="A43" s="345" t="s">
        <v>47</v>
      </c>
      <c r="B43" s="346"/>
      <c r="C43" s="335">
        <f ca="1">Interpolation!E163</f>
        <v>16.6909965034965</v>
      </c>
      <c r="D43" s="336"/>
      <c r="E43" s="303"/>
      <c r="F43" s="228"/>
    </row>
    <row r="44" spans="1:6" ht="20.25" customHeight="1" x14ac:dyDescent="0.25">
      <c r="A44" s="347" t="s">
        <v>19</v>
      </c>
      <c r="B44" s="348"/>
      <c r="C44" s="335">
        <f ca="1">Interpolation!E103</f>
        <v>25.4097465034965</v>
      </c>
      <c r="D44" s="336"/>
      <c r="E44" s="303"/>
      <c r="F44" s="228"/>
    </row>
    <row r="45" spans="1:6" ht="20.25" customHeight="1" x14ac:dyDescent="0.25">
      <c r="A45" s="353" t="s">
        <v>17</v>
      </c>
      <c r="B45" s="354"/>
      <c r="C45" s="335">
        <f ca="1">Interpolation!E67</f>
        <v>30.640996503496503</v>
      </c>
      <c r="D45" s="336"/>
      <c r="E45" s="303"/>
      <c r="F45" s="228"/>
    </row>
    <row r="46" spans="1:6" ht="20.25" customHeight="1" x14ac:dyDescent="0.25">
      <c r="A46" s="353" t="s">
        <v>8</v>
      </c>
      <c r="B46" s="354"/>
      <c r="C46" s="335">
        <f ca="1">Interpolation!E43</f>
        <v>41.620385232744809</v>
      </c>
      <c r="D46" s="336"/>
      <c r="E46" s="303">
        <f ca="1">23.5*(2*C46/1000)^(-1/6)</f>
        <v>35.564101991144518</v>
      </c>
      <c r="F46" s="228"/>
    </row>
    <row r="47" spans="1:6" ht="20.25" customHeight="1" x14ac:dyDescent="0.25">
      <c r="A47" s="355" t="s">
        <v>48</v>
      </c>
      <c r="B47" s="356"/>
      <c r="C47" s="335">
        <f ca="1">C43/C38</f>
        <v>36.342475567246204</v>
      </c>
      <c r="D47" s="336"/>
      <c r="E47" s="228"/>
      <c r="F47" s="228"/>
    </row>
    <row r="48" spans="1:6" ht="20.25" customHeight="1" thickBot="1" x14ac:dyDescent="0.3">
      <c r="A48" s="357" t="s">
        <v>49</v>
      </c>
      <c r="B48" s="358"/>
      <c r="C48" s="337">
        <f ca="1">C41^2/(C43*C38)</f>
        <v>4.2580633062349449</v>
      </c>
      <c r="D48" s="338"/>
      <c r="E48" s="228"/>
      <c r="F48" s="228"/>
    </row>
    <row r="49" spans="1:5" ht="20.25" customHeight="1" x14ac:dyDescent="0.25">
      <c r="A49" s="320" t="s">
        <v>184</v>
      </c>
      <c r="B49" s="321"/>
      <c r="C49" s="321"/>
      <c r="D49" s="322"/>
    </row>
    <row r="50" spans="1:5" ht="20.25" customHeight="1" x14ac:dyDescent="0.25">
      <c r="A50" s="325" t="s">
        <v>179</v>
      </c>
      <c r="B50" s="326"/>
      <c r="C50" s="323">
        <f ca="1">-0.0333+(0.4665/((1000*C42/1000)^0.21))</f>
        <v>0.24005756078113799</v>
      </c>
      <c r="D50" s="324"/>
    </row>
    <row r="51" spans="1:5" ht="20.25" customHeight="1" x14ac:dyDescent="0.25">
      <c r="A51" s="327" t="s">
        <v>180</v>
      </c>
      <c r="B51" s="328"/>
      <c r="C51" s="331">
        <f ca="1">0.13+(0.21/((1000*C42/1000+0.002)^0.21))</f>
        <v>0.25305079569959754</v>
      </c>
      <c r="D51" s="332"/>
    </row>
    <row r="52" spans="1:5" ht="20.25" customHeight="1" x14ac:dyDescent="0.25">
      <c r="A52" s="325" t="s">
        <v>181</v>
      </c>
      <c r="B52" s="326"/>
      <c r="C52" s="323">
        <f>0.621*EXP(-0.457*C35)</f>
        <v>0.22467758692368381</v>
      </c>
      <c r="D52" s="324"/>
    </row>
    <row r="53" spans="1:5" ht="20.25" customHeight="1" x14ac:dyDescent="0.25">
      <c r="A53" s="327" t="s">
        <v>182</v>
      </c>
      <c r="B53" s="328"/>
      <c r="C53" s="331">
        <f>'Berechnung_Yu&amp;Stand'!J1086</f>
        <v>0.14606478546346463</v>
      </c>
      <c r="D53" s="332"/>
    </row>
    <row r="54" spans="1:5" ht="20.25" customHeight="1" thickBot="1" x14ac:dyDescent="0.3">
      <c r="A54" s="329" t="s">
        <v>183</v>
      </c>
      <c r="B54" s="330"/>
      <c r="C54" s="333">
        <f>0.353-0.068*C35+0.146*F20</f>
        <v>0.2182977516399752</v>
      </c>
      <c r="D54" s="334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63.440509630818667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63.440509630818667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62.881019261637277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62.321528892455888</v>
      </c>
    </row>
    <row r="7" spans="1:5" x14ac:dyDescent="0.25">
      <c r="A7" s="16">
        <f>Statistik!F23*100</f>
        <v>0.11655011655011654</v>
      </c>
      <c r="B7" s="18">
        <f>'Input-data'!B22</f>
        <v>6.3E-2</v>
      </c>
      <c r="D7" s="2">
        <v>99</v>
      </c>
      <c r="E7" s="6">
        <f t="shared" ca="1" si="0"/>
        <v>61.762038523274526</v>
      </c>
    </row>
    <row r="8" spans="1:5" x14ac:dyDescent="0.25">
      <c r="A8" s="16">
        <f>Statistik!F22*100</f>
        <v>0.37296037296037299</v>
      </c>
      <c r="B8" s="18">
        <v>0.125</v>
      </c>
      <c r="D8" s="2">
        <v>98.75</v>
      </c>
      <c r="E8" s="6">
        <f t="shared" ca="1" si="0"/>
        <v>61.202548154093137</v>
      </c>
    </row>
    <row r="9" spans="1:5" x14ac:dyDescent="0.25">
      <c r="A9" s="16">
        <f>Statistik!F21*100</f>
        <v>3.0536130536130539</v>
      </c>
      <c r="B9" s="18">
        <f>'Input-data'!B20</f>
        <v>0.25</v>
      </c>
      <c r="D9" s="2">
        <v>98.5</v>
      </c>
      <c r="E9" s="6">
        <f t="shared" ca="1" si="0"/>
        <v>60.643057784911747</v>
      </c>
    </row>
    <row r="10" spans="1:5" x14ac:dyDescent="0.25">
      <c r="A10" s="16">
        <f>Statistik!F20*100</f>
        <v>11.351981351981353</v>
      </c>
      <c r="B10" s="18">
        <f>'Input-data'!B19</f>
        <v>0.5</v>
      </c>
      <c r="D10" s="2">
        <v>98.25</v>
      </c>
      <c r="E10" s="6">
        <f t="shared" ca="1" si="0"/>
        <v>60.083567415730386</v>
      </c>
    </row>
    <row r="11" spans="1:5" x14ac:dyDescent="0.25">
      <c r="A11" s="16">
        <f>Statistik!F19*100</f>
        <v>14.149184149184149</v>
      </c>
      <c r="B11" s="18">
        <f>'Input-data'!B18</f>
        <v>1</v>
      </c>
      <c r="D11" s="2">
        <v>98</v>
      </c>
      <c r="E11" s="6">
        <f t="shared" ca="1" si="0"/>
        <v>59.524077046548996</v>
      </c>
    </row>
    <row r="12" spans="1:5" x14ac:dyDescent="0.25">
      <c r="A12" s="16">
        <f>Statistik!F18*100</f>
        <v>17.622377622377623</v>
      </c>
      <c r="B12" s="18">
        <f>'Input-data'!B17</f>
        <v>2</v>
      </c>
      <c r="D12" s="2">
        <v>97.75</v>
      </c>
      <c r="E12" s="6">
        <f t="shared" ca="1" si="0"/>
        <v>58.964586677367606</v>
      </c>
    </row>
    <row r="13" spans="1:5" x14ac:dyDescent="0.25">
      <c r="A13" s="16">
        <f>Statistik!F17*100</f>
        <v>24.638694638694638</v>
      </c>
      <c r="B13" s="18">
        <f>'Input-data'!B16</f>
        <v>4</v>
      </c>
      <c r="D13" s="2">
        <v>97.5</v>
      </c>
      <c r="E13" s="6">
        <f t="shared" ca="1" si="0"/>
        <v>58.405096308186245</v>
      </c>
    </row>
    <row r="14" spans="1:5" x14ac:dyDescent="0.25">
      <c r="A14" s="16">
        <f>Statistik!F16*100</f>
        <v>37.156177156177158</v>
      </c>
      <c r="B14" s="18">
        <f>'Input-data'!B15</f>
        <v>8</v>
      </c>
      <c r="D14" s="2">
        <v>97.25</v>
      </c>
      <c r="E14" s="6">
        <f t="shared" ca="1" si="0"/>
        <v>57.845605939004855</v>
      </c>
    </row>
    <row r="15" spans="1:5" x14ac:dyDescent="0.25">
      <c r="A15" s="16">
        <f>Statistik!F15*100</f>
        <v>58.811188811188806</v>
      </c>
      <c r="B15" s="18">
        <f>'Input-data'!B14</f>
        <v>16</v>
      </c>
      <c r="D15" s="2">
        <v>97</v>
      </c>
      <c r="E15" s="6">
        <f t="shared" ca="1" si="0"/>
        <v>57.286115569823465</v>
      </c>
    </row>
    <row r="16" spans="1:5" x14ac:dyDescent="0.25">
      <c r="A16" s="16">
        <f>Statistik!F14*100</f>
        <v>85.477855477855471</v>
      </c>
      <c r="B16" s="18">
        <f>'Input-data'!B13</f>
        <v>31.5</v>
      </c>
      <c r="D16" s="2">
        <v>96.75</v>
      </c>
      <c r="E16" s="6">
        <f t="shared" ca="1" si="0"/>
        <v>56.726625200642104</v>
      </c>
    </row>
    <row r="17" spans="1:5" x14ac:dyDescent="0.25">
      <c r="A17" s="16">
        <f>Statistik!F13*100</f>
        <v>99.999999999999986</v>
      </c>
      <c r="B17" s="18">
        <v>64</v>
      </c>
      <c r="D17" s="2">
        <v>96.5</v>
      </c>
      <c r="E17" s="6">
        <f t="shared" ca="1" si="0"/>
        <v>56.167134831460714</v>
      </c>
    </row>
    <row r="18" spans="1:5" x14ac:dyDescent="0.25">
      <c r="A18" s="16">
        <f>Statistik!F12*100</f>
        <v>99.999999999999986</v>
      </c>
      <c r="B18" s="18">
        <f>'Input-data'!B11</f>
        <v>125</v>
      </c>
      <c r="D18" s="2">
        <v>96.25</v>
      </c>
      <c r="E18" s="6">
        <f t="shared" ca="1" si="0"/>
        <v>55.607644462279325</v>
      </c>
    </row>
    <row r="19" spans="1:5" ht="13.8" thickBot="1" x14ac:dyDescent="0.3">
      <c r="A19" s="10">
        <f>Statistik!F11*100</f>
        <v>99.999999999999986</v>
      </c>
      <c r="B19" s="11">
        <f>'Input-data'!B10</f>
        <v>250</v>
      </c>
      <c r="D19" s="2">
        <v>96</v>
      </c>
      <c r="E19" s="6">
        <f t="shared" ca="1" si="0"/>
        <v>55.048154093097935</v>
      </c>
    </row>
    <row r="20" spans="1:5" x14ac:dyDescent="0.25">
      <c r="D20" s="2">
        <v>95.75</v>
      </c>
      <c r="E20" s="6">
        <f t="shared" ca="1" si="0"/>
        <v>54.488663723916574</v>
      </c>
    </row>
    <row r="21" spans="1:5" x14ac:dyDescent="0.25">
      <c r="D21" s="2">
        <v>95.5</v>
      </c>
      <c r="E21" s="6">
        <f t="shared" ca="1" si="0"/>
        <v>53.929173354735184</v>
      </c>
    </row>
    <row r="22" spans="1:5" x14ac:dyDescent="0.25">
      <c r="D22" s="2">
        <v>95.25</v>
      </c>
      <c r="E22" s="6">
        <f t="shared" ca="1" si="0"/>
        <v>53.369682985553794</v>
      </c>
    </row>
    <row r="23" spans="1:5" x14ac:dyDescent="0.25">
      <c r="D23" s="2">
        <v>95</v>
      </c>
      <c r="E23" s="6">
        <f t="shared" ca="1" si="0"/>
        <v>52.810192616372433</v>
      </c>
    </row>
    <row r="24" spans="1:5" x14ac:dyDescent="0.25">
      <c r="D24" s="2">
        <v>94.75</v>
      </c>
      <c r="E24" s="6">
        <f t="shared" ca="1" si="0"/>
        <v>52.250702247191043</v>
      </c>
    </row>
    <row r="25" spans="1:5" x14ac:dyDescent="0.25">
      <c r="D25" s="2">
        <v>94.5</v>
      </c>
      <c r="E25" s="6">
        <f t="shared" ca="1" si="0"/>
        <v>51.691211878009653</v>
      </c>
    </row>
    <row r="26" spans="1:5" x14ac:dyDescent="0.25">
      <c r="D26" s="2">
        <v>94.25</v>
      </c>
      <c r="E26" s="6">
        <f t="shared" ca="1" si="0"/>
        <v>51.131721508828292</v>
      </c>
    </row>
    <row r="27" spans="1:5" x14ac:dyDescent="0.25">
      <c r="D27" s="2">
        <v>94</v>
      </c>
      <c r="E27" s="6">
        <f t="shared" ca="1" si="0"/>
        <v>50.572231139646902</v>
      </c>
    </row>
    <row r="28" spans="1:5" x14ac:dyDescent="0.25">
      <c r="D28" s="2">
        <v>93.75</v>
      </c>
      <c r="E28" s="6">
        <f t="shared" ca="1" si="0"/>
        <v>50.012740770465513</v>
      </c>
    </row>
    <row r="29" spans="1:5" x14ac:dyDescent="0.25">
      <c r="D29" s="2">
        <v>93.5</v>
      </c>
      <c r="E29" s="6">
        <f t="shared" ca="1" si="0"/>
        <v>49.453250401284151</v>
      </c>
    </row>
    <row r="30" spans="1:5" x14ac:dyDescent="0.25">
      <c r="D30" s="2">
        <v>93.25</v>
      </c>
      <c r="E30" s="6">
        <f t="shared" ca="1" si="0"/>
        <v>48.893760032102762</v>
      </c>
    </row>
    <row r="31" spans="1:5" x14ac:dyDescent="0.25">
      <c r="D31" s="2">
        <v>93</v>
      </c>
      <c r="E31" s="6">
        <f t="shared" ca="1" si="0"/>
        <v>48.334269662921372</v>
      </c>
    </row>
    <row r="32" spans="1:5" x14ac:dyDescent="0.25">
      <c r="D32" s="2">
        <v>92.75</v>
      </c>
      <c r="E32" s="6">
        <f t="shared" ca="1" si="0"/>
        <v>47.774779293740011</v>
      </c>
    </row>
    <row r="33" spans="4:5" x14ac:dyDescent="0.25">
      <c r="D33" s="2">
        <v>92.5</v>
      </c>
      <c r="E33" s="6">
        <f t="shared" ca="1" si="0"/>
        <v>47.215288924558621</v>
      </c>
    </row>
    <row r="34" spans="4:5" x14ac:dyDescent="0.25">
      <c r="D34" s="2">
        <v>92.25</v>
      </c>
      <c r="E34" s="6">
        <f t="shared" ca="1" si="0"/>
        <v>46.655798555377231</v>
      </c>
    </row>
    <row r="35" spans="4:5" x14ac:dyDescent="0.25">
      <c r="D35" s="2">
        <v>92</v>
      </c>
      <c r="E35" s="6">
        <f t="shared" ca="1" si="0"/>
        <v>46.09630818619587</v>
      </c>
    </row>
    <row r="36" spans="4:5" x14ac:dyDescent="0.25">
      <c r="D36" s="2">
        <v>91.75</v>
      </c>
      <c r="E36" s="6">
        <f t="shared" ca="1" si="0"/>
        <v>45.53681781701448</v>
      </c>
    </row>
    <row r="37" spans="4:5" x14ac:dyDescent="0.25">
      <c r="D37" s="2">
        <v>91.5</v>
      </c>
      <c r="E37" s="6">
        <f t="shared" ca="1" si="0"/>
        <v>44.97732744783309</v>
      </c>
    </row>
    <row r="38" spans="4:5" x14ac:dyDescent="0.25">
      <c r="D38" s="2">
        <v>91.25</v>
      </c>
      <c r="E38" s="6">
        <f t="shared" ca="1" si="0"/>
        <v>44.417837078651729</v>
      </c>
    </row>
    <row r="39" spans="4:5" x14ac:dyDescent="0.25">
      <c r="D39" s="2">
        <v>91</v>
      </c>
      <c r="E39" s="6">
        <f t="shared" ca="1" si="0"/>
        <v>43.858346709470339</v>
      </c>
    </row>
    <row r="40" spans="4:5" x14ac:dyDescent="0.25">
      <c r="D40" s="2">
        <v>90.75</v>
      </c>
      <c r="E40" s="6">
        <f t="shared" ca="1" si="0"/>
        <v>43.29885634028895</v>
      </c>
    </row>
    <row r="41" spans="4:5" x14ac:dyDescent="0.25">
      <c r="D41" s="2">
        <v>90.5</v>
      </c>
      <c r="E41" s="6">
        <f t="shared" ca="1" si="0"/>
        <v>42.73936597110756</v>
      </c>
    </row>
    <row r="42" spans="4:5" x14ac:dyDescent="0.25">
      <c r="D42" s="2">
        <v>90.25</v>
      </c>
      <c r="E42" s="6">
        <f t="shared" ca="1" si="0"/>
        <v>42.179875601926199</v>
      </c>
    </row>
    <row r="43" spans="4:5" x14ac:dyDescent="0.25">
      <c r="D43" s="2">
        <v>90</v>
      </c>
      <c r="E43" s="6">
        <f t="shared" ca="1" si="0"/>
        <v>41.620385232744809</v>
      </c>
    </row>
    <row r="44" spans="4:5" x14ac:dyDescent="0.25">
      <c r="D44" s="2">
        <v>89.75</v>
      </c>
      <c r="E44" s="6">
        <f t="shared" ca="1" si="0"/>
        <v>41.060894863563419</v>
      </c>
    </row>
    <row r="45" spans="4:5" x14ac:dyDescent="0.25">
      <c r="D45" s="2">
        <v>89.5</v>
      </c>
      <c r="E45" s="6">
        <f t="shared" ca="1" si="0"/>
        <v>40.501404494382058</v>
      </c>
    </row>
    <row r="46" spans="4:5" x14ac:dyDescent="0.25">
      <c r="D46" s="2">
        <v>89.25</v>
      </c>
      <c r="E46" s="6">
        <f t="shared" ca="1" si="0"/>
        <v>39.941914125200668</v>
      </c>
    </row>
    <row r="47" spans="4:5" x14ac:dyDescent="0.25">
      <c r="D47" s="2">
        <v>89</v>
      </c>
      <c r="E47" s="6">
        <f t="shared" ca="1" si="0"/>
        <v>39.382423756019278</v>
      </c>
    </row>
    <row r="48" spans="4:5" x14ac:dyDescent="0.25">
      <c r="D48" s="2">
        <v>88.75</v>
      </c>
      <c r="E48" s="6">
        <f t="shared" ca="1" si="0"/>
        <v>38.822933386837917</v>
      </c>
    </row>
    <row r="49" spans="4:5" x14ac:dyDescent="0.25">
      <c r="D49" s="2">
        <v>88.5</v>
      </c>
      <c r="E49" s="6">
        <f t="shared" ca="1" si="0"/>
        <v>38.263443017656527</v>
      </c>
    </row>
    <row r="50" spans="4:5" x14ac:dyDescent="0.25">
      <c r="D50" s="2">
        <v>88.25</v>
      </c>
      <c r="E50" s="6">
        <f t="shared" ca="1" si="0"/>
        <v>37.703952648475138</v>
      </c>
    </row>
    <row r="51" spans="4:5" x14ac:dyDescent="0.25">
      <c r="D51" s="2">
        <v>88</v>
      </c>
      <c r="E51" s="6">
        <f t="shared" ca="1" si="0"/>
        <v>37.144462279293776</v>
      </c>
    </row>
    <row r="52" spans="4:5" x14ac:dyDescent="0.25">
      <c r="D52" s="2">
        <v>87.75</v>
      </c>
      <c r="E52" s="6">
        <f t="shared" ca="1" si="0"/>
        <v>36.584971910112387</v>
      </c>
    </row>
    <row r="53" spans="4:5" x14ac:dyDescent="0.25">
      <c r="D53" s="2">
        <v>87.5</v>
      </c>
      <c r="E53" s="6">
        <f t="shared" ca="1" si="0"/>
        <v>36.025481540930997</v>
      </c>
    </row>
    <row r="54" spans="4:5" x14ac:dyDescent="0.25">
      <c r="D54" s="2">
        <v>87.25</v>
      </c>
      <c r="E54" s="6">
        <f t="shared" ca="1" si="0"/>
        <v>35.465991171749636</v>
      </c>
    </row>
    <row r="55" spans="4:5" x14ac:dyDescent="0.25">
      <c r="D55" s="2">
        <v>87</v>
      </c>
      <c r="E55" s="6">
        <f t="shared" ca="1" si="0"/>
        <v>34.906500802568246</v>
      </c>
    </row>
    <row r="56" spans="4:5" x14ac:dyDescent="0.25">
      <c r="D56" s="2">
        <v>86.75</v>
      </c>
      <c r="E56" s="6">
        <f t="shared" ca="1" si="0"/>
        <v>34.347010433386856</v>
      </c>
    </row>
    <row r="57" spans="4:5" x14ac:dyDescent="0.25">
      <c r="D57" s="2">
        <v>86.5</v>
      </c>
      <c r="E57" s="6">
        <f t="shared" ca="1" si="0"/>
        <v>33.787520064205495</v>
      </c>
    </row>
    <row r="58" spans="4:5" x14ac:dyDescent="0.25">
      <c r="D58" s="2">
        <v>86.25</v>
      </c>
      <c r="E58" s="6">
        <f t="shared" ca="1" si="0"/>
        <v>33.228029695024105</v>
      </c>
    </row>
    <row r="59" spans="4:5" x14ac:dyDescent="0.25">
      <c r="D59" s="2">
        <v>86</v>
      </c>
      <c r="E59" s="6">
        <f t="shared" ca="1" si="0"/>
        <v>32.668539325842715</v>
      </c>
    </row>
    <row r="60" spans="4:5" x14ac:dyDescent="0.25">
      <c r="D60" s="2">
        <v>85.75</v>
      </c>
      <c r="E60" s="6">
        <f t="shared" ca="1" si="0"/>
        <v>32.109048956661326</v>
      </c>
    </row>
    <row r="61" spans="4:5" x14ac:dyDescent="0.25">
      <c r="D61" s="2">
        <v>85.5</v>
      </c>
      <c r="E61" s="6">
        <f t="shared" ca="1" si="0"/>
        <v>31.549558587479964</v>
      </c>
    </row>
    <row r="62" spans="4:5" x14ac:dyDescent="0.25">
      <c r="D62" s="2">
        <v>85.25</v>
      </c>
      <c r="E62" s="6">
        <f t="shared" ca="1" si="0"/>
        <v>31.367559003496503</v>
      </c>
    </row>
    <row r="63" spans="4:5" x14ac:dyDescent="0.25">
      <c r="D63" s="2">
        <v>85</v>
      </c>
      <c r="E63" s="6">
        <f t="shared" ca="1" si="0"/>
        <v>31.222246503496507</v>
      </c>
    </row>
    <row r="64" spans="4:5" x14ac:dyDescent="0.25">
      <c r="D64" s="2">
        <v>84.75</v>
      </c>
      <c r="E64" s="6">
        <f t="shared" ca="1" si="0"/>
        <v>31.076934003496504</v>
      </c>
    </row>
    <row r="65" spans="4:5" x14ac:dyDescent="0.25">
      <c r="D65" s="2">
        <v>84.5</v>
      </c>
      <c r="E65" s="6">
        <f t="shared" ca="1" si="0"/>
        <v>30.931621503496501</v>
      </c>
    </row>
    <row r="66" spans="4:5" x14ac:dyDescent="0.25">
      <c r="D66" s="2">
        <v>84.25</v>
      </c>
      <c r="E66" s="6">
        <f t="shared" ca="1" si="0"/>
        <v>30.786309003496505</v>
      </c>
    </row>
    <row r="67" spans="4:5" x14ac:dyDescent="0.25">
      <c r="D67" s="2">
        <v>84</v>
      </c>
      <c r="E67" s="6">
        <f t="shared" ca="1" si="0"/>
        <v>30.640996503496503</v>
      </c>
    </row>
    <row r="68" spans="4:5" x14ac:dyDescent="0.25">
      <c r="D68" s="2">
        <v>83.75</v>
      </c>
      <c r="E68" s="6">
        <f t="shared" ca="1" si="0"/>
        <v>30.495684003496507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30.350371503496504</v>
      </c>
    </row>
    <row r="70" spans="4:5" x14ac:dyDescent="0.25">
      <c r="D70" s="2">
        <v>83.25</v>
      </c>
      <c r="E70" s="6">
        <f t="shared" ca="1" si="1"/>
        <v>30.205059003496501</v>
      </c>
    </row>
    <row r="71" spans="4:5" x14ac:dyDescent="0.25">
      <c r="D71" s="2">
        <v>83</v>
      </c>
      <c r="E71" s="6">
        <f t="shared" ca="1" si="1"/>
        <v>30.059746503496505</v>
      </c>
    </row>
    <row r="72" spans="4:5" x14ac:dyDescent="0.25">
      <c r="D72" s="2">
        <v>82.75</v>
      </c>
      <c r="E72" s="6">
        <f t="shared" ca="1" si="1"/>
        <v>29.914434003496503</v>
      </c>
    </row>
    <row r="73" spans="4:5" x14ac:dyDescent="0.25">
      <c r="D73" s="2">
        <v>82.5</v>
      </c>
      <c r="E73" s="6">
        <f t="shared" ca="1" si="1"/>
        <v>29.769121503496507</v>
      </c>
    </row>
    <row r="74" spans="4:5" x14ac:dyDescent="0.25">
      <c r="D74" s="2">
        <v>82.25</v>
      </c>
      <c r="E74" s="6">
        <f t="shared" ca="1" si="1"/>
        <v>29.623809003496504</v>
      </c>
    </row>
    <row r="75" spans="4:5" x14ac:dyDescent="0.25">
      <c r="D75" s="2">
        <v>82</v>
      </c>
      <c r="E75" s="6">
        <f t="shared" ca="1" si="1"/>
        <v>29.478496503496501</v>
      </c>
    </row>
    <row r="76" spans="4:5" x14ac:dyDescent="0.25">
      <c r="D76" s="2">
        <v>81.75</v>
      </c>
      <c r="E76" s="6">
        <f t="shared" ca="1" si="1"/>
        <v>29.333184003496505</v>
      </c>
    </row>
    <row r="77" spans="4:5" x14ac:dyDescent="0.25">
      <c r="D77" s="2">
        <v>81.5</v>
      </c>
      <c r="E77" s="6">
        <f t="shared" ca="1" si="1"/>
        <v>29.187871503496503</v>
      </c>
    </row>
    <row r="78" spans="4:5" x14ac:dyDescent="0.25">
      <c r="D78" s="2">
        <v>81.25</v>
      </c>
      <c r="E78" s="6">
        <f t="shared" ca="1" si="1"/>
        <v>29.042559003496507</v>
      </c>
    </row>
    <row r="79" spans="4:5" x14ac:dyDescent="0.25">
      <c r="D79" s="2">
        <v>81</v>
      </c>
      <c r="E79" s="6">
        <f t="shared" ca="1" si="1"/>
        <v>28.897246503496504</v>
      </c>
    </row>
    <row r="80" spans="4:5" x14ac:dyDescent="0.25">
      <c r="D80" s="2">
        <v>80.75</v>
      </c>
      <c r="E80" s="6">
        <f t="shared" ca="1" si="1"/>
        <v>28.751934003496501</v>
      </c>
    </row>
    <row r="81" spans="4:5" x14ac:dyDescent="0.25">
      <c r="D81" s="2">
        <v>80.5</v>
      </c>
      <c r="E81" s="6">
        <f t="shared" ca="1" si="1"/>
        <v>28.606621503496505</v>
      </c>
    </row>
    <row r="82" spans="4:5" x14ac:dyDescent="0.25">
      <c r="D82" s="2">
        <v>80.25</v>
      </c>
      <c r="E82" s="6">
        <f t="shared" ca="1" si="1"/>
        <v>28.461309003496503</v>
      </c>
    </row>
    <row r="83" spans="4:5" x14ac:dyDescent="0.25">
      <c r="D83" s="2">
        <v>80</v>
      </c>
      <c r="E83" s="6">
        <f t="shared" ca="1" si="1"/>
        <v>28.3159965034965</v>
      </c>
    </row>
    <row r="84" spans="4:5" x14ac:dyDescent="0.25">
      <c r="D84" s="2">
        <v>79.75</v>
      </c>
      <c r="E84" s="6">
        <f t="shared" ca="1" si="1"/>
        <v>28.170684003496504</v>
      </c>
    </row>
    <row r="85" spans="4:5" x14ac:dyDescent="0.25">
      <c r="D85" s="2">
        <v>79.5</v>
      </c>
      <c r="E85" s="6">
        <f t="shared" ca="1" si="1"/>
        <v>28.025371503496501</v>
      </c>
    </row>
    <row r="86" spans="4:5" x14ac:dyDescent="0.25">
      <c r="D86" s="2">
        <v>79.25</v>
      </c>
      <c r="E86" s="6">
        <f t="shared" ca="1" si="1"/>
        <v>27.880059003496505</v>
      </c>
    </row>
    <row r="87" spans="4:5" x14ac:dyDescent="0.25">
      <c r="D87" s="2">
        <v>79</v>
      </c>
      <c r="E87" s="6">
        <f t="shared" ca="1" si="1"/>
        <v>27.734746503496503</v>
      </c>
    </row>
    <row r="88" spans="4:5" x14ac:dyDescent="0.25">
      <c r="D88" s="2">
        <v>78.75</v>
      </c>
      <c r="E88" s="6">
        <f t="shared" ca="1" si="1"/>
        <v>27.5894340034965</v>
      </c>
    </row>
    <row r="89" spans="4:5" x14ac:dyDescent="0.25">
      <c r="D89" s="2">
        <v>78.5</v>
      </c>
      <c r="E89" s="6">
        <f t="shared" ca="1" si="1"/>
        <v>27.444121503496504</v>
      </c>
    </row>
    <row r="90" spans="4:5" x14ac:dyDescent="0.25">
      <c r="D90" s="2">
        <v>78.25</v>
      </c>
      <c r="E90" s="6">
        <f t="shared" ca="1" si="1"/>
        <v>27.298809003496501</v>
      </c>
    </row>
    <row r="91" spans="4:5" x14ac:dyDescent="0.25">
      <c r="D91" s="2">
        <v>78</v>
      </c>
      <c r="E91" s="6">
        <f t="shared" ca="1" si="1"/>
        <v>27.153496503496505</v>
      </c>
    </row>
    <row r="92" spans="4:5" x14ac:dyDescent="0.25">
      <c r="D92" s="2">
        <v>77.75</v>
      </c>
      <c r="E92" s="6">
        <f t="shared" ca="1" si="1"/>
        <v>27.008184003496503</v>
      </c>
    </row>
    <row r="93" spans="4:5" x14ac:dyDescent="0.25">
      <c r="D93" s="2">
        <v>77.5</v>
      </c>
      <c r="E93" s="6">
        <f t="shared" ca="1" si="1"/>
        <v>26.8628715034965</v>
      </c>
    </row>
    <row r="94" spans="4:5" x14ac:dyDescent="0.25">
      <c r="D94" s="2">
        <v>77.25</v>
      </c>
      <c r="E94" s="6">
        <f t="shared" ca="1" si="1"/>
        <v>26.717559003496504</v>
      </c>
    </row>
    <row r="95" spans="4:5" x14ac:dyDescent="0.25">
      <c r="D95" s="2">
        <v>77</v>
      </c>
      <c r="E95" s="6">
        <f t="shared" ca="1" si="1"/>
        <v>26.572246503496501</v>
      </c>
    </row>
    <row r="96" spans="4:5" x14ac:dyDescent="0.25">
      <c r="D96" s="2">
        <v>76.75</v>
      </c>
      <c r="E96" s="6">
        <f t="shared" ca="1" si="1"/>
        <v>26.426934003496505</v>
      </c>
    </row>
    <row r="97" spans="4:5" x14ac:dyDescent="0.25">
      <c r="D97" s="2">
        <v>76.5</v>
      </c>
      <c r="E97" s="6">
        <f t="shared" ca="1" si="1"/>
        <v>26.281621503496503</v>
      </c>
    </row>
    <row r="98" spans="4:5" x14ac:dyDescent="0.25">
      <c r="D98" s="2">
        <v>76.25</v>
      </c>
      <c r="E98" s="6">
        <f t="shared" ca="1" si="1"/>
        <v>26.1363090034965</v>
      </c>
    </row>
    <row r="99" spans="4:5" x14ac:dyDescent="0.25">
      <c r="D99" s="2">
        <v>76</v>
      </c>
      <c r="E99" s="6">
        <f t="shared" ca="1" si="1"/>
        <v>25.990996503496504</v>
      </c>
    </row>
    <row r="100" spans="4:5" x14ac:dyDescent="0.25">
      <c r="D100" s="2">
        <v>75.75</v>
      </c>
      <c r="E100" s="6">
        <f t="shared" ca="1" si="1"/>
        <v>25.845684003496501</v>
      </c>
    </row>
    <row r="101" spans="4:5" x14ac:dyDescent="0.25">
      <c r="D101" s="2">
        <v>75.5</v>
      </c>
      <c r="E101" s="6">
        <f t="shared" ca="1" si="1"/>
        <v>25.700371503496505</v>
      </c>
    </row>
    <row r="102" spans="4:5" x14ac:dyDescent="0.25">
      <c r="D102" s="2">
        <v>75.25</v>
      </c>
      <c r="E102" s="6">
        <f t="shared" ca="1" si="1"/>
        <v>25.555059003496503</v>
      </c>
    </row>
    <row r="103" spans="4:5" x14ac:dyDescent="0.25">
      <c r="D103" s="2">
        <v>75</v>
      </c>
      <c r="E103" s="6">
        <f t="shared" ca="1" si="1"/>
        <v>25.4097465034965</v>
      </c>
    </row>
    <row r="104" spans="4:5" x14ac:dyDescent="0.25">
      <c r="D104" s="2">
        <v>74.75</v>
      </c>
      <c r="E104" s="6">
        <f t="shared" ca="1" si="1"/>
        <v>25.264434003496504</v>
      </c>
    </row>
    <row r="105" spans="4:5" x14ac:dyDescent="0.25">
      <c r="D105" s="2">
        <v>74.5</v>
      </c>
      <c r="E105" s="6">
        <f t="shared" ca="1" si="1"/>
        <v>25.119121503496501</v>
      </c>
    </row>
    <row r="106" spans="4:5" x14ac:dyDescent="0.25">
      <c r="D106" s="2">
        <v>74.25</v>
      </c>
      <c r="E106" s="6">
        <f t="shared" ca="1" si="1"/>
        <v>24.973809003496505</v>
      </c>
    </row>
    <row r="107" spans="4:5" x14ac:dyDescent="0.25">
      <c r="D107" s="2">
        <v>74</v>
      </c>
      <c r="E107" s="6">
        <f t="shared" ca="1" si="1"/>
        <v>24.828496503496503</v>
      </c>
    </row>
    <row r="108" spans="4:5" x14ac:dyDescent="0.25">
      <c r="D108" s="2">
        <v>73.75</v>
      </c>
      <c r="E108" s="6">
        <f t="shared" ca="1" si="1"/>
        <v>24.6831840034965</v>
      </c>
    </row>
    <row r="109" spans="4:5" x14ac:dyDescent="0.25">
      <c r="D109" s="2">
        <v>73.5</v>
      </c>
      <c r="E109" s="6">
        <f t="shared" ca="1" si="1"/>
        <v>24.537871503496504</v>
      </c>
    </row>
    <row r="110" spans="4:5" x14ac:dyDescent="0.25">
      <c r="D110" s="2">
        <v>73.25</v>
      </c>
      <c r="E110" s="6">
        <f t="shared" ca="1" si="1"/>
        <v>24.392559003496501</v>
      </c>
    </row>
    <row r="111" spans="4:5" x14ac:dyDescent="0.25">
      <c r="D111" s="2">
        <v>73</v>
      </c>
      <c r="E111" s="6">
        <f t="shared" ca="1" si="1"/>
        <v>24.247246503496505</v>
      </c>
    </row>
    <row r="112" spans="4:5" x14ac:dyDescent="0.25">
      <c r="D112" s="2">
        <v>72.75</v>
      </c>
      <c r="E112" s="6">
        <f t="shared" ca="1" si="1"/>
        <v>24.101934003496503</v>
      </c>
    </row>
    <row r="113" spans="4:5" x14ac:dyDescent="0.25">
      <c r="D113" s="2">
        <v>72.5</v>
      </c>
      <c r="E113" s="6">
        <f t="shared" ca="1" si="1"/>
        <v>23.9566215034965</v>
      </c>
    </row>
    <row r="114" spans="4:5" x14ac:dyDescent="0.25">
      <c r="D114" s="2">
        <v>72.25</v>
      </c>
      <c r="E114" s="6">
        <f t="shared" ca="1" si="1"/>
        <v>23.811309003496504</v>
      </c>
    </row>
    <row r="115" spans="4:5" x14ac:dyDescent="0.25">
      <c r="D115" s="2">
        <v>72</v>
      </c>
      <c r="E115" s="6">
        <f t="shared" ca="1" si="1"/>
        <v>23.665996503496501</v>
      </c>
    </row>
    <row r="116" spans="4:5" x14ac:dyDescent="0.25">
      <c r="D116" s="2">
        <v>71.75</v>
      </c>
      <c r="E116" s="6">
        <f t="shared" ca="1" si="1"/>
        <v>23.520684003496505</v>
      </c>
    </row>
    <row r="117" spans="4:5" x14ac:dyDescent="0.25">
      <c r="D117" s="2">
        <v>71.5</v>
      </c>
      <c r="E117" s="6">
        <f t="shared" ca="1" si="1"/>
        <v>23.375371503496503</v>
      </c>
    </row>
    <row r="118" spans="4:5" x14ac:dyDescent="0.25">
      <c r="D118" s="2">
        <v>71.25</v>
      </c>
      <c r="E118" s="6">
        <f t="shared" ca="1" si="1"/>
        <v>23.2300590034965</v>
      </c>
    </row>
    <row r="119" spans="4:5" x14ac:dyDescent="0.25">
      <c r="D119" s="2">
        <v>71</v>
      </c>
      <c r="E119" s="6">
        <f t="shared" ca="1" si="1"/>
        <v>23.084746503496504</v>
      </c>
    </row>
    <row r="120" spans="4:5" x14ac:dyDescent="0.25">
      <c r="D120" s="2">
        <v>70.75</v>
      </c>
      <c r="E120" s="6">
        <f t="shared" ca="1" si="1"/>
        <v>22.939434003496501</v>
      </c>
    </row>
    <row r="121" spans="4:5" x14ac:dyDescent="0.25">
      <c r="D121" s="2">
        <v>70.5</v>
      </c>
      <c r="E121" s="6">
        <f t="shared" ca="1" si="1"/>
        <v>22.794121503496505</v>
      </c>
    </row>
    <row r="122" spans="4:5" x14ac:dyDescent="0.25">
      <c r="D122" s="2">
        <v>70.25</v>
      </c>
      <c r="E122" s="6">
        <f t="shared" ca="1" si="1"/>
        <v>22.648809003496503</v>
      </c>
    </row>
    <row r="123" spans="4:5" x14ac:dyDescent="0.25">
      <c r="D123" s="2">
        <v>70</v>
      </c>
      <c r="E123" s="6">
        <f t="shared" ca="1" si="1"/>
        <v>22.5034965034965</v>
      </c>
    </row>
    <row r="124" spans="4:5" x14ac:dyDescent="0.25">
      <c r="D124" s="2">
        <v>69.75</v>
      </c>
      <c r="E124" s="6">
        <f t="shared" ca="1" si="1"/>
        <v>22.358184003496504</v>
      </c>
    </row>
    <row r="125" spans="4:5" x14ac:dyDescent="0.25">
      <c r="D125" s="2">
        <v>69.5</v>
      </c>
      <c r="E125" s="6">
        <f t="shared" ca="1" si="1"/>
        <v>22.212871503496501</v>
      </c>
    </row>
    <row r="126" spans="4:5" x14ac:dyDescent="0.25">
      <c r="D126" s="2">
        <v>69.25</v>
      </c>
      <c r="E126" s="6">
        <f t="shared" ca="1" si="1"/>
        <v>22.067559003496505</v>
      </c>
    </row>
    <row r="127" spans="4:5" x14ac:dyDescent="0.25">
      <c r="D127" s="2">
        <v>69</v>
      </c>
      <c r="E127" s="6">
        <f t="shared" ca="1" si="1"/>
        <v>21.922246503496503</v>
      </c>
    </row>
    <row r="128" spans="4:5" x14ac:dyDescent="0.25">
      <c r="D128" s="2">
        <v>68.75</v>
      </c>
      <c r="E128" s="6">
        <f t="shared" ca="1" si="1"/>
        <v>21.7769340034965</v>
      </c>
    </row>
    <row r="129" spans="4:5" x14ac:dyDescent="0.25">
      <c r="D129" s="2">
        <v>68.5</v>
      </c>
      <c r="E129" s="6">
        <f t="shared" ca="1" si="1"/>
        <v>21.631621503496504</v>
      </c>
    </row>
    <row r="130" spans="4:5" x14ac:dyDescent="0.25">
      <c r="D130" s="2">
        <v>68.25</v>
      </c>
      <c r="E130" s="6">
        <f t="shared" ca="1" si="1"/>
        <v>21.486309003496501</v>
      </c>
    </row>
    <row r="131" spans="4:5" x14ac:dyDescent="0.25">
      <c r="D131" s="2">
        <v>68</v>
      </c>
      <c r="E131" s="6">
        <f t="shared" ca="1" si="1"/>
        <v>21.340996503496505</v>
      </c>
    </row>
    <row r="132" spans="4:5" x14ac:dyDescent="0.25">
      <c r="D132" s="2">
        <v>67.75</v>
      </c>
      <c r="E132" s="6">
        <f t="shared" ca="1" si="1"/>
        <v>21.195684003496503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21.0503715034965</v>
      </c>
    </row>
    <row r="134" spans="4:5" x14ac:dyDescent="0.25">
      <c r="D134" s="2">
        <v>67.25</v>
      </c>
      <c r="E134" s="6">
        <f t="shared" ca="1" si="2"/>
        <v>20.905059003496504</v>
      </c>
    </row>
    <row r="135" spans="4:5" x14ac:dyDescent="0.25">
      <c r="D135" s="2">
        <v>67</v>
      </c>
      <c r="E135" s="6">
        <f t="shared" ca="1" si="2"/>
        <v>20.759746503496501</v>
      </c>
    </row>
    <row r="136" spans="4:5" x14ac:dyDescent="0.25">
      <c r="D136" s="2">
        <v>66.75</v>
      </c>
      <c r="E136" s="6">
        <f t="shared" ca="1" si="2"/>
        <v>20.614434003496505</v>
      </c>
    </row>
    <row r="137" spans="4:5" x14ac:dyDescent="0.25">
      <c r="D137" s="2">
        <v>66.5</v>
      </c>
      <c r="E137" s="6">
        <f t="shared" ca="1" si="2"/>
        <v>20.469121503496503</v>
      </c>
    </row>
    <row r="138" spans="4:5" x14ac:dyDescent="0.25">
      <c r="D138" s="2">
        <v>66.25</v>
      </c>
      <c r="E138" s="6">
        <f t="shared" ca="1" si="2"/>
        <v>20.3238090034965</v>
      </c>
    </row>
    <row r="139" spans="4:5" x14ac:dyDescent="0.25">
      <c r="D139" s="2">
        <v>66</v>
      </c>
      <c r="E139" s="6">
        <f t="shared" ca="1" si="2"/>
        <v>20.178496503496504</v>
      </c>
    </row>
    <row r="140" spans="4:5" x14ac:dyDescent="0.25">
      <c r="D140" s="2">
        <v>65.75</v>
      </c>
      <c r="E140" s="6">
        <f t="shared" ca="1" si="2"/>
        <v>20.033184003496501</v>
      </c>
    </row>
    <row r="141" spans="4:5" x14ac:dyDescent="0.25">
      <c r="D141" s="2">
        <v>65.5</v>
      </c>
      <c r="E141" s="6">
        <f t="shared" ca="1" si="2"/>
        <v>19.887871503496505</v>
      </c>
    </row>
    <row r="142" spans="4:5" x14ac:dyDescent="0.25">
      <c r="D142" s="2">
        <v>65.25</v>
      </c>
      <c r="E142" s="6">
        <f t="shared" ca="1" si="2"/>
        <v>19.742559003496503</v>
      </c>
    </row>
    <row r="143" spans="4:5" x14ac:dyDescent="0.25">
      <c r="D143" s="2">
        <v>65</v>
      </c>
      <c r="E143" s="6">
        <f t="shared" ca="1" si="2"/>
        <v>19.5972465034965</v>
      </c>
    </row>
    <row r="144" spans="4:5" x14ac:dyDescent="0.25">
      <c r="D144" s="2">
        <v>64.75</v>
      </c>
      <c r="E144" s="6">
        <f t="shared" ca="1" si="2"/>
        <v>19.451934003496504</v>
      </c>
    </row>
    <row r="145" spans="4:5" x14ac:dyDescent="0.25">
      <c r="D145" s="2">
        <v>64.5</v>
      </c>
      <c r="E145" s="6">
        <f t="shared" ca="1" si="2"/>
        <v>19.306621503496501</v>
      </c>
    </row>
    <row r="146" spans="4:5" x14ac:dyDescent="0.25">
      <c r="D146" s="2">
        <v>64.25</v>
      </c>
      <c r="E146" s="6">
        <f t="shared" ca="1" si="2"/>
        <v>19.161309003496505</v>
      </c>
    </row>
    <row r="147" spans="4:5" x14ac:dyDescent="0.25">
      <c r="D147" s="2">
        <v>64</v>
      </c>
      <c r="E147" s="6">
        <f t="shared" ca="1" si="2"/>
        <v>19.015996503496503</v>
      </c>
    </row>
    <row r="148" spans="4:5" x14ac:dyDescent="0.25">
      <c r="D148" s="2">
        <v>63.75</v>
      </c>
      <c r="E148" s="6">
        <f t="shared" ca="1" si="2"/>
        <v>18.8706840034965</v>
      </c>
    </row>
    <row r="149" spans="4:5" x14ac:dyDescent="0.25">
      <c r="D149" s="2">
        <v>63.5</v>
      </c>
      <c r="E149" s="6">
        <f t="shared" ca="1" si="2"/>
        <v>18.725371503496504</v>
      </c>
    </row>
    <row r="150" spans="4:5" x14ac:dyDescent="0.25">
      <c r="D150" s="2">
        <v>63.25</v>
      </c>
      <c r="E150" s="6">
        <f t="shared" ca="1" si="2"/>
        <v>18.580059003496501</v>
      </c>
    </row>
    <row r="151" spans="4:5" x14ac:dyDescent="0.25">
      <c r="D151" s="2">
        <v>63</v>
      </c>
      <c r="E151" s="6">
        <f t="shared" ca="1" si="2"/>
        <v>18.434746503496505</v>
      </c>
    </row>
    <row r="152" spans="4:5" x14ac:dyDescent="0.25">
      <c r="D152" s="2">
        <v>62.75</v>
      </c>
      <c r="E152" s="6">
        <f t="shared" ca="1" si="2"/>
        <v>18.289434003496503</v>
      </c>
    </row>
    <row r="153" spans="4:5" x14ac:dyDescent="0.25">
      <c r="D153" s="2">
        <v>62.5</v>
      </c>
      <c r="E153" s="6">
        <f t="shared" ca="1" si="2"/>
        <v>18.1441215034965</v>
      </c>
    </row>
    <row r="154" spans="4:5" x14ac:dyDescent="0.25">
      <c r="D154" s="2">
        <v>62.25</v>
      </c>
      <c r="E154" s="6">
        <f t="shared" ca="1" si="2"/>
        <v>17.998809003496504</v>
      </c>
    </row>
    <row r="155" spans="4:5" x14ac:dyDescent="0.25">
      <c r="D155" s="2">
        <v>62</v>
      </c>
      <c r="E155" s="6">
        <f t="shared" ca="1" si="2"/>
        <v>17.853496503496501</v>
      </c>
    </row>
    <row r="156" spans="4:5" x14ac:dyDescent="0.25">
      <c r="D156" s="2">
        <v>61.75</v>
      </c>
      <c r="E156" s="6">
        <f t="shared" ca="1" si="2"/>
        <v>17.708184003496505</v>
      </c>
    </row>
    <row r="157" spans="4:5" x14ac:dyDescent="0.25">
      <c r="D157" s="2">
        <v>61.5</v>
      </c>
      <c r="E157" s="6">
        <f t="shared" ca="1" si="2"/>
        <v>17.562871503496503</v>
      </c>
    </row>
    <row r="158" spans="4:5" x14ac:dyDescent="0.25">
      <c r="D158" s="2">
        <v>61.25</v>
      </c>
      <c r="E158" s="6">
        <f t="shared" ca="1" si="2"/>
        <v>17.4175590034965</v>
      </c>
    </row>
    <row r="159" spans="4:5" x14ac:dyDescent="0.25">
      <c r="D159" s="2">
        <v>61</v>
      </c>
      <c r="E159" s="6">
        <f t="shared" ca="1" si="2"/>
        <v>17.272246503496504</v>
      </c>
    </row>
    <row r="160" spans="4:5" x14ac:dyDescent="0.25">
      <c r="D160" s="2">
        <v>60.75</v>
      </c>
      <c r="E160" s="6">
        <f t="shared" ca="1" si="2"/>
        <v>17.126934003496501</v>
      </c>
    </row>
    <row r="161" spans="4:5" x14ac:dyDescent="0.25">
      <c r="D161" s="2">
        <v>60.5</v>
      </c>
      <c r="E161" s="6">
        <f t="shared" ca="1" si="2"/>
        <v>16.981621503496505</v>
      </c>
    </row>
    <row r="162" spans="4:5" x14ac:dyDescent="0.25">
      <c r="D162" s="2">
        <v>60.25</v>
      </c>
      <c r="E162" s="6">
        <f t="shared" ca="1" si="2"/>
        <v>16.836309003496503</v>
      </c>
    </row>
    <row r="163" spans="4:5" x14ac:dyDescent="0.25">
      <c r="D163" s="2">
        <v>60</v>
      </c>
      <c r="E163" s="6">
        <f t="shared" ca="1" si="2"/>
        <v>16.6909965034965</v>
      </c>
    </row>
    <row r="164" spans="4:5" x14ac:dyDescent="0.25">
      <c r="D164" s="2">
        <v>59.75</v>
      </c>
      <c r="E164" s="6">
        <f t="shared" ca="1" si="2"/>
        <v>16.545684003496504</v>
      </c>
    </row>
    <row r="165" spans="4:5" x14ac:dyDescent="0.25">
      <c r="D165" s="2">
        <v>59.5</v>
      </c>
      <c r="E165" s="6">
        <f t="shared" ca="1" si="2"/>
        <v>16.400371503496501</v>
      </c>
    </row>
    <row r="166" spans="4:5" x14ac:dyDescent="0.25">
      <c r="D166" s="2">
        <v>59.25</v>
      </c>
      <c r="E166" s="6">
        <f t="shared" ca="1" si="2"/>
        <v>16.255059003496505</v>
      </c>
    </row>
    <row r="167" spans="4:5" x14ac:dyDescent="0.25">
      <c r="D167" s="2">
        <v>59</v>
      </c>
      <c r="E167" s="6">
        <f t="shared" ca="1" si="2"/>
        <v>16.109746503496503</v>
      </c>
    </row>
    <row r="168" spans="4:5" x14ac:dyDescent="0.25">
      <c r="D168" s="2">
        <v>58.75</v>
      </c>
      <c r="E168" s="6">
        <f t="shared" ca="1" si="2"/>
        <v>15.977395048439185</v>
      </c>
    </row>
    <row r="169" spans="4:5" x14ac:dyDescent="0.25">
      <c r="D169" s="2">
        <v>58.5</v>
      </c>
      <c r="E169" s="6">
        <f t="shared" ca="1" si="2"/>
        <v>15.885037674919271</v>
      </c>
    </row>
    <row r="170" spans="4:5" x14ac:dyDescent="0.25">
      <c r="D170" s="2">
        <v>58.25</v>
      </c>
      <c r="E170" s="6">
        <f t="shared" ca="1" si="2"/>
        <v>15.792680301399358</v>
      </c>
    </row>
    <row r="171" spans="4:5" x14ac:dyDescent="0.25">
      <c r="D171" s="2">
        <v>58</v>
      </c>
      <c r="E171" s="6">
        <f t="shared" ca="1" si="2"/>
        <v>15.700322927879444</v>
      </c>
    </row>
    <row r="172" spans="4:5" x14ac:dyDescent="0.25">
      <c r="D172" s="2">
        <v>57.75</v>
      </c>
      <c r="E172" s="6">
        <f t="shared" ca="1" si="2"/>
        <v>15.607965554359531</v>
      </c>
    </row>
    <row r="173" spans="4:5" x14ac:dyDescent="0.25">
      <c r="D173" s="2">
        <v>57.5</v>
      </c>
      <c r="E173" s="6">
        <f t="shared" ca="1" si="2"/>
        <v>15.515608180839617</v>
      </c>
    </row>
    <row r="174" spans="4:5" x14ac:dyDescent="0.25">
      <c r="D174" s="2">
        <v>57.25</v>
      </c>
      <c r="E174" s="6">
        <f t="shared" ca="1" si="2"/>
        <v>15.423250807319704</v>
      </c>
    </row>
    <row r="175" spans="4:5" x14ac:dyDescent="0.25">
      <c r="D175" s="2">
        <v>57</v>
      </c>
      <c r="E175" s="6">
        <f t="shared" ca="1" si="2"/>
        <v>15.330893433799787</v>
      </c>
    </row>
    <row r="176" spans="4:5" x14ac:dyDescent="0.25">
      <c r="D176" s="2">
        <v>56.75</v>
      </c>
      <c r="E176" s="6">
        <f t="shared" ca="1" si="2"/>
        <v>15.238536060279873</v>
      </c>
    </row>
    <row r="177" spans="4:5" x14ac:dyDescent="0.25">
      <c r="D177" s="2">
        <v>56.5</v>
      </c>
      <c r="E177" s="6">
        <f t="shared" ca="1" si="2"/>
        <v>15.14617868675996</v>
      </c>
    </row>
    <row r="178" spans="4:5" x14ac:dyDescent="0.25">
      <c r="D178" s="2">
        <v>56.25</v>
      </c>
      <c r="E178" s="6">
        <f t="shared" ca="1" si="2"/>
        <v>15.053821313240046</v>
      </c>
    </row>
    <row r="179" spans="4:5" x14ac:dyDescent="0.25">
      <c r="D179" s="2">
        <v>56</v>
      </c>
      <c r="E179" s="6">
        <f t="shared" ca="1" si="2"/>
        <v>14.961463939720133</v>
      </c>
    </row>
    <row r="180" spans="4:5" x14ac:dyDescent="0.25">
      <c r="D180" s="2">
        <v>55.75</v>
      </c>
      <c r="E180" s="6">
        <f t="shared" ca="1" si="2"/>
        <v>14.86910656620022</v>
      </c>
    </row>
    <row r="181" spans="4:5" x14ac:dyDescent="0.25">
      <c r="D181" s="2">
        <v>55.5</v>
      </c>
      <c r="E181" s="6">
        <f t="shared" ca="1" si="2"/>
        <v>14.776749192680306</v>
      </c>
    </row>
    <row r="182" spans="4:5" x14ac:dyDescent="0.25">
      <c r="D182" s="2">
        <v>55.25</v>
      </c>
      <c r="E182" s="6">
        <f t="shared" ca="1" si="2"/>
        <v>14.684391819160389</v>
      </c>
    </row>
    <row r="183" spans="4:5" x14ac:dyDescent="0.25">
      <c r="D183" s="2">
        <v>55</v>
      </c>
      <c r="E183" s="6">
        <f t="shared" ca="1" si="2"/>
        <v>14.592034445640476</v>
      </c>
    </row>
    <row r="184" spans="4:5" x14ac:dyDescent="0.25">
      <c r="D184" s="2">
        <v>54.75</v>
      </c>
      <c r="E184" s="6">
        <f t="shared" ca="1" si="2"/>
        <v>14.499677072120562</v>
      </c>
    </row>
    <row r="185" spans="4:5" x14ac:dyDescent="0.25">
      <c r="D185" s="2">
        <v>54.5</v>
      </c>
      <c r="E185" s="6">
        <f t="shared" ca="1" si="2"/>
        <v>14.407319698600649</v>
      </c>
    </row>
    <row r="186" spans="4:5" x14ac:dyDescent="0.25">
      <c r="D186" s="2">
        <v>54.25</v>
      </c>
      <c r="E186" s="6">
        <f t="shared" ca="1" si="2"/>
        <v>14.314962325080735</v>
      </c>
    </row>
    <row r="187" spans="4:5" x14ac:dyDescent="0.25">
      <c r="D187" s="2">
        <v>54</v>
      </c>
      <c r="E187" s="6">
        <f t="shared" ca="1" si="2"/>
        <v>14.222604951560822</v>
      </c>
    </row>
    <row r="188" spans="4:5" x14ac:dyDescent="0.25">
      <c r="D188" s="2">
        <v>53.75</v>
      </c>
      <c r="E188" s="6">
        <f t="shared" ca="1" si="2"/>
        <v>14.130247578040908</v>
      </c>
    </row>
    <row r="189" spans="4:5" x14ac:dyDescent="0.25">
      <c r="D189" s="2">
        <v>53.5</v>
      </c>
      <c r="E189" s="6">
        <f t="shared" ca="1" si="2"/>
        <v>14.037890204520995</v>
      </c>
    </row>
    <row r="190" spans="4:5" x14ac:dyDescent="0.25">
      <c r="D190" s="2">
        <v>53.25</v>
      </c>
      <c r="E190" s="6">
        <f t="shared" ca="1" si="2"/>
        <v>13.945532831001078</v>
      </c>
    </row>
    <row r="191" spans="4:5" x14ac:dyDescent="0.25">
      <c r="D191" s="2">
        <v>53</v>
      </c>
      <c r="E191" s="6">
        <f t="shared" ca="1" si="2"/>
        <v>13.853175457481164</v>
      </c>
    </row>
    <row r="192" spans="4:5" x14ac:dyDescent="0.25">
      <c r="D192" s="2">
        <v>52.75</v>
      </c>
      <c r="E192" s="6">
        <f t="shared" ca="1" si="2"/>
        <v>13.760818083961251</v>
      </c>
    </row>
    <row r="193" spans="4:5" x14ac:dyDescent="0.25">
      <c r="D193" s="2">
        <v>52.5</v>
      </c>
      <c r="E193" s="6">
        <f t="shared" ca="1" si="2"/>
        <v>13.668460710441337</v>
      </c>
    </row>
    <row r="194" spans="4:5" x14ac:dyDescent="0.25">
      <c r="D194" s="2">
        <v>52.25</v>
      </c>
      <c r="E194" s="6">
        <f t="shared" ca="1" si="2"/>
        <v>13.576103336921424</v>
      </c>
    </row>
    <row r="195" spans="4:5" x14ac:dyDescent="0.25">
      <c r="D195" s="2">
        <v>52</v>
      </c>
      <c r="E195" s="6">
        <f t="shared" ca="1" si="2"/>
        <v>13.48374596340151</v>
      </c>
    </row>
    <row r="196" spans="4:5" x14ac:dyDescent="0.25">
      <c r="D196" s="2">
        <v>51.75</v>
      </c>
      <c r="E196" s="6">
        <f t="shared" ca="1" si="2"/>
        <v>13.391388589881597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13.299031216361684</v>
      </c>
    </row>
    <row r="198" spans="4:5" x14ac:dyDescent="0.25">
      <c r="D198" s="2">
        <v>51.25</v>
      </c>
      <c r="E198" s="6">
        <f t="shared" ca="1" si="3"/>
        <v>13.206673842841766</v>
      </c>
    </row>
    <row r="199" spans="4:5" x14ac:dyDescent="0.25">
      <c r="D199" s="2">
        <v>51</v>
      </c>
      <c r="E199" s="6">
        <f t="shared" ca="1" si="3"/>
        <v>13.114316469321853</v>
      </c>
    </row>
    <row r="200" spans="4:5" x14ac:dyDescent="0.25">
      <c r="D200" s="2">
        <v>50.75</v>
      </c>
      <c r="E200" s="6">
        <f t="shared" ca="1" si="3"/>
        <v>13.02195909580194</v>
      </c>
    </row>
    <row r="201" spans="4:5" x14ac:dyDescent="0.25">
      <c r="D201" s="2">
        <v>50.5</v>
      </c>
      <c r="E201" s="6">
        <f t="shared" ca="1" si="3"/>
        <v>12.929601722282026</v>
      </c>
    </row>
    <row r="202" spans="4:5" x14ac:dyDescent="0.25">
      <c r="D202" s="2">
        <v>50.25</v>
      </c>
      <c r="E202" s="6">
        <f t="shared" ca="1" si="3"/>
        <v>12.837244348762113</v>
      </c>
    </row>
    <row r="203" spans="4:5" x14ac:dyDescent="0.25">
      <c r="D203" s="2">
        <v>50</v>
      </c>
      <c r="E203" s="6">
        <f t="shared" ca="1" si="3"/>
        <v>12.744886975242199</v>
      </c>
    </row>
    <row r="204" spans="4:5" x14ac:dyDescent="0.25">
      <c r="D204" s="2">
        <v>49.75</v>
      </c>
      <c r="E204" s="6">
        <f t="shared" ca="1" si="3"/>
        <v>12.652529601722286</v>
      </c>
    </row>
    <row r="205" spans="4:5" x14ac:dyDescent="0.25">
      <c r="D205" s="2">
        <v>49.5</v>
      </c>
      <c r="E205" s="6">
        <f t="shared" ca="1" si="3"/>
        <v>12.560172228202372</v>
      </c>
    </row>
    <row r="206" spans="4:5" x14ac:dyDescent="0.25">
      <c r="D206" s="2">
        <v>49.25</v>
      </c>
      <c r="E206" s="6">
        <f t="shared" ca="1" si="3"/>
        <v>12.467814854682455</v>
      </c>
    </row>
    <row r="207" spans="4:5" x14ac:dyDescent="0.25">
      <c r="D207" s="2">
        <v>49</v>
      </c>
      <c r="E207" s="6">
        <f t="shared" ca="1" si="3"/>
        <v>12.375457481162542</v>
      </c>
    </row>
    <row r="208" spans="4:5" x14ac:dyDescent="0.25">
      <c r="D208" s="2">
        <v>48.75</v>
      </c>
      <c r="E208" s="6">
        <f t="shared" ca="1" si="3"/>
        <v>12.283100107642628</v>
      </c>
    </row>
    <row r="209" spans="4:5" x14ac:dyDescent="0.25">
      <c r="D209" s="2">
        <v>48.5</v>
      </c>
      <c r="E209" s="6">
        <f t="shared" ca="1" si="3"/>
        <v>12.190742734122715</v>
      </c>
    </row>
    <row r="210" spans="4:5" x14ac:dyDescent="0.25">
      <c r="D210" s="2">
        <v>48.25</v>
      </c>
      <c r="E210" s="6">
        <f t="shared" ca="1" si="3"/>
        <v>12.098385360602801</v>
      </c>
    </row>
    <row r="211" spans="4:5" x14ac:dyDescent="0.25">
      <c r="D211" s="2">
        <v>48</v>
      </c>
      <c r="E211" s="6">
        <f t="shared" ca="1" si="3"/>
        <v>12.006027987082888</v>
      </c>
    </row>
    <row r="212" spans="4:5" x14ac:dyDescent="0.25">
      <c r="D212" s="2">
        <v>47.75</v>
      </c>
      <c r="E212" s="6">
        <f t="shared" ca="1" si="3"/>
        <v>11.913670613562974</v>
      </c>
    </row>
    <row r="213" spans="4:5" x14ac:dyDescent="0.25">
      <c r="D213" s="2">
        <v>47.5</v>
      </c>
      <c r="E213" s="6">
        <f t="shared" ca="1" si="3"/>
        <v>11.821313240043057</v>
      </c>
    </row>
    <row r="214" spans="4:5" x14ac:dyDescent="0.25">
      <c r="D214" s="2">
        <v>47.25</v>
      </c>
      <c r="E214" s="6">
        <f t="shared" ca="1" si="3"/>
        <v>11.728955866523144</v>
      </c>
    </row>
    <row r="215" spans="4:5" x14ac:dyDescent="0.25">
      <c r="D215" s="2">
        <v>47</v>
      </c>
      <c r="E215" s="6">
        <f t="shared" ca="1" si="3"/>
        <v>11.63659849300323</v>
      </c>
    </row>
    <row r="216" spans="4:5" x14ac:dyDescent="0.25">
      <c r="D216" s="2">
        <v>46.75</v>
      </c>
      <c r="E216" s="6">
        <f t="shared" ca="1" si="3"/>
        <v>11.544241119483317</v>
      </c>
    </row>
    <row r="217" spans="4:5" x14ac:dyDescent="0.25">
      <c r="D217" s="2">
        <v>46.5</v>
      </c>
      <c r="E217" s="6">
        <f t="shared" ca="1" si="3"/>
        <v>11.451883745963404</v>
      </c>
    </row>
    <row r="218" spans="4:5" x14ac:dyDescent="0.25">
      <c r="D218" s="2">
        <v>46.25</v>
      </c>
      <c r="E218" s="6">
        <f t="shared" ca="1" si="3"/>
        <v>11.35952637244349</v>
      </c>
    </row>
    <row r="219" spans="4:5" x14ac:dyDescent="0.25">
      <c r="D219" s="2">
        <v>46</v>
      </c>
      <c r="E219" s="6">
        <f t="shared" ca="1" si="3"/>
        <v>11.267168998923577</v>
      </c>
    </row>
    <row r="220" spans="4:5" x14ac:dyDescent="0.25">
      <c r="D220" s="2">
        <v>45.75</v>
      </c>
      <c r="E220" s="6">
        <f t="shared" ca="1" si="3"/>
        <v>11.174811625403663</v>
      </c>
    </row>
    <row r="221" spans="4:5" x14ac:dyDescent="0.25">
      <c r="D221" s="2">
        <v>45.5</v>
      </c>
      <c r="E221" s="6">
        <f t="shared" ca="1" si="3"/>
        <v>11.082454251883746</v>
      </c>
    </row>
    <row r="222" spans="4:5" x14ac:dyDescent="0.25">
      <c r="D222" s="2">
        <v>45.25</v>
      </c>
      <c r="E222" s="6">
        <f t="shared" ca="1" si="3"/>
        <v>10.990096878363833</v>
      </c>
    </row>
    <row r="223" spans="4:5" x14ac:dyDescent="0.25">
      <c r="D223" s="2">
        <v>45</v>
      </c>
      <c r="E223" s="6">
        <f t="shared" ca="1" si="3"/>
        <v>10.897739504843919</v>
      </c>
    </row>
    <row r="224" spans="4:5" x14ac:dyDescent="0.25">
      <c r="D224" s="2">
        <v>44.75</v>
      </c>
      <c r="E224" s="6">
        <f t="shared" ca="1" si="3"/>
        <v>10.805382131324006</v>
      </c>
    </row>
    <row r="225" spans="4:5" x14ac:dyDescent="0.25">
      <c r="D225" s="2">
        <v>44.5</v>
      </c>
      <c r="E225" s="6">
        <f t="shared" ca="1" si="3"/>
        <v>10.713024757804092</v>
      </c>
    </row>
    <row r="226" spans="4:5" x14ac:dyDescent="0.25">
      <c r="D226" s="2">
        <v>44.25</v>
      </c>
      <c r="E226" s="6">
        <f t="shared" ca="1" si="3"/>
        <v>10.620667384284179</v>
      </c>
    </row>
    <row r="227" spans="4:5" x14ac:dyDescent="0.25">
      <c r="D227" s="2">
        <v>44</v>
      </c>
      <c r="E227" s="6">
        <f t="shared" ca="1" si="3"/>
        <v>10.528310010764265</v>
      </c>
    </row>
    <row r="228" spans="4:5" x14ac:dyDescent="0.25">
      <c r="D228" s="2">
        <v>43.75</v>
      </c>
      <c r="E228" s="6">
        <f t="shared" ca="1" si="3"/>
        <v>10.435952637244352</v>
      </c>
    </row>
    <row r="229" spans="4:5" x14ac:dyDescent="0.25">
      <c r="D229" s="2">
        <v>43.5</v>
      </c>
      <c r="E229" s="6">
        <f t="shared" ca="1" si="3"/>
        <v>10.343595263724435</v>
      </c>
    </row>
    <row r="230" spans="4:5" x14ac:dyDescent="0.25">
      <c r="D230" s="2">
        <v>43.25</v>
      </c>
      <c r="E230" s="6">
        <f t="shared" ca="1" si="3"/>
        <v>10.251237890204523</v>
      </c>
    </row>
    <row r="231" spans="4:5" x14ac:dyDescent="0.25">
      <c r="D231" s="2">
        <v>43</v>
      </c>
      <c r="E231" s="6">
        <f t="shared" ca="1" si="3"/>
        <v>10.158880516684608</v>
      </c>
    </row>
    <row r="232" spans="4:5" x14ac:dyDescent="0.25">
      <c r="D232" s="2">
        <v>42.75</v>
      </c>
      <c r="E232" s="6">
        <f t="shared" ca="1" si="3"/>
        <v>10.066523143164694</v>
      </c>
    </row>
    <row r="233" spans="4:5" x14ac:dyDescent="0.25">
      <c r="D233" s="2">
        <v>42.5</v>
      </c>
      <c r="E233" s="6">
        <f t="shared" ca="1" si="3"/>
        <v>9.974165769644781</v>
      </c>
    </row>
    <row r="234" spans="4:5" x14ac:dyDescent="0.25">
      <c r="D234" s="2">
        <v>42.25</v>
      </c>
      <c r="E234" s="6">
        <f t="shared" ca="1" si="3"/>
        <v>9.8818083961248675</v>
      </c>
    </row>
    <row r="235" spans="4:5" x14ac:dyDescent="0.25">
      <c r="D235" s="2">
        <v>42</v>
      </c>
      <c r="E235" s="6">
        <f t="shared" ca="1" si="3"/>
        <v>9.7894510226049523</v>
      </c>
    </row>
    <row r="236" spans="4:5" x14ac:dyDescent="0.25">
      <c r="D236" s="2">
        <v>41.75</v>
      </c>
      <c r="E236" s="6">
        <f t="shared" ca="1" si="3"/>
        <v>9.6970936490850388</v>
      </c>
    </row>
    <row r="237" spans="4:5" x14ac:dyDescent="0.25">
      <c r="D237" s="2">
        <v>41.5</v>
      </c>
      <c r="E237" s="6">
        <f t="shared" ca="1" si="3"/>
        <v>9.6047362755651253</v>
      </c>
    </row>
    <row r="238" spans="4:5" x14ac:dyDescent="0.25">
      <c r="D238" s="2">
        <v>41.25</v>
      </c>
      <c r="E238" s="6">
        <f t="shared" ca="1" si="3"/>
        <v>9.5123789020452119</v>
      </c>
    </row>
    <row r="239" spans="4:5" x14ac:dyDescent="0.25">
      <c r="D239" s="2">
        <v>41</v>
      </c>
      <c r="E239" s="6">
        <f t="shared" ca="1" si="3"/>
        <v>9.4200215285252966</v>
      </c>
    </row>
    <row r="240" spans="4:5" x14ac:dyDescent="0.25">
      <c r="D240" s="2">
        <v>40.75</v>
      </c>
      <c r="E240" s="6">
        <f t="shared" ca="1" si="3"/>
        <v>9.3276641550053832</v>
      </c>
    </row>
    <row r="241" spans="4:5" x14ac:dyDescent="0.25">
      <c r="D241" s="2">
        <v>40.5</v>
      </c>
      <c r="E241" s="6">
        <f t="shared" ca="1" si="3"/>
        <v>9.2353067814854697</v>
      </c>
    </row>
    <row r="242" spans="4:5" x14ac:dyDescent="0.25">
      <c r="D242" s="2">
        <v>40.25</v>
      </c>
      <c r="E242" s="6">
        <f t="shared" ca="1" si="3"/>
        <v>9.1429494079655562</v>
      </c>
    </row>
    <row r="243" spans="4:5" x14ac:dyDescent="0.25">
      <c r="D243" s="2">
        <v>40</v>
      </c>
      <c r="E243" s="6">
        <f t="shared" ca="1" si="3"/>
        <v>9.050592034445641</v>
      </c>
    </row>
    <row r="244" spans="4:5" x14ac:dyDescent="0.25">
      <c r="D244" s="2">
        <v>39.75</v>
      </c>
      <c r="E244" s="6">
        <f t="shared" ca="1" si="3"/>
        <v>8.9582346609257275</v>
      </c>
    </row>
    <row r="245" spans="4:5" x14ac:dyDescent="0.25">
      <c r="D245" s="2">
        <v>39.5</v>
      </c>
      <c r="E245" s="6">
        <f t="shared" ca="1" si="3"/>
        <v>8.865877287405814</v>
      </c>
    </row>
    <row r="246" spans="4:5" x14ac:dyDescent="0.25">
      <c r="D246" s="2">
        <v>39.25</v>
      </c>
      <c r="E246" s="6">
        <f t="shared" ca="1" si="3"/>
        <v>8.7735199138858988</v>
      </c>
    </row>
    <row r="247" spans="4:5" x14ac:dyDescent="0.25">
      <c r="D247" s="2">
        <v>39</v>
      </c>
      <c r="E247" s="6">
        <f t="shared" ca="1" si="3"/>
        <v>8.6811625403659853</v>
      </c>
    </row>
    <row r="248" spans="4:5" x14ac:dyDescent="0.25">
      <c r="D248" s="2">
        <v>38.75</v>
      </c>
      <c r="E248" s="6">
        <f t="shared" ca="1" si="3"/>
        <v>8.5888051668460719</v>
      </c>
    </row>
    <row r="249" spans="4:5" x14ac:dyDescent="0.25">
      <c r="D249" s="2">
        <v>38.5</v>
      </c>
      <c r="E249" s="6">
        <f t="shared" ca="1" si="3"/>
        <v>8.4964477933261584</v>
      </c>
    </row>
    <row r="250" spans="4:5" x14ac:dyDescent="0.25">
      <c r="D250" s="2">
        <v>38.25</v>
      </c>
      <c r="E250" s="6">
        <f t="shared" ca="1" si="3"/>
        <v>8.4040904198062432</v>
      </c>
    </row>
    <row r="251" spans="4:5" x14ac:dyDescent="0.25">
      <c r="D251" s="2">
        <v>38</v>
      </c>
      <c r="E251" s="6">
        <f t="shared" ca="1" si="3"/>
        <v>8.3117330462863297</v>
      </c>
    </row>
    <row r="252" spans="4:5" x14ac:dyDescent="0.25">
      <c r="D252" s="2">
        <v>37.75</v>
      </c>
      <c r="E252" s="6">
        <f t="shared" ca="1" si="3"/>
        <v>8.2193756727664162</v>
      </c>
    </row>
    <row r="253" spans="4:5" x14ac:dyDescent="0.25">
      <c r="D253" s="2">
        <v>37.5</v>
      </c>
      <c r="E253" s="6">
        <f t="shared" ca="1" si="3"/>
        <v>8.1270182992465028</v>
      </c>
    </row>
    <row r="254" spans="4:5" x14ac:dyDescent="0.25">
      <c r="D254" s="2">
        <v>37.25</v>
      </c>
      <c r="E254" s="6">
        <f t="shared" ca="1" si="3"/>
        <v>8.0346609257265875</v>
      </c>
    </row>
    <row r="255" spans="4:5" x14ac:dyDescent="0.25">
      <c r="D255" s="2">
        <v>37</v>
      </c>
      <c r="E255" s="6">
        <f t="shared" ca="1" si="3"/>
        <v>7.9500931098696466</v>
      </c>
    </row>
    <row r="256" spans="4:5" x14ac:dyDescent="0.25">
      <c r="D256" s="2">
        <v>36.75</v>
      </c>
      <c r="E256" s="6">
        <f t="shared" ca="1" si="3"/>
        <v>7.8702048417132211</v>
      </c>
    </row>
    <row r="257" spans="4:5" x14ac:dyDescent="0.25">
      <c r="D257" s="2">
        <v>36.5</v>
      </c>
      <c r="E257" s="6">
        <f t="shared" ca="1" si="3"/>
        <v>7.7903165735567974</v>
      </c>
    </row>
    <row r="258" spans="4:5" x14ac:dyDescent="0.25">
      <c r="D258" s="2">
        <v>36.25</v>
      </c>
      <c r="E258" s="6">
        <f t="shared" ca="1" si="3"/>
        <v>7.7104283054003719</v>
      </c>
    </row>
    <row r="259" spans="4:5" x14ac:dyDescent="0.25">
      <c r="D259" s="2">
        <v>36</v>
      </c>
      <c r="E259" s="6">
        <f t="shared" ca="1" si="3"/>
        <v>7.6305400372439482</v>
      </c>
    </row>
    <row r="260" spans="4:5" x14ac:dyDescent="0.25">
      <c r="D260" s="2">
        <v>35.75</v>
      </c>
      <c r="E260" s="6">
        <f t="shared" ca="1" si="3"/>
        <v>7.5506517690875228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7.4707635009310991</v>
      </c>
    </row>
    <row r="262" spans="4:5" x14ac:dyDescent="0.25">
      <c r="D262" s="2">
        <v>35.25</v>
      </c>
      <c r="E262" s="6">
        <f t="shared" ca="1" si="4"/>
        <v>7.3908752327746736</v>
      </c>
    </row>
    <row r="263" spans="4:5" x14ac:dyDescent="0.25">
      <c r="D263" s="2">
        <v>35</v>
      </c>
      <c r="E263" s="6">
        <f t="shared" ca="1" si="4"/>
        <v>7.3109869646182499</v>
      </c>
    </row>
    <row r="264" spans="4:5" x14ac:dyDescent="0.25">
      <c r="D264" s="2">
        <v>34.75</v>
      </c>
      <c r="E264" s="6">
        <f t="shared" ca="1" si="4"/>
        <v>7.2310986964618245</v>
      </c>
    </row>
    <row r="265" spans="4:5" x14ac:dyDescent="0.25">
      <c r="D265" s="2">
        <v>34.5</v>
      </c>
      <c r="E265" s="6">
        <f t="shared" ca="1" si="4"/>
        <v>7.1512104283054008</v>
      </c>
    </row>
    <row r="266" spans="4:5" x14ac:dyDescent="0.25">
      <c r="D266" s="2">
        <v>34.25</v>
      </c>
      <c r="E266" s="6">
        <f t="shared" ca="1" si="4"/>
        <v>7.0713221601489753</v>
      </c>
    </row>
    <row r="267" spans="4:5" x14ac:dyDescent="0.25">
      <c r="D267" s="2">
        <v>34</v>
      </c>
      <c r="E267" s="6">
        <f t="shared" ca="1" si="4"/>
        <v>6.9914338919925516</v>
      </c>
    </row>
    <row r="268" spans="4:5" x14ac:dyDescent="0.25">
      <c r="D268" s="2">
        <v>33.75</v>
      </c>
      <c r="E268" s="6">
        <f t="shared" ca="1" si="4"/>
        <v>6.9115456238361261</v>
      </c>
    </row>
    <row r="269" spans="4:5" x14ac:dyDescent="0.25">
      <c r="D269" s="2">
        <v>33.5</v>
      </c>
      <c r="E269" s="6">
        <f t="shared" ca="1" si="4"/>
        <v>6.8316573556797024</v>
      </c>
    </row>
    <row r="270" spans="4:5" x14ac:dyDescent="0.25">
      <c r="D270" s="2">
        <v>33.25</v>
      </c>
      <c r="E270" s="6">
        <f t="shared" ca="1" si="4"/>
        <v>6.751769087523277</v>
      </c>
    </row>
    <row r="271" spans="4:5" x14ac:dyDescent="0.25">
      <c r="D271" s="2">
        <v>33</v>
      </c>
      <c r="E271" s="6">
        <f t="shared" ca="1" si="4"/>
        <v>6.6718808193668533</v>
      </c>
    </row>
    <row r="272" spans="4:5" x14ac:dyDescent="0.25">
      <c r="D272" s="2">
        <v>32.75</v>
      </c>
      <c r="E272" s="6">
        <f t="shared" ca="1" si="4"/>
        <v>6.5919925512104278</v>
      </c>
    </row>
    <row r="273" spans="4:5" x14ac:dyDescent="0.25">
      <c r="D273" s="2">
        <v>32.5</v>
      </c>
      <c r="E273" s="6">
        <f t="shared" ca="1" si="4"/>
        <v>6.5121042830540041</v>
      </c>
    </row>
    <row r="274" spans="4:5" x14ac:dyDescent="0.25">
      <c r="D274" s="2">
        <v>32.25</v>
      </c>
      <c r="E274" s="6">
        <f t="shared" ca="1" si="4"/>
        <v>6.4322160148975787</v>
      </c>
    </row>
    <row r="275" spans="4:5" x14ac:dyDescent="0.25">
      <c r="D275" s="2">
        <v>32</v>
      </c>
      <c r="E275" s="6">
        <f t="shared" ca="1" si="4"/>
        <v>6.352327746741155</v>
      </c>
    </row>
    <row r="276" spans="4:5" x14ac:dyDescent="0.25">
      <c r="D276" s="2">
        <v>31.75</v>
      </c>
      <c r="E276" s="6">
        <f t="shared" ca="1" si="4"/>
        <v>6.2724394785847313</v>
      </c>
    </row>
    <row r="277" spans="4:5" x14ac:dyDescent="0.25">
      <c r="D277" s="2">
        <v>31.5</v>
      </c>
      <c r="E277" s="6">
        <f t="shared" ca="1" si="4"/>
        <v>6.1925512104283058</v>
      </c>
    </row>
    <row r="278" spans="4:5" x14ac:dyDescent="0.25">
      <c r="D278" s="2">
        <v>31.25</v>
      </c>
      <c r="E278" s="6">
        <f t="shared" ca="1" si="4"/>
        <v>6.1126629422718821</v>
      </c>
    </row>
    <row r="279" spans="4:5" x14ac:dyDescent="0.25">
      <c r="D279" s="2">
        <v>31</v>
      </c>
      <c r="E279" s="6">
        <f t="shared" ca="1" si="4"/>
        <v>6.0327746741154566</v>
      </c>
    </row>
    <row r="280" spans="4:5" x14ac:dyDescent="0.25">
      <c r="D280" s="2">
        <v>30.75</v>
      </c>
      <c r="E280" s="6">
        <f t="shared" ca="1" si="4"/>
        <v>5.952886405959033</v>
      </c>
    </row>
    <row r="281" spans="4:5" x14ac:dyDescent="0.25">
      <c r="D281" s="2">
        <v>30.5</v>
      </c>
      <c r="E281" s="6">
        <f t="shared" ca="1" si="4"/>
        <v>5.8729981378026075</v>
      </c>
    </row>
    <row r="282" spans="4:5" x14ac:dyDescent="0.25">
      <c r="D282" s="2">
        <v>30.25</v>
      </c>
      <c r="E282" s="6">
        <f t="shared" ca="1" si="4"/>
        <v>5.7931098696461838</v>
      </c>
    </row>
    <row r="283" spans="4:5" x14ac:dyDescent="0.25">
      <c r="D283" s="2">
        <v>30</v>
      </c>
      <c r="E283" s="6">
        <f t="shared" ca="1" si="4"/>
        <v>5.7132216014897583</v>
      </c>
    </row>
    <row r="284" spans="4:5" x14ac:dyDescent="0.25">
      <c r="D284" s="2">
        <v>29.75</v>
      </c>
      <c r="E284" s="6">
        <f t="shared" ca="1" si="4"/>
        <v>5.6333333333333346</v>
      </c>
    </row>
    <row r="285" spans="4:5" x14ac:dyDescent="0.25">
      <c r="D285" s="2">
        <v>29.5</v>
      </c>
      <c r="E285" s="6">
        <f t="shared" ca="1" si="4"/>
        <v>5.5534450651769092</v>
      </c>
    </row>
    <row r="286" spans="4:5" x14ac:dyDescent="0.25">
      <c r="D286" s="2">
        <v>29.25</v>
      </c>
      <c r="E286" s="6">
        <f t="shared" ca="1" si="4"/>
        <v>5.4735567970204855</v>
      </c>
    </row>
    <row r="287" spans="4:5" x14ac:dyDescent="0.25">
      <c r="D287" s="2">
        <v>29</v>
      </c>
      <c r="E287" s="6">
        <f t="shared" ca="1" si="4"/>
        <v>5.39366852886406</v>
      </c>
    </row>
    <row r="288" spans="4:5" x14ac:dyDescent="0.25">
      <c r="D288" s="2">
        <v>28.75</v>
      </c>
      <c r="E288" s="6">
        <f t="shared" ca="1" si="4"/>
        <v>5.3137802607076363</v>
      </c>
    </row>
    <row r="289" spans="4:5" x14ac:dyDescent="0.25">
      <c r="D289" s="2">
        <v>28.5</v>
      </c>
      <c r="E289" s="6">
        <f t="shared" ca="1" si="4"/>
        <v>5.2338919925512108</v>
      </c>
    </row>
    <row r="290" spans="4:5" x14ac:dyDescent="0.25">
      <c r="D290" s="2">
        <v>28.25</v>
      </c>
      <c r="E290" s="6">
        <f t="shared" ca="1" si="4"/>
        <v>5.1540037243947872</v>
      </c>
    </row>
    <row r="291" spans="4:5" x14ac:dyDescent="0.25">
      <c r="D291" s="2">
        <v>28</v>
      </c>
      <c r="E291" s="6">
        <f t="shared" ca="1" si="4"/>
        <v>5.0741154562383617</v>
      </c>
    </row>
    <row r="292" spans="4:5" x14ac:dyDescent="0.25">
      <c r="D292" s="2">
        <v>27.75</v>
      </c>
      <c r="E292" s="6">
        <f t="shared" ca="1" si="4"/>
        <v>4.994227188081938</v>
      </c>
    </row>
    <row r="293" spans="4:5" x14ac:dyDescent="0.25">
      <c r="D293" s="2">
        <v>27.5</v>
      </c>
      <c r="E293" s="6">
        <f t="shared" ca="1" si="4"/>
        <v>4.9143389199255125</v>
      </c>
    </row>
    <row r="294" spans="4:5" x14ac:dyDescent="0.25">
      <c r="D294" s="2">
        <v>27.25</v>
      </c>
      <c r="E294" s="6">
        <f t="shared" ca="1" si="4"/>
        <v>4.8344506517690888</v>
      </c>
    </row>
    <row r="295" spans="4:5" x14ac:dyDescent="0.25">
      <c r="D295" s="2">
        <v>27</v>
      </c>
      <c r="E295" s="6">
        <f t="shared" ca="1" si="4"/>
        <v>4.7545623836126634</v>
      </c>
    </row>
    <row r="296" spans="4:5" x14ac:dyDescent="0.25">
      <c r="D296" s="2">
        <v>26.75</v>
      </c>
      <c r="E296" s="6">
        <f t="shared" ca="1" si="4"/>
        <v>4.6746741154562397</v>
      </c>
    </row>
    <row r="297" spans="4:5" x14ac:dyDescent="0.25">
      <c r="D297" s="2">
        <v>26.5</v>
      </c>
      <c r="E297" s="6">
        <f t="shared" ca="1" si="4"/>
        <v>4.5947858472998142</v>
      </c>
    </row>
    <row r="298" spans="4:5" x14ac:dyDescent="0.25">
      <c r="D298" s="2">
        <v>26.25</v>
      </c>
      <c r="E298" s="6">
        <f t="shared" ca="1" si="4"/>
        <v>4.5148975791433905</v>
      </c>
    </row>
    <row r="299" spans="4:5" x14ac:dyDescent="0.25">
      <c r="D299" s="2">
        <v>26</v>
      </c>
      <c r="E299" s="6">
        <f t="shared" ca="1" si="4"/>
        <v>4.435009310986965</v>
      </c>
    </row>
    <row r="300" spans="4:5" x14ac:dyDescent="0.25">
      <c r="D300" s="2">
        <v>25.75</v>
      </c>
      <c r="E300" s="6">
        <f t="shared" ca="1" si="4"/>
        <v>4.3551210428305414</v>
      </c>
    </row>
    <row r="301" spans="4:5" x14ac:dyDescent="0.25">
      <c r="D301" s="2">
        <v>25.5</v>
      </c>
      <c r="E301" s="6">
        <f t="shared" ca="1" si="4"/>
        <v>4.2752327746741159</v>
      </c>
    </row>
    <row r="302" spans="4:5" x14ac:dyDescent="0.25">
      <c r="D302" s="2">
        <v>25.25</v>
      </c>
      <c r="E302" s="6">
        <f t="shared" ca="1" si="4"/>
        <v>4.1953445065176922</v>
      </c>
    </row>
    <row r="303" spans="4:5" x14ac:dyDescent="0.25">
      <c r="D303" s="2">
        <v>25</v>
      </c>
      <c r="E303" s="6">
        <f t="shared" ca="1" si="4"/>
        <v>4.1154562383612667</v>
      </c>
    </row>
    <row r="304" spans="4:5" x14ac:dyDescent="0.25">
      <c r="D304" s="2">
        <v>24.75</v>
      </c>
      <c r="E304" s="6">
        <f t="shared" ca="1" si="4"/>
        <v>4.0355679702048421</v>
      </c>
    </row>
    <row r="305" spans="4:5" x14ac:dyDescent="0.25">
      <c r="D305" s="2">
        <v>24.5</v>
      </c>
      <c r="E305" s="6">
        <f t="shared" ca="1" si="4"/>
        <v>3.9604651162790701</v>
      </c>
    </row>
    <row r="306" spans="4:5" x14ac:dyDescent="0.25">
      <c r="D306" s="2">
        <v>24.25</v>
      </c>
      <c r="E306" s="6">
        <f t="shared" ca="1" si="4"/>
        <v>3.8892026578073091</v>
      </c>
    </row>
    <row r="307" spans="4:5" x14ac:dyDescent="0.25">
      <c r="D307" s="2">
        <v>24</v>
      </c>
      <c r="E307" s="6">
        <f t="shared" ca="1" si="4"/>
        <v>3.8179401993355482</v>
      </c>
    </row>
    <row r="308" spans="4:5" x14ac:dyDescent="0.25">
      <c r="D308" s="2">
        <v>23.75</v>
      </c>
      <c r="E308" s="6">
        <f t="shared" ca="1" si="4"/>
        <v>3.7466777408637881</v>
      </c>
    </row>
    <row r="309" spans="4:5" x14ac:dyDescent="0.25">
      <c r="D309" s="2">
        <v>23.5</v>
      </c>
      <c r="E309" s="6">
        <f t="shared" ca="1" si="4"/>
        <v>3.6754152823920272</v>
      </c>
    </row>
    <row r="310" spans="4:5" x14ac:dyDescent="0.25">
      <c r="D310" s="2">
        <v>23.25</v>
      </c>
      <c r="E310" s="6">
        <f t="shared" ca="1" si="4"/>
        <v>3.6041528239202663</v>
      </c>
    </row>
    <row r="311" spans="4:5" x14ac:dyDescent="0.25">
      <c r="D311" s="2">
        <v>23</v>
      </c>
      <c r="E311" s="6">
        <f t="shared" ca="1" si="4"/>
        <v>3.5328903654485053</v>
      </c>
    </row>
    <row r="312" spans="4:5" x14ac:dyDescent="0.25">
      <c r="D312" s="2">
        <v>22.75</v>
      </c>
      <c r="E312" s="6">
        <f t="shared" ca="1" si="4"/>
        <v>3.4616279069767444</v>
      </c>
    </row>
    <row r="313" spans="4:5" x14ac:dyDescent="0.25">
      <c r="D313" s="2">
        <v>22.5</v>
      </c>
      <c r="E313" s="6">
        <f t="shared" ca="1" si="4"/>
        <v>3.3903654485049834</v>
      </c>
    </row>
    <row r="314" spans="4:5" x14ac:dyDescent="0.25">
      <c r="D314" s="2">
        <v>22.25</v>
      </c>
      <c r="E314" s="6">
        <f t="shared" ca="1" si="4"/>
        <v>3.3191029900332225</v>
      </c>
    </row>
    <row r="315" spans="4:5" x14ac:dyDescent="0.25">
      <c r="D315" s="2">
        <v>22</v>
      </c>
      <c r="E315" s="6">
        <f t="shared" ca="1" si="4"/>
        <v>3.2478405315614625</v>
      </c>
    </row>
    <row r="316" spans="4:5" x14ac:dyDescent="0.25">
      <c r="D316" s="2">
        <v>21.75</v>
      </c>
      <c r="E316" s="6">
        <f t="shared" ca="1" si="4"/>
        <v>3.1765780730897015</v>
      </c>
    </row>
    <row r="317" spans="4:5" x14ac:dyDescent="0.25">
      <c r="D317" s="2">
        <v>21.5</v>
      </c>
      <c r="E317" s="6">
        <f t="shared" ca="1" si="4"/>
        <v>3.1053156146179406</v>
      </c>
    </row>
    <row r="318" spans="4:5" x14ac:dyDescent="0.25">
      <c r="D318" s="2">
        <v>21.25</v>
      </c>
      <c r="E318" s="6">
        <f t="shared" ca="1" si="4"/>
        <v>3.0340531561461797</v>
      </c>
    </row>
    <row r="319" spans="4:5" x14ac:dyDescent="0.25">
      <c r="D319" s="2">
        <v>21</v>
      </c>
      <c r="E319" s="6">
        <f t="shared" ca="1" si="4"/>
        <v>2.9627906976744187</v>
      </c>
    </row>
    <row r="320" spans="4:5" x14ac:dyDescent="0.25">
      <c r="D320" s="2">
        <v>20.75</v>
      </c>
      <c r="E320" s="6">
        <f t="shared" ca="1" si="4"/>
        <v>2.8915282392026578</v>
      </c>
    </row>
    <row r="321" spans="4:5" x14ac:dyDescent="0.25">
      <c r="D321" s="2">
        <v>20.5</v>
      </c>
      <c r="E321" s="6">
        <f t="shared" ca="1" si="4"/>
        <v>2.8202657807308968</v>
      </c>
    </row>
    <row r="322" spans="4:5" x14ac:dyDescent="0.25">
      <c r="D322" s="2">
        <v>20.25</v>
      </c>
      <c r="E322" s="6">
        <f t="shared" ca="1" si="4"/>
        <v>2.7490033222591368</v>
      </c>
    </row>
    <row r="323" spans="4:5" x14ac:dyDescent="0.25">
      <c r="D323" s="2">
        <v>20</v>
      </c>
      <c r="E323" s="6">
        <f t="shared" ca="1" si="4"/>
        <v>2.6777408637873759</v>
      </c>
    </row>
    <row r="324" spans="4:5" x14ac:dyDescent="0.25">
      <c r="D324" s="2">
        <v>19.75</v>
      </c>
      <c r="E324" s="6">
        <f t="shared" ca="1" si="4"/>
        <v>2.6064784053156149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2.535215946843854</v>
      </c>
    </row>
    <row r="326" spans="4:5" x14ac:dyDescent="0.25">
      <c r="D326" s="2">
        <v>19.25</v>
      </c>
      <c r="E326" s="6">
        <f t="shared" ca="1" si="5"/>
        <v>2.463953488372093</v>
      </c>
    </row>
    <row r="327" spans="4:5" x14ac:dyDescent="0.25">
      <c r="D327" s="2">
        <v>19</v>
      </c>
      <c r="E327" s="6">
        <f t="shared" ca="1" si="5"/>
        <v>2.3926910299003321</v>
      </c>
    </row>
    <row r="328" spans="4:5" x14ac:dyDescent="0.25">
      <c r="D328" s="2">
        <v>18.75</v>
      </c>
      <c r="E328" s="6">
        <f t="shared" ca="1" si="5"/>
        <v>2.3214285714285712</v>
      </c>
    </row>
    <row r="329" spans="4:5" x14ac:dyDescent="0.25">
      <c r="D329" s="2">
        <v>18.5</v>
      </c>
      <c r="E329" s="6">
        <f t="shared" ca="1" si="5"/>
        <v>2.2501661129568111</v>
      </c>
    </row>
    <row r="330" spans="4:5" x14ac:dyDescent="0.25">
      <c r="D330" s="2">
        <v>18.25</v>
      </c>
      <c r="E330" s="6">
        <f t="shared" ca="1" si="5"/>
        <v>2.1789036544850502</v>
      </c>
    </row>
    <row r="331" spans="4:5" x14ac:dyDescent="0.25">
      <c r="D331" s="2">
        <v>18</v>
      </c>
      <c r="E331" s="6">
        <f t="shared" ca="1" si="5"/>
        <v>2.1076411960132893</v>
      </c>
    </row>
    <row r="332" spans="4:5" x14ac:dyDescent="0.25">
      <c r="D332" s="2">
        <v>17.75</v>
      </c>
      <c r="E332" s="6">
        <f t="shared" ca="1" si="5"/>
        <v>2.0363787375415283</v>
      </c>
    </row>
    <row r="333" spans="4:5" x14ac:dyDescent="0.25">
      <c r="D333" s="2">
        <v>17.5</v>
      </c>
      <c r="E333" s="6">
        <f t="shared" ca="1" si="5"/>
        <v>1.9647651006711415</v>
      </c>
    </row>
    <row r="334" spans="4:5" x14ac:dyDescent="0.25">
      <c r="D334" s="2">
        <v>17.25</v>
      </c>
      <c r="E334" s="6">
        <f t="shared" ca="1" si="5"/>
        <v>1.8927852348993293</v>
      </c>
    </row>
    <row r="335" spans="4:5" x14ac:dyDescent="0.25">
      <c r="D335" s="2">
        <v>17</v>
      </c>
      <c r="E335" s="6">
        <f t="shared" ca="1" si="5"/>
        <v>1.820805369127517</v>
      </c>
    </row>
    <row r="336" spans="4:5" x14ac:dyDescent="0.25">
      <c r="D336" s="2">
        <v>16.75</v>
      </c>
      <c r="E336" s="6">
        <f t="shared" ca="1" si="5"/>
        <v>1.7488255033557047</v>
      </c>
    </row>
    <row r="337" spans="4:5" x14ac:dyDescent="0.25">
      <c r="D337" s="2">
        <v>16.5</v>
      </c>
      <c r="E337" s="6">
        <f t="shared" ca="1" si="5"/>
        <v>1.6768456375838934</v>
      </c>
    </row>
    <row r="338" spans="4:5" x14ac:dyDescent="0.25">
      <c r="D338" s="2">
        <v>16.25</v>
      </c>
      <c r="E338" s="6">
        <f t="shared" ca="1" si="5"/>
        <v>1.6048657718120811</v>
      </c>
    </row>
    <row r="339" spans="4:5" x14ac:dyDescent="0.25">
      <c r="D339" s="2">
        <v>16</v>
      </c>
      <c r="E339" s="6">
        <f t="shared" ca="1" si="5"/>
        <v>1.5328859060402689</v>
      </c>
    </row>
    <row r="340" spans="4:5" x14ac:dyDescent="0.25">
      <c r="D340" s="2">
        <v>15.75</v>
      </c>
      <c r="E340" s="6">
        <f t="shared" ca="1" si="5"/>
        <v>1.4609060402684566</v>
      </c>
    </row>
    <row r="341" spans="4:5" x14ac:dyDescent="0.25">
      <c r="D341" s="2">
        <v>15.5</v>
      </c>
      <c r="E341" s="6">
        <f t="shared" ca="1" si="5"/>
        <v>1.3889261744966444</v>
      </c>
    </row>
    <row r="342" spans="4:5" x14ac:dyDescent="0.25">
      <c r="D342" s="2">
        <v>15.25</v>
      </c>
      <c r="E342" s="6">
        <f t="shared" ca="1" si="5"/>
        <v>1.316946308724833</v>
      </c>
    </row>
    <row r="343" spans="4:5" x14ac:dyDescent="0.25">
      <c r="D343" s="2">
        <v>15</v>
      </c>
      <c r="E343" s="6">
        <f t="shared" ca="1" si="5"/>
        <v>1.2449664429530207</v>
      </c>
    </row>
    <row r="344" spans="4:5" x14ac:dyDescent="0.25">
      <c r="D344" s="2">
        <v>14.75</v>
      </c>
      <c r="E344" s="6">
        <f t="shared" ca="1" si="5"/>
        <v>1.1729865771812085</v>
      </c>
    </row>
    <row r="345" spans="4:5" x14ac:dyDescent="0.25">
      <c r="D345" s="2">
        <v>14.5</v>
      </c>
      <c r="E345" s="6">
        <f t="shared" ca="1" si="5"/>
        <v>1.1010067114093962</v>
      </c>
    </row>
    <row r="346" spans="4:5" x14ac:dyDescent="0.25">
      <c r="D346" s="2">
        <v>14.25</v>
      </c>
      <c r="E346" s="6">
        <f t="shared" ca="1" si="5"/>
        <v>1.0290268456375848</v>
      </c>
    </row>
    <row r="347" spans="4:5" x14ac:dyDescent="0.25">
      <c r="D347" s="2">
        <v>14</v>
      </c>
      <c r="E347" s="6">
        <f t="shared" ca="1" si="5"/>
        <v>0.97333333333333361</v>
      </c>
    </row>
    <row r="348" spans="4:5" x14ac:dyDescent="0.25">
      <c r="D348" s="2">
        <v>13.75</v>
      </c>
      <c r="E348" s="6">
        <f t="shared" ca="1" si="5"/>
        <v>0.92864583333333339</v>
      </c>
    </row>
    <row r="349" spans="4:5" x14ac:dyDescent="0.25">
      <c r="D349" s="2">
        <v>13.5</v>
      </c>
      <c r="E349" s="6">
        <f t="shared" ca="1" si="5"/>
        <v>0.88395833333333362</v>
      </c>
    </row>
    <row r="350" spans="4:5" x14ac:dyDescent="0.25">
      <c r="D350" s="2">
        <v>13.25</v>
      </c>
      <c r="E350" s="6">
        <f t="shared" ca="1" si="5"/>
        <v>0.83927083333333341</v>
      </c>
    </row>
    <row r="351" spans="4:5" x14ac:dyDescent="0.25">
      <c r="D351" s="2">
        <v>13</v>
      </c>
      <c r="E351" s="6">
        <f t="shared" ca="1" si="5"/>
        <v>0.7945833333333332</v>
      </c>
    </row>
    <row r="352" spans="4:5" x14ac:dyDescent="0.25">
      <c r="D352" s="2">
        <v>12.75</v>
      </c>
      <c r="E352" s="6">
        <f t="shared" ca="1" si="5"/>
        <v>0.74989583333333343</v>
      </c>
    </row>
    <row r="353" spans="4:5" x14ac:dyDescent="0.25">
      <c r="D353" s="2">
        <v>12.5</v>
      </c>
      <c r="E353" s="6">
        <f t="shared" ca="1" si="5"/>
        <v>0.70520833333333321</v>
      </c>
    </row>
    <row r="354" spans="4:5" x14ac:dyDescent="0.25">
      <c r="D354" s="2">
        <v>12.25</v>
      </c>
      <c r="E354" s="6">
        <f t="shared" ca="1" si="5"/>
        <v>0.66052083333333345</v>
      </c>
    </row>
    <row r="355" spans="4:5" x14ac:dyDescent="0.25">
      <c r="D355" s="2">
        <v>12</v>
      </c>
      <c r="E355" s="6">
        <f t="shared" ca="1" si="5"/>
        <v>0.61583333333333323</v>
      </c>
    </row>
    <row r="356" spans="4:5" x14ac:dyDescent="0.25">
      <c r="D356" s="2">
        <v>11.75</v>
      </c>
      <c r="E356" s="6">
        <f t="shared" ca="1" si="5"/>
        <v>0.57114583333333346</v>
      </c>
    </row>
    <row r="357" spans="4:5" x14ac:dyDescent="0.25">
      <c r="D357" s="2">
        <v>11.5</v>
      </c>
      <c r="E357" s="6">
        <f t="shared" ca="1" si="5"/>
        <v>0.52645833333333325</v>
      </c>
    </row>
    <row r="358" spans="4:5" x14ac:dyDescent="0.25">
      <c r="D358" s="2">
        <v>11.25</v>
      </c>
      <c r="E358" s="6">
        <f t="shared" ca="1" si="5"/>
        <v>0.4969276685393258</v>
      </c>
    </row>
    <row r="359" spans="4:5" x14ac:dyDescent="0.25">
      <c r="D359" s="2">
        <v>11</v>
      </c>
      <c r="E359" s="6">
        <f t="shared" ca="1" si="5"/>
        <v>0.48939606741573027</v>
      </c>
    </row>
    <row r="360" spans="4:5" x14ac:dyDescent="0.25">
      <c r="D360" s="2">
        <v>10.75</v>
      </c>
      <c r="E360" s="6">
        <f t="shared" ca="1" si="5"/>
        <v>0.48186446629213481</v>
      </c>
    </row>
    <row r="361" spans="4:5" x14ac:dyDescent="0.25">
      <c r="D361" s="2">
        <v>10.5</v>
      </c>
      <c r="E361" s="6">
        <f t="shared" ca="1" si="5"/>
        <v>0.47433286516853929</v>
      </c>
    </row>
    <row r="362" spans="4:5" x14ac:dyDescent="0.25">
      <c r="D362" s="2">
        <v>10.25</v>
      </c>
      <c r="E362" s="6">
        <f t="shared" ca="1" si="5"/>
        <v>0.46680126404494376</v>
      </c>
    </row>
    <row r="363" spans="4:5" x14ac:dyDescent="0.25">
      <c r="D363" s="2">
        <v>10</v>
      </c>
      <c r="E363" s="6">
        <f t="shared" ca="1" si="5"/>
        <v>0.4592696629213483</v>
      </c>
    </row>
    <row r="364" spans="4:5" x14ac:dyDescent="0.25">
      <c r="D364" s="2">
        <v>9.75</v>
      </c>
      <c r="E364" s="6">
        <f t="shared" ca="1" si="5"/>
        <v>0.45173806179775278</v>
      </c>
    </row>
    <row r="365" spans="4:5" x14ac:dyDescent="0.25">
      <c r="D365" s="2">
        <v>9.5</v>
      </c>
      <c r="E365" s="6">
        <f t="shared" ca="1" si="5"/>
        <v>0.44420646067415726</v>
      </c>
    </row>
    <row r="366" spans="4:5" x14ac:dyDescent="0.25">
      <c r="D366" s="2">
        <v>9.25</v>
      </c>
      <c r="E366" s="6">
        <f t="shared" ca="1" si="5"/>
        <v>0.43667485955056173</v>
      </c>
    </row>
    <row r="367" spans="4:5" x14ac:dyDescent="0.25">
      <c r="D367" s="2">
        <v>9</v>
      </c>
      <c r="E367" s="6">
        <f t="shared" ca="1" si="5"/>
        <v>0.42914325842696627</v>
      </c>
    </row>
    <row r="368" spans="4:5" x14ac:dyDescent="0.25">
      <c r="D368" s="2">
        <v>8.75</v>
      </c>
      <c r="E368" s="6">
        <f t="shared" ca="1" si="5"/>
        <v>0.42161165730337075</v>
      </c>
    </row>
    <row r="369" spans="4:5" x14ac:dyDescent="0.25">
      <c r="D369" s="2">
        <v>8.5</v>
      </c>
      <c r="E369" s="6">
        <f t="shared" ca="1" si="5"/>
        <v>0.41408005617977522</v>
      </c>
    </row>
    <row r="370" spans="4:5" x14ac:dyDescent="0.25">
      <c r="D370" s="2">
        <v>8.25</v>
      </c>
      <c r="E370" s="6">
        <f t="shared" ca="1" si="5"/>
        <v>0.40654845505617976</v>
      </c>
    </row>
    <row r="371" spans="4:5" x14ac:dyDescent="0.25">
      <c r="D371" s="2">
        <v>8</v>
      </c>
      <c r="E371" s="6">
        <f t="shared" ca="1" si="5"/>
        <v>0.39901685393258424</v>
      </c>
    </row>
    <row r="372" spans="4:5" x14ac:dyDescent="0.25">
      <c r="D372" s="2">
        <v>7.75</v>
      </c>
      <c r="E372" s="6">
        <f t="shared" ca="1" si="5"/>
        <v>0.39148525280898872</v>
      </c>
    </row>
    <row r="373" spans="4:5" x14ac:dyDescent="0.25">
      <c r="D373" s="2">
        <v>7.5</v>
      </c>
      <c r="E373" s="6">
        <f t="shared" ca="1" si="5"/>
        <v>0.38395365168539319</v>
      </c>
    </row>
    <row r="374" spans="4:5" x14ac:dyDescent="0.25">
      <c r="D374" s="2">
        <v>7.25</v>
      </c>
      <c r="E374" s="6">
        <f t="shared" ca="1" si="5"/>
        <v>0.37642205056179773</v>
      </c>
    </row>
    <row r="375" spans="4:5" x14ac:dyDescent="0.25">
      <c r="D375" s="2">
        <v>7</v>
      </c>
      <c r="E375" s="6">
        <f t="shared" ca="1" si="5"/>
        <v>0.36889044943820221</v>
      </c>
    </row>
    <row r="376" spans="4:5" x14ac:dyDescent="0.25">
      <c r="D376" s="2">
        <v>6.75</v>
      </c>
      <c r="E376" s="6">
        <f t="shared" ca="1" si="5"/>
        <v>0.36135884831460674</v>
      </c>
    </row>
    <row r="377" spans="4:5" x14ac:dyDescent="0.25">
      <c r="D377" s="2">
        <v>6.5</v>
      </c>
      <c r="E377" s="6">
        <f t="shared" ca="1" si="5"/>
        <v>0.35382724719101122</v>
      </c>
    </row>
    <row r="378" spans="4:5" x14ac:dyDescent="0.25">
      <c r="D378" s="2">
        <v>6.25</v>
      </c>
      <c r="E378" s="6">
        <f t="shared" ca="1" si="5"/>
        <v>0.3462956460674157</v>
      </c>
    </row>
    <row r="379" spans="4:5" x14ac:dyDescent="0.25">
      <c r="D379" s="2">
        <v>6</v>
      </c>
      <c r="E379" s="6">
        <f t="shared" ca="1" si="5"/>
        <v>0.33876404494382018</v>
      </c>
    </row>
    <row r="380" spans="4:5" x14ac:dyDescent="0.25">
      <c r="D380" s="2">
        <v>5.75</v>
      </c>
      <c r="E380" s="6">
        <f t="shared" ca="1" si="5"/>
        <v>0.33123244382022471</v>
      </c>
    </row>
    <row r="381" spans="4:5" x14ac:dyDescent="0.25">
      <c r="D381" s="2">
        <v>5.5</v>
      </c>
      <c r="E381" s="6">
        <f t="shared" ca="1" si="5"/>
        <v>0.32370084269662919</v>
      </c>
    </row>
    <row r="382" spans="4:5" x14ac:dyDescent="0.25">
      <c r="D382" s="2">
        <v>5.25</v>
      </c>
      <c r="E382" s="6">
        <f t="shared" ca="1" si="5"/>
        <v>0.31616924157303372</v>
      </c>
    </row>
    <row r="383" spans="4:5" x14ac:dyDescent="0.25">
      <c r="D383" s="2">
        <v>5</v>
      </c>
      <c r="E383" s="6">
        <f t="shared" ca="1" si="5"/>
        <v>0.3086376404494382</v>
      </c>
    </row>
    <row r="384" spans="4:5" x14ac:dyDescent="0.25">
      <c r="D384" s="2">
        <v>4.75</v>
      </c>
      <c r="E384" s="6">
        <f t="shared" ca="1" si="5"/>
        <v>0.30110603932584268</v>
      </c>
    </row>
    <row r="385" spans="4:5" x14ac:dyDescent="0.25">
      <c r="D385" s="2">
        <v>4.5</v>
      </c>
      <c r="E385" s="6">
        <f t="shared" ca="1" si="5"/>
        <v>0.29357443820224716</v>
      </c>
    </row>
    <row r="386" spans="4:5" x14ac:dyDescent="0.25">
      <c r="D386" s="2">
        <v>4.25</v>
      </c>
      <c r="E386" s="6">
        <f t="shared" ca="1" si="5"/>
        <v>0.28604283707865163</v>
      </c>
    </row>
    <row r="387" spans="4:5" x14ac:dyDescent="0.25">
      <c r="D387" s="2">
        <v>4</v>
      </c>
      <c r="E387" s="6">
        <f t="shared" ca="1" si="5"/>
        <v>0.27851123595505617</v>
      </c>
    </row>
    <row r="388" spans="4:5" x14ac:dyDescent="0.25">
      <c r="D388" s="2">
        <v>3.75</v>
      </c>
      <c r="E388" s="6">
        <f t="shared" ca="1" si="5"/>
        <v>0.27097963483146065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0.26344803370786518</v>
      </c>
    </row>
    <row r="390" spans="4:5" x14ac:dyDescent="0.25">
      <c r="D390" s="2">
        <v>3.25</v>
      </c>
      <c r="E390" s="6">
        <f t="shared" ca="1" si="6"/>
        <v>0.25591643258426966</v>
      </c>
    </row>
    <row r="391" spans="4:5" x14ac:dyDescent="0.25">
      <c r="D391" s="2">
        <v>3</v>
      </c>
      <c r="E391" s="6">
        <f t="shared" ca="1" si="6"/>
        <v>0.2475</v>
      </c>
    </row>
    <row r="392" spans="4:5" x14ac:dyDescent="0.25">
      <c r="D392" s="2">
        <v>2.75</v>
      </c>
      <c r="E392" s="6">
        <f t="shared" ca="1" si="6"/>
        <v>0.23584239130434781</v>
      </c>
    </row>
    <row r="393" spans="4:5" x14ac:dyDescent="0.25">
      <c r="D393" s="2">
        <v>2.5</v>
      </c>
      <c r="E393" s="6">
        <f t="shared" ca="1" si="6"/>
        <v>0.22418478260869565</v>
      </c>
    </row>
    <row r="394" spans="4:5" x14ac:dyDescent="0.25">
      <c r="D394" s="2">
        <v>2.25</v>
      </c>
      <c r="E394" s="6">
        <f t="shared" ca="1" si="6"/>
        <v>0.21252717391304349</v>
      </c>
    </row>
    <row r="395" spans="4:5" x14ac:dyDescent="0.25">
      <c r="D395" s="2">
        <v>2</v>
      </c>
      <c r="E395" s="6">
        <f t="shared" ca="1" si="6"/>
        <v>0.2008695652173913</v>
      </c>
    </row>
    <row r="396" spans="4:5" x14ac:dyDescent="0.25">
      <c r="D396" s="2">
        <v>1.75</v>
      </c>
      <c r="E396" s="6">
        <f t="shared" ca="1" si="6"/>
        <v>0.18921195652173911</v>
      </c>
    </row>
    <row r="397" spans="4:5" x14ac:dyDescent="0.25">
      <c r="D397" s="2">
        <v>1.5</v>
      </c>
      <c r="E397" s="6">
        <f t="shared" ca="1" si="6"/>
        <v>0.17755434782608695</v>
      </c>
    </row>
    <row r="398" spans="4:5" x14ac:dyDescent="0.25">
      <c r="D398" s="2">
        <v>1.25</v>
      </c>
      <c r="E398" s="6">
        <f t="shared" ca="1" si="6"/>
        <v>0.16589673913043479</v>
      </c>
    </row>
    <row r="399" spans="4:5" x14ac:dyDescent="0.25">
      <c r="D399" s="2">
        <v>1</v>
      </c>
      <c r="E399" s="6">
        <f t="shared" ca="1" si="6"/>
        <v>0.1542391304347826</v>
      </c>
    </row>
    <row r="400" spans="4:5" x14ac:dyDescent="0.25">
      <c r="D400" s="2">
        <v>0.75</v>
      </c>
      <c r="E400" s="6">
        <f t="shared" ca="1" si="6"/>
        <v>0.14258152173913041</v>
      </c>
    </row>
    <row r="401" spans="4:5" x14ac:dyDescent="0.25">
      <c r="D401" s="2">
        <v>0.5</v>
      </c>
      <c r="E401" s="6">
        <f t="shared" ca="1" si="6"/>
        <v>0.13092391304347825</v>
      </c>
    </row>
    <row r="402" spans="4:5" x14ac:dyDescent="0.25">
      <c r="D402" s="2">
        <v>0.25</v>
      </c>
      <c r="E402" s="6">
        <f t="shared" ca="1" si="6"/>
        <v>9.5268181818181807E-2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0.99999999999999989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0.99999999999999989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0.99999999999999989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0.85477855477855469</v>
      </c>
      <c r="C6" s="38">
        <f t="shared" si="1"/>
        <v>0.1452214452214452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-0.79541850637306477</v>
      </c>
      <c r="G6" s="28">
        <f t="shared" si="4"/>
        <v>0.91571160814323349</v>
      </c>
      <c r="I6" s="30"/>
    </row>
    <row r="7" spans="1:9" x14ac:dyDescent="0.25">
      <c r="A7" s="37">
        <f>Statistik!B15</f>
        <v>16</v>
      </c>
      <c r="B7" s="250">
        <f>Statistik!F15</f>
        <v>0.58811188811188808</v>
      </c>
      <c r="C7" s="38">
        <f t="shared" si="1"/>
        <v>0.26666666666666661</v>
      </c>
      <c r="D7" s="249">
        <f t="shared" si="0"/>
        <v>-4</v>
      </c>
      <c r="E7" s="248">
        <f t="shared" si="2"/>
        <v>-4.4886399617499588</v>
      </c>
      <c r="F7" s="29">
        <f t="shared" si="3"/>
        <v>-1.1969706564666553</v>
      </c>
      <c r="G7" s="28">
        <f t="shared" si="4"/>
        <v>0.61810243187555303</v>
      </c>
      <c r="I7" s="30"/>
    </row>
    <row r="8" spans="1:9" x14ac:dyDescent="0.25">
      <c r="A8" s="37">
        <f>Statistik!B16</f>
        <v>8</v>
      </c>
      <c r="B8" s="250">
        <f>Statistik!F16</f>
        <v>0.37156177156177156</v>
      </c>
      <c r="C8" s="38">
        <f t="shared" si="1"/>
        <v>0.21655011655011652</v>
      </c>
      <c r="D8" s="249">
        <f t="shared" si="0"/>
        <v>-3</v>
      </c>
      <c r="E8" s="248">
        <f t="shared" si="2"/>
        <v>-3.5</v>
      </c>
      <c r="F8" s="29">
        <f t="shared" si="3"/>
        <v>-0.75792540792540786</v>
      </c>
      <c r="G8" s="28">
        <f t="shared" si="4"/>
        <v>6.1708926086627112E-2</v>
      </c>
      <c r="I8" s="30"/>
    </row>
    <row r="9" spans="1:9" x14ac:dyDescent="0.25">
      <c r="A9" s="37">
        <f>Statistik!B17</f>
        <v>4</v>
      </c>
      <c r="B9" s="250">
        <f>Statistik!F17</f>
        <v>0.24638694638694639</v>
      </c>
      <c r="C9" s="38">
        <f t="shared" si="1"/>
        <v>0.12517482517482517</v>
      </c>
      <c r="D9" s="249">
        <f t="shared" si="0"/>
        <v>-2</v>
      </c>
      <c r="E9" s="248">
        <f t="shared" si="2"/>
        <v>-2.5</v>
      </c>
      <c r="F9" s="29">
        <f t="shared" si="3"/>
        <v>-0.31293706293706292</v>
      </c>
      <c r="G9" s="28">
        <f t="shared" si="4"/>
        <v>2.7203475983618334E-2</v>
      </c>
      <c r="I9" s="30"/>
    </row>
    <row r="10" spans="1:9" x14ac:dyDescent="0.25">
      <c r="A10" s="37">
        <f>Statistik!B18</f>
        <v>2</v>
      </c>
      <c r="B10" s="250">
        <f>Statistik!F18</f>
        <v>0.17622377622377622</v>
      </c>
      <c r="C10" s="38">
        <f t="shared" si="1"/>
        <v>7.0163170163170169E-2</v>
      </c>
      <c r="D10" s="249">
        <f t="shared" si="0"/>
        <v>-1</v>
      </c>
      <c r="E10" s="248">
        <f t="shared" si="2"/>
        <v>-1.5</v>
      </c>
      <c r="F10" s="29">
        <f t="shared" si="3"/>
        <v>-0.10524475524475525</v>
      </c>
      <c r="G10" s="28">
        <f t="shared" si="4"/>
        <v>0.15082864429104134</v>
      </c>
      <c r="I10" s="30"/>
    </row>
    <row r="11" spans="1:9" x14ac:dyDescent="0.25">
      <c r="A11" s="37">
        <f>Statistik!B19</f>
        <v>1</v>
      </c>
      <c r="B11" s="250">
        <f>Statistik!F19</f>
        <v>0.14149184149184149</v>
      </c>
      <c r="C11" s="38">
        <f t="shared" si="1"/>
        <v>3.4731934731934727E-2</v>
      </c>
      <c r="D11" s="249">
        <f t="shared" si="0"/>
        <v>0</v>
      </c>
      <c r="E11" s="248">
        <f t="shared" si="2"/>
        <v>-0.5</v>
      </c>
      <c r="F11" s="29">
        <f t="shared" si="3"/>
        <v>-1.7365967365967364E-2</v>
      </c>
      <c r="G11" s="28">
        <f t="shared" si="4"/>
        <v>0.21124116016419719</v>
      </c>
      <c r="I11" s="30"/>
    </row>
    <row r="12" spans="1:9" x14ac:dyDescent="0.25">
      <c r="A12" s="37">
        <f>Statistik!B20</f>
        <v>0.5</v>
      </c>
      <c r="B12" s="250">
        <f>Statistik!F20</f>
        <v>0.11351981351981352</v>
      </c>
      <c r="C12" s="38">
        <f t="shared" si="1"/>
        <v>2.7972027972027969E-2</v>
      </c>
      <c r="D12" s="249">
        <f t="shared" si="0"/>
        <v>1</v>
      </c>
      <c r="E12" s="248">
        <f t="shared" si="2"/>
        <v>0.5</v>
      </c>
      <c r="F12" s="29">
        <f t="shared" si="3"/>
        <v>1.3986013986013984E-2</v>
      </c>
      <c r="G12" s="28">
        <f t="shared" si="4"/>
        <v>0.33606725267838194</v>
      </c>
      <c r="I12" s="30"/>
    </row>
    <row r="13" spans="1:9" x14ac:dyDescent="0.25">
      <c r="A13" s="37">
        <f>Statistik!B21</f>
        <v>0.25</v>
      </c>
      <c r="B13" s="250">
        <f>Statistik!F21</f>
        <v>3.0536130536130537E-2</v>
      </c>
      <c r="C13" s="38">
        <f t="shared" si="1"/>
        <v>8.2983682983682985E-2</v>
      </c>
      <c r="D13" s="249">
        <f t="shared" si="0"/>
        <v>2</v>
      </c>
      <c r="E13" s="248">
        <f t="shared" si="2"/>
        <v>1.5</v>
      </c>
      <c r="F13" s="29">
        <f t="shared" si="3"/>
        <v>0.12447552447552448</v>
      </c>
      <c r="G13" s="28">
        <f t="shared" si="4"/>
        <v>1.6552559755831202</v>
      </c>
    </row>
    <row r="14" spans="1:9" x14ac:dyDescent="0.25">
      <c r="A14" s="37">
        <f>Statistik!B22</f>
        <v>0.125</v>
      </c>
      <c r="B14" s="250">
        <f>Statistik!F22</f>
        <v>3.7296037296037296E-3</v>
      </c>
      <c r="C14" s="38">
        <f t="shared" si="1"/>
        <v>2.6806526806526808E-2</v>
      </c>
      <c r="D14" s="249">
        <f t="shared" si="0"/>
        <v>3</v>
      </c>
      <c r="E14" s="248">
        <f t="shared" si="2"/>
        <v>2.5</v>
      </c>
      <c r="F14" s="29">
        <f t="shared" si="3"/>
        <v>6.7016317016317023E-2</v>
      </c>
      <c r="G14" s="28">
        <f t="shared" si="4"/>
        <v>0.8009555536467885</v>
      </c>
    </row>
    <row r="15" spans="1:9" x14ac:dyDescent="0.25">
      <c r="A15" s="37">
        <f>Statistik!B23</f>
        <v>6.3E-2</v>
      </c>
      <c r="B15" s="250">
        <f>Statistik!F23</f>
        <v>1.1655011655011655E-3</v>
      </c>
      <c r="C15" s="38">
        <f t="shared" si="1"/>
        <v>2.5641025641025641E-3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8.9596209758489379E-3</v>
      </c>
      <c r="G15" s="28">
        <f t="shared" si="4"/>
        <v>0.10701842275579851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1.1655011655011655E-3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5.2448090532851883E-3</v>
      </c>
      <c r="G16" s="28">
        <f t="shared" si="4"/>
        <v>6.4970319632672982E-2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-2.9661800708059234</v>
      </c>
      <c r="G19" s="3"/>
    </row>
    <row r="20" spans="1:8" x14ac:dyDescent="0.25">
      <c r="G20" s="33">
        <f>SUM(G3:G18)</f>
        <v>4.9490637708410326</v>
      </c>
    </row>
    <row r="21" spans="1:8" ht="18" thickBot="1" x14ac:dyDescent="0.35">
      <c r="C21" s="41" t="s">
        <v>75</v>
      </c>
      <c r="F21" s="42"/>
      <c r="G21" s="40">
        <f>SQRT(G20)</f>
        <v>2.2246491343223167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14.149184149184146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0.14606478546346463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0.14522144522144523</v>
      </c>
      <c r="H20" s="87">
        <f>Statistik!E14</f>
        <v>0.26666666666666666</v>
      </c>
      <c r="I20" s="87">
        <f>Statistik!E15</f>
        <v>0.21655011655011655</v>
      </c>
      <c r="J20" s="87">
        <f>Statistik!E16</f>
        <v>0.12517482517482517</v>
      </c>
      <c r="K20" s="87">
        <f>Statistik!E17</f>
        <v>7.0163170163170169E-2</v>
      </c>
      <c r="L20" s="87">
        <f>Statistik!E18</f>
        <v>3.4731934731934734E-2</v>
      </c>
      <c r="M20" s="87">
        <f>Statistik!E19</f>
        <v>2.7972027972027972E-2</v>
      </c>
      <c r="N20" s="87">
        <f>Statistik!E20</f>
        <v>8.2983682983682985E-2</v>
      </c>
      <c r="O20" s="87">
        <f>Statistik!E21</f>
        <v>2.6806526806526808E-2</v>
      </c>
      <c r="P20" s="87">
        <f>Statistik!E22</f>
        <v>2.5641025641025641E-3</v>
      </c>
      <c r="Q20" s="87">
        <f>Statistik!E23</f>
        <v>1.1655011655011655E-3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0.14522144522144523</v>
      </c>
      <c r="H15" s="124">
        <f>'Eintrag_Yu&amp;Stand'!H20</f>
        <v>0.26666666666666666</v>
      </c>
      <c r="I15" s="124">
        <f>'Eintrag_Yu&amp;Stand'!I20</f>
        <v>0.21655011655011655</v>
      </c>
      <c r="J15" s="124">
        <f>'Eintrag_Yu&amp;Stand'!J20</f>
        <v>0.12517482517482517</v>
      </c>
      <c r="K15" s="125">
        <f>'Eintrag_Yu&amp;Stand'!K20</f>
        <v>7.0163170163170169E-2</v>
      </c>
      <c r="L15" s="124">
        <f>'Eintrag_Yu&amp;Stand'!L20</f>
        <v>3.4731934731934734E-2</v>
      </c>
      <c r="M15" s="124">
        <f>'Eintrag_Yu&amp;Stand'!M20</f>
        <v>2.7972027972027972E-2</v>
      </c>
      <c r="N15" s="124">
        <f>'Eintrag_Yu&amp;Stand'!N20</f>
        <v>8.2983682983682985E-2</v>
      </c>
      <c r="O15" s="124">
        <f>'Eintrag_Yu&amp;Stand'!O20</f>
        <v>2.6806526806526808E-2</v>
      </c>
      <c r="P15" s="124">
        <f>'Eintrag_Yu&amp;Stand'!P20</f>
        <v>2.5641025641025641E-3</v>
      </c>
      <c r="Q15" s="124">
        <f>'Eintrag_Yu&amp;Stand'!Q20</f>
        <v>1.1655011655011655E-3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-1.4964335711796582E-2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-3.0783021441885924E-2</v>
      </c>
      <c r="H296" s="178">
        <f t="shared" si="156"/>
        <v>-2.1339725696752621E-2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-2.2676571252015321E-2</v>
      </c>
      <c r="H297" s="178">
        <f t="shared" si="156"/>
        <v>-3.2674413013096627E-2</v>
      </c>
      <c r="I297" s="178">
        <f t="shared" si="156"/>
        <v>-1.0474501691498243E-2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-1.3612574828784297E-2</v>
      </c>
      <c r="H298" s="179">
        <f t="shared" si="156"/>
        <v>-2.3340361413368857E-2</v>
      </c>
      <c r="I298" s="179">
        <f t="shared" si="156"/>
        <v>-1.5017317499303032E-2</v>
      </c>
      <c r="J298" s="179">
        <f t="shared" si="156"/>
        <v>-3.3937836481603566E-3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-6.8738165116460628E-3</v>
      </c>
      <c r="H299" s="179">
        <f t="shared" si="156"/>
        <v>-1.2373655791637591E-2</v>
      </c>
      <c r="I299" s="179">
        <f t="shared" si="156"/>
        <v>-9.4077505726617057E-3</v>
      </c>
      <c r="J299" s="179">
        <f t="shared" si="156"/>
        <v>-4.2970529704420262E-3</v>
      </c>
      <c r="K299" s="179">
        <f t="shared" si="156"/>
        <v>-9.4166436420091838E-4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-5.569399962455277E-3</v>
      </c>
      <c r="H300" s="179">
        <f t="shared" si="160"/>
        <v>-1.0165550224813592E-2</v>
      </c>
      <c r="I300" s="179">
        <f t="shared" si="160"/>
        <v>-8.0987604261209337E-3</v>
      </c>
      <c r="J300" s="179">
        <f t="shared" si="160"/>
        <v>-4.3796493805298353E-3</v>
      </c>
      <c r="K300" s="179">
        <f t="shared" si="160"/>
        <v>-1.9398041979724046E-3</v>
      </c>
      <c r="L300" s="179">
        <f t="shared" si="160"/>
        <v>-3.7541436446548239E-4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-1.655521168411752E-2</v>
      </c>
      <c r="H301" s="179">
        <f t="shared" si="160"/>
        <v>-3.0339969319280177E-2</v>
      </c>
      <c r="I301" s="179">
        <f t="shared" si="160"/>
        <v>-2.4495639933975587E-2</v>
      </c>
      <c r="J301" s="179">
        <f t="shared" si="160"/>
        <v>-1.3888197238808674E-2</v>
      </c>
      <c r="K301" s="179">
        <f t="shared" si="160"/>
        <v>-7.2828322318444303E-3</v>
      </c>
      <c r="L301" s="179">
        <f t="shared" si="160"/>
        <v>-2.8486980586170606E-3</v>
      </c>
      <c r="M301" s="179">
        <f t="shared" si="160"/>
        <v>-8.9696317952826657E-4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-5.351743340492726E-3</v>
      </c>
      <c r="H302" s="179">
        <f t="shared" si="160"/>
        <v>-9.8202051020005628E-3</v>
      </c>
      <c r="I302" s="179">
        <f t="shared" si="160"/>
        <v>-7.9594689309168184E-3</v>
      </c>
      <c r="J302" s="179">
        <f t="shared" si="160"/>
        <v>-4.5739899255048391E-3</v>
      </c>
      <c r="K302" s="179">
        <f t="shared" si="160"/>
        <v>-2.5146985302312175E-3</v>
      </c>
      <c r="L302" s="179">
        <f t="shared" si="160"/>
        <v>-1.1645762280474664E-3</v>
      </c>
      <c r="M302" s="179">
        <f t="shared" si="160"/>
        <v>-7.4112120520540374E-4</v>
      </c>
      <c r="N302" s="179">
        <f t="shared" si="160"/>
        <v>-8.5958971371458896E-4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-5.1205541994659917E-4</v>
      </c>
      <c r="H303" s="179">
        <f t="shared" si="160"/>
        <v>-9.4000053313923455E-4</v>
      </c>
      <c r="I303" s="179">
        <f t="shared" si="160"/>
        <v>-7.628094192521234E-4</v>
      </c>
      <c r="J303" s="179">
        <f t="shared" si="160"/>
        <v>-4.4008595474259976E-4</v>
      </c>
      <c r="K303" s="179">
        <f t="shared" si="160"/>
        <v>-2.4523489018454412E-4</v>
      </c>
      <c r="L303" s="179">
        <f t="shared" si="160"/>
        <v>-1.1906950429146225E-4</v>
      </c>
      <c r="M303" s="179">
        <f t="shared" si="160"/>
        <v>-8.9713488241765715E-5</v>
      </c>
      <c r="N303" s="179">
        <f t="shared" si="160"/>
        <v>-2.1030656808582326E-4</v>
      </c>
      <c r="O303" s="179">
        <f t="shared" si="160"/>
        <v>-2.6560356322641792E-5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-2.3278223995255219E-4</v>
      </c>
      <c r="H304" s="179">
        <f t="shared" si="164"/>
        <v>-4.2739686101262429E-4</v>
      </c>
      <c r="I304" s="179">
        <f t="shared" si="164"/>
        <v>-3.4697423389248015E-4</v>
      </c>
      <c r="J304" s="179">
        <f t="shared" si="164"/>
        <v>-2.0042247759002093E-4</v>
      </c>
      <c r="K304" s="179">
        <f t="shared" si="164"/>
        <v>-1.121221036274841E-4</v>
      </c>
      <c r="L304" s="179">
        <f t="shared" si="164"/>
        <v>-5.51733512991589E-5</v>
      </c>
      <c r="M304" s="179">
        <f t="shared" si="164"/>
        <v>-4.3571658393332834E-5</v>
      </c>
      <c r="N304" s="179">
        <f t="shared" si="164"/>
        <v>-1.2081382416859811E-4</v>
      </c>
      <c r="O304" s="179">
        <f t="shared" si="164"/>
        <v>-3.0730341649607536E-5</v>
      </c>
      <c r="P304" s="179">
        <f t="shared" si="164"/>
        <v>-1.1292846349526371E-6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3.1042654845716118E-4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9.7396791073970724E-4</v>
      </c>
      <c r="H423" s="179">
        <f t="shared" si="258"/>
        <v>-1.7422698728199277E-4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-2.5222681559480858E-4</v>
      </c>
      <c r="H424" s="179">
        <f t="shared" si="258"/>
        <v>-2.0507298951995888E-3</v>
      </c>
      <c r="I424" s="179">
        <f t="shared" si="258"/>
        <v>-1.6348696380965967E-4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-6.0573761874334233E-4</v>
      </c>
      <c r="H425" s="179">
        <f t="shared" si="258"/>
        <v>-2.5447819047256762E-3</v>
      </c>
      <c r="I425" s="179">
        <f t="shared" si="258"/>
        <v>-9.8397259233158336E-4</v>
      </c>
      <c r="J425" s="179">
        <f t="shared" si="258"/>
        <v>-3.1890391141404471E-5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-4.6004613460922213E-4</v>
      </c>
      <c r="H426" s="179">
        <f t="shared" si="258"/>
        <v>-1.7014120550746616E-3</v>
      </c>
      <c r="I426" s="179">
        <f t="shared" si="258"/>
        <v>-9.5145770809370949E-4</v>
      </c>
      <c r="J426" s="179">
        <f t="shared" si="258"/>
        <v>-1.7395360285344451E-4</v>
      </c>
      <c r="K426" s="179">
        <f t="shared" si="258"/>
        <v>-5.699062419677182E-6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-3.9853647279555396E-4</v>
      </c>
      <c r="H427" s="179">
        <f t="shared" si="262"/>
        <v>-1.4697922613490504E-3</v>
      </c>
      <c r="I427" s="179">
        <f t="shared" si="262"/>
        <v>-9.061511738690137E-4</v>
      </c>
      <c r="J427" s="179">
        <f t="shared" si="262"/>
        <v>-2.3680152257434957E-4</v>
      </c>
      <c r="K427" s="179">
        <f t="shared" si="262"/>
        <v>-3.6632576473301872E-5</v>
      </c>
      <c r="L427" s="179">
        <f t="shared" si="262"/>
        <v>-4.3348350280810891E-7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-6.3065297232340462E-4</v>
      </c>
      <c r="H428" s="179">
        <f t="shared" si="262"/>
        <v>-3.4012067708411781E-3</v>
      </c>
      <c r="I428" s="179">
        <f t="shared" si="262"/>
        <v>-1.9823730199338397E-3</v>
      </c>
      <c r="J428" s="179">
        <f t="shared" si="262"/>
        <v>-3.4766264847619998E-4</v>
      </c>
      <c r="K428" s="179">
        <f t="shared" si="262"/>
        <v>5.1936429158860425E-5</v>
      </c>
      <c r="L428" s="179">
        <f t="shared" si="262"/>
        <v>6.1524452866613082E-5</v>
      </c>
      <c r="M428" s="179">
        <f t="shared" si="262"/>
        <v>8.4285003406447749E-6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-3.8835585023516906E-4</v>
      </c>
      <c r="H429" s="179">
        <f t="shared" si="262"/>
        <v>-1.4417181985677697E-3</v>
      </c>
      <c r="I429" s="179">
        <f t="shared" si="262"/>
        <v>-9.2181394437915339E-4</v>
      </c>
      <c r="J429" s="179">
        <f t="shared" si="262"/>
        <v>-2.7261492041912478E-4</v>
      </c>
      <c r="K429" s="179">
        <f t="shared" si="262"/>
        <v>-6.468930062814284E-5</v>
      </c>
      <c r="L429" s="179">
        <f t="shared" si="262"/>
        <v>-5.1340007709508499E-6</v>
      </c>
      <c r="M429" s="179">
        <f t="shared" si="262"/>
        <v>-3.8662527251975087E-7</v>
      </c>
      <c r="N429" s="179">
        <f t="shared" si="262"/>
        <v>-8.2484423354862253E-6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-4.4789558482750308E-5</v>
      </c>
      <c r="H430" s="179">
        <f t="shared" si="262"/>
        <v>-1.5213490652276018E-4</v>
      </c>
      <c r="I430" s="179">
        <f t="shared" si="262"/>
        <v>-9.991268970374121E-5</v>
      </c>
      <c r="J430" s="179">
        <f t="shared" si="262"/>
        <v>-3.2935027411204249E-5</v>
      </c>
      <c r="K430" s="179">
        <f t="shared" si="262"/>
        <v>-1.0044358917049121E-5</v>
      </c>
      <c r="L430" s="179">
        <f t="shared" si="262"/>
        <v>-2.2725487885441244E-6</v>
      </c>
      <c r="M430" s="179">
        <f t="shared" si="262"/>
        <v>-1.2679243222925352E-6</v>
      </c>
      <c r="N430" s="179">
        <f t="shared" si="262"/>
        <v>-7.57012283593673E-6</v>
      </c>
      <c r="O430" s="179">
        <f t="shared" si="262"/>
        <v>-1.0998435861574248E-7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-2.0566390766104881E-5</v>
      </c>
      <c r="H431" s="179">
        <f t="shared" si="264"/>
        <v>-6.9576345332792553E-5</v>
      </c>
      <c r="I431" s="179">
        <f t="shared" si="264"/>
        <v>-4.5797721556610193E-5</v>
      </c>
      <c r="J431" s="179">
        <f t="shared" si="264"/>
        <v>-1.5212870974500451E-5</v>
      </c>
      <c r="K431" s="179">
        <f t="shared" si="264"/>
        <v>-4.7216744047867301E-6</v>
      </c>
      <c r="L431" s="179">
        <f t="shared" si="264"/>
        <v>-1.1219539797256851E-6</v>
      </c>
      <c r="M431" s="179">
        <f t="shared" si="264"/>
        <v>-6.9272674588647946E-7</v>
      </c>
      <c r="N431" s="179">
        <f t="shared" si="264"/>
        <v>-5.4914012892318841E-6</v>
      </c>
      <c r="O431" s="179">
        <f t="shared" si="264"/>
        <v>-3.5109432634001324E-7</v>
      </c>
      <c r="P431" s="179">
        <f t="shared" si="264"/>
        <v>-2.6345275122927327E-10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1.5829029391982243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1.5012708471385703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1.4294690502589467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1.3793418882842743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1.3805463555841673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1.3750617952231441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1.3026938677900259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1.3344357091078431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1.4357138538718737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1.5102531202417109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1.5548530191026317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1.5878124205627695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1.5804029904353227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0.11570243293850752</v>
      </c>
      <c r="G552" s="175">
        <f t="shared" si="358"/>
        <v>6.4479027819278917E-2</v>
      </c>
      <c r="H552" s="175">
        <f t="shared" si="358"/>
        <v>1.8802706536606296E-2</v>
      </c>
      <c r="I552" s="175">
        <f t="shared" si="358"/>
        <v>4.9495875594857816E-3</v>
      </c>
      <c r="J552" s="175">
        <f t="shared" si="358"/>
        <v>1.2531087333308947E-3</v>
      </c>
      <c r="K552" s="175">
        <f t="shared" si="358"/>
        <v>3.1331989270969854E-4</v>
      </c>
      <c r="L552" s="175">
        <f t="shared" si="358"/>
        <v>7.5602553211360197E-5</v>
      </c>
      <c r="M552" s="175">
        <f t="shared" si="358"/>
        <v>1.9209378607318943E-5</v>
      </c>
      <c r="N552" s="175">
        <f t="shared" si="358"/>
        <v>5.0456505871723748E-6</v>
      </c>
      <c r="O552" s="175">
        <f t="shared" si="358"/>
        <v>1.3061483065032375E-6</v>
      </c>
      <c r="P552" s="175">
        <f t="shared" si="358"/>
        <v>3.3322773960915479E-7</v>
      </c>
      <c r="Q552" s="175">
        <f t="shared" si="358"/>
        <v>8.590105058716339E-8</v>
      </c>
      <c r="R552" s="175">
        <f t="shared" si="358"/>
        <v>2.0730565039394711E-8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0.1018886751943584</v>
      </c>
      <c r="H553" s="179">
        <f t="shared" si="358"/>
        <v>6.0444637779895442E-2</v>
      </c>
      <c r="I553" s="179">
        <f t="shared" si="358"/>
        <v>1.8770348252633368E-2</v>
      </c>
      <c r="J553" s="179">
        <f t="shared" si="358"/>
        <v>4.9527176044397202E-3</v>
      </c>
      <c r="K553" s="179">
        <f t="shared" si="358"/>
        <v>1.2496918054147263E-3</v>
      </c>
      <c r="L553" s="179">
        <f t="shared" si="358"/>
        <v>3.0215525231578195E-4</v>
      </c>
      <c r="M553" s="179">
        <f t="shared" si="358"/>
        <v>7.6822939111527533E-5</v>
      </c>
      <c r="N553" s="179">
        <f t="shared" si="358"/>
        <v>2.0181847227229967E-5</v>
      </c>
      <c r="O553" s="179">
        <f t="shared" si="358"/>
        <v>5.2245503503666259E-6</v>
      </c>
      <c r="P553" s="179">
        <f t="shared" si="358"/>
        <v>1.3329083967811392E-6</v>
      </c>
      <c r="Q553" s="179">
        <f t="shared" si="358"/>
        <v>3.4360404163519782E-7</v>
      </c>
      <c r="R553" s="179">
        <f t="shared" si="358"/>
        <v>8.2922250685252434E-8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0.11743287211785479</v>
      </c>
      <c r="G554" s="179">
        <f t="shared" si="358"/>
        <v>0</v>
      </c>
      <c r="H554" s="179">
        <f t="shared" si="358"/>
        <v>8.998145181628138E-2</v>
      </c>
      <c r="I554" s="179">
        <f t="shared" si="358"/>
        <v>5.7950597854001661E-2</v>
      </c>
      <c r="J554" s="179">
        <f t="shared" si="358"/>
        <v>1.8509792113917227E-2</v>
      </c>
      <c r="K554" s="179">
        <f t="shared" si="358"/>
        <v>4.8616605467761906E-3</v>
      </c>
      <c r="L554" s="179">
        <f t="shared" si="358"/>
        <v>1.1854736461353581E-3</v>
      </c>
      <c r="M554" s="179">
        <f t="shared" si="358"/>
        <v>3.0220550663202209E-4</v>
      </c>
      <c r="N554" s="179">
        <f t="shared" si="358"/>
        <v>7.9439362055113384E-5</v>
      </c>
      <c r="O554" s="179">
        <f t="shared" si="358"/>
        <v>2.0567136984725803E-5</v>
      </c>
      <c r="P554" s="179">
        <f t="shared" si="358"/>
        <v>5.2473007554423765E-6</v>
      </c>
      <c r="Q554" s="179">
        <f t="shared" si="358"/>
        <v>1.3526841293009166E-6</v>
      </c>
      <c r="R554" s="179">
        <f t="shared" si="358"/>
        <v>3.2644484433580849E-7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0.48078483049976578</v>
      </c>
      <c r="G555" s="179">
        <f t="shared" si="358"/>
        <v>0.11004933518387537</v>
      </c>
      <c r="H555" s="179">
        <f t="shared" si="358"/>
        <v>0</v>
      </c>
      <c r="I555" s="179">
        <f t="shared" si="358"/>
        <v>8.0079600320557415E-2</v>
      </c>
      <c r="J555" s="179">
        <f t="shared" si="358"/>
        <v>5.8029320934610558E-2</v>
      </c>
      <c r="K555" s="179">
        <f t="shared" si="358"/>
        <v>1.8444446659344693E-2</v>
      </c>
      <c r="L555" s="179">
        <f t="shared" si="358"/>
        <v>4.6737913772546442E-3</v>
      </c>
      <c r="M555" s="179">
        <f t="shared" si="358"/>
        <v>1.2050528889280513E-3</v>
      </c>
      <c r="N555" s="179">
        <f t="shared" si="358"/>
        <v>3.1756614653888148E-4</v>
      </c>
      <c r="O555" s="179">
        <f t="shared" si="358"/>
        <v>8.2257803089900484E-5</v>
      </c>
      <c r="P555" s="179">
        <f t="shared" si="358"/>
        <v>2.0988564488546858E-5</v>
      </c>
      <c r="Q555" s="179">
        <f t="shared" si="358"/>
        <v>5.4106965616672115E-6</v>
      </c>
      <c r="R555" s="179">
        <f t="shared" si="358"/>
        <v>1.3057770254819377E-6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0.74266872012133855</v>
      </c>
      <c r="G556" s="179">
        <f t="shared" si="358"/>
        <v>0.45761536992824015</v>
      </c>
      <c r="H556" s="179">
        <f t="shared" si="358"/>
        <v>9.346473290944142E-2</v>
      </c>
      <c r="I556" s="179">
        <f t="shared" si="358"/>
        <v>0</v>
      </c>
      <c r="J556" s="179">
        <f t="shared" si="358"/>
        <v>8.1229671883551374E-2</v>
      </c>
      <c r="K556" s="179">
        <f t="shared" si="358"/>
        <v>5.6486868886915328E-2</v>
      </c>
      <c r="L556" s="179">
        <f t="shared" si="358"/>
        <v>1.7042602386728244E-2</v>
      </c>
      <c r="M556" s="179">
        <f t="shared" si="358"/>
        <v>4.6120280332942248E-3</v>
      </c>
      <c r="N556" s="179">
        <f t="shared" si="358"/>
        <v>1.2279586534736627E-3</v>
      </c>
      <c r="O556" s="179">
        <f t="shared" si="358"/>
        <v>3.1866743646333917E-4</v>
      </c>
      <c r="P556" s="179">
        <f t="shared" si="358"/>
        <v>8.1341629224738481E-5</v>
      </c>
      <c r="Q556" s="179">
        <f t="shared" si="358"/>
        <v>2.0971137195039596E-5</v>
      </c>
      <c r="R556" s="179">
        <f t="shared" si="358"/>
        <v>5.0611261325259592E-6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0.87819684073021087</v>
      </c>
      <c r="G557" s="179">
        <f t="shared" si="358"/>
        <v>0.73346422581073545</v>
      </c>
      <c r="H557" s="179">
        <f t="shared" si="358"/>
        <v>0.43783007217032471</v>
      </c>
      <c r="I557" s="179">
        <f t="shared" si="358"/>
        <v>9.1675292381383666E-2</v>
      </c>
      <c r="J557" s="179">
        <f t="shared" si="358"/>
        <v>0</v>
      </c>
      <c r="K557" s="179">
        <f t="shared" si="358"/>
        <v>8.0229995654675187E-2</v>
      </c>
      <c r="L557" s="179">
        <f t="shared" si="358"/>
        <v>5.1528198254599311E-2</v>
      </c>
      <c r="M557" s="179">
        <f t="shared" si="358"/>
        <v>1.7435107067897099E-2</v>
      </c>
      <c r="N557" s="179">
        <f t="shared" si="358"/>
        <v>4.8622374406711013E-3</v>
      </c>
      <c r="O557" s="179">
        <f t="shared" si="358"/>
        <v>1.2719817735637766E-3</v>
      </c>
      <c r="P557" s="179">
        <f t="shared" si="358"/>
        <v>3.2520990910295272E-4</v>
      </c>
      <c r="Q557" s="179">
        <f t="shared" si="358"/>
        <v>8.3874847008290901E-5</v>
      </c>
      <c r="R557" s="179">
        <f t="shared" si="358"/>
        <v>2.0243936365701026E-5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0.94148679797826951</v>
      </c>
      <c r="G558" s="179">
        <f t="shared" si="358"/>
        <v>0.87396268614014994</v>
      </c>
      <c r="H558" s="179">
        <f t="shared" si="358"/>
        <v>0.72166029764810125</v>
      </c>
      <c r="I558" s="179">
        <f t="shared" si="358"/>
        <v>0.42993390192418118</v>
      </c>
      <c r="J558" s="179">
        <f t="shared" si="358"/>
        <v>9.1871081869876164E-2</v>
      </c>
      <c r="K558" s="179">
        <f t="shared" si="358"/>
        <v>0</v>
      </c>
      <c r="L558" s="179">
        <f t="shared" si="358"/>
        <v>6.6662277456362939E-2</v>
      </c>
      <c r="M558" s="179">
        <f t="shared" si="358"/>
        <v>5.380019028852169E-2</v>
      </c>
      <c r="N558" s="179">
        <f t="shared" si="358"/>
        <v>1.8592893003032459E-2</v>
      </c>
      <c r="O558" s="179">
        <f t="shared" si="358"/>
        <v>5.0427557782428134E-3</v>
      </c>
      <c r="P558" s="179">
        <f t="shared" si="358"/>
        <v>1.2982676504618101E-3</v>
      </c>
      <c r="Q558" s="179">
        <f t="shared" si="358"/>
        <v>3.3534207263513085E-4</v>
      </c>
      <c r="R558" s="179">
        <f t="shared" si="358"/>
        <v>8.0966593898093827E-5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0.9714187821235214</v>
      </c>
      <c r="G559" s="179">
        <f t="shared" si="358"/>
        <v>0.93957416466033139</v>
      </c>
      <c r="H559" s="179">
        <f t="shared" si="358"/>
        <v>0.86863278044877035</v>
      </c>
      <c r="I559" s="179">
        <f t="shared" si="358"/>
        <v>0.71685815026921151</v>
      </c>
      <c r="J559" s="179">
        <f t="shared" si="358"/>
        <v>0.43034171140388283</v>
      </c>
      <c r="K559" s="179">
        <f t="shared" si="358"/>
        <v>9.0976903578962737E-2</v>
      </c>
      <c r="L559" s="179">
        <f t="shared" si="358"/>
        <v>0</v>
      </c>
      <c r="M559" s="179">
        <f t="shared" si="358"/>
        <v>7.270204417896467E-2</v>
      </c>
      <c r="N559" s="179">
        <f t="shared" si="358"/>
        <v>6.0143280722651418E-2</v>
      </c>
      <c r="O559" s="179">
        <f t="shared" si="358"/>
        <v>1.9388297118712157E-2</v>
      </c>
      <c r="P559" s="179">
        <f t="shared" si="358"/>
        <v>5.1498626175773173E-3</v>
      </c>
      <c r="Q559" s="179">
        <f t="shared" si="358"/>
        <v>1.3387849854979558E-3</v>
      </c>
      <c r="R559" s="179">
        <f t="shared" si="358"/>
        <v>3.2371800620587497E-4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0.98588745506770892</v>
      </c>
      <c r="G560" s="179">
        <f t="shared" si="358"/>
        <v>0.97052682203841067</v>
      </c>
      <c r="H560" s="179">
        <f t="shared" si="358"/>
        <v>0.93721103612053402</v>
      </c>
      <c r="I560" s="179">
        <f t="shared" si="358"/>
        <v>0.86666812605937338</v>
      </c>
      <c r="J560" s="179">
        <f t="shared" si="358"/>
        <v>0.7171026307153362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0.42847349172699895</v>
      </c>
      <c r="L560" s="179">
        <f t="shared" si="358"/>
        <v>7.8479309432994873E-2</v>
      </c>
      <c r="M560" s="179">
        <f t="shared" si="358"/>
        <v>0</v>
      </c>
      <c r="N560" s="179">
        <f t="shared" si="358"/>
        <v>9.107789615959215E-2</v>
      </c>
      <c r="O560" s="179">
        <f t="shared" si="358"/>
        <v>6.4212371775105442E-2</v>
      </c>
      <c r="P560" s="179">
        <f t="shared" si="358"/>
        <v>1.9849805775530444E-2</v>
      </c>
      <c r="Q560" s="179">
        <f t="shared" si="358"/>
        <v>5.3117426662003349E-3</v>
      </c>
      <c r="R560" s="179">
        <f t="shared" si="358"/>
        <v>1.2924363962634063E-3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0.99298935437570202</v>
      </c>
      <c r="G561" s="179">
        <f t="shared" si="358"/>
        <v>0.98545910033123829</v>
      </c>
      <c r="H561" s="179">
        <f t="shared" si="358"/>
        <v>0.96943929479758439</v>
      </c>
      <c r="I561" s="179">
        <f t="shared" si="358"/>
        <v>0.93643810523295257</v>
      </c>
      <c r="J561" s="179">
        <f t="shared" si="358"/>
        <v>0.86677482124312921</v>
      </c>
      <c r="K561" s="179">
        <f t="shared" si="358"/>
        <v>0.71598190910796311</v>
      </c>
      <c r="L561" s="179">
        <f t="shared" si="358"/>
        <v>0.40064463340805978</v>
      </c>
      <c r="M561" s="179">
        <f t="shared" si="358"/>
        <v>8.413024679890424E-2</v>
      </c>
      <c r="N561" s="179">
        <f t="shared" si="358"/>
        <v>0</v>
      </c>
      <c r="O561" s="179">
        <f t="shared" si="358"/>
        <v>0.10382828850995116</v>
      </c>
      <c r="P561" s="179">
        <f t="shared" si="358"/>
        <v>6.6480594823397882E-2</v>
      </c>
      <c r="Q561" s="179">
        <f t="shared" si="358"/>
        <v>2.0493363805566364E-2</v>
      </c>
      <c r="R561" s="179">
        <f t="shared" si="358"/>
        <v>5.1288528453358687E-3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0.99650621998939448</v>
      </c>
      <c r="G562" s="179">
        <f t="shared" si="358"/>
        <v>0.99277976585528938</v>
      </c>
      <c r="H562" s="179">
        <f t="shared" si="358"/>
        <v>0.98494097865940478</v>
      </c>
      <c r="I562" s="179">
        <f t="shared" si="358"/>
        <v>0.96911673019432776</v>
      </c>
      <c r="J562" s="179">
        <f t="shared" si="358"/>
        <v>0.93648357535104565</v>
      </c>
      <c r="K562" s="179">
        <f t="shared" si="358"/>
        <v>0.86628616364404498</v>
      </c>
      <c r="L562" s="179">
        <f t="shared" si="358"/>
        <v>0.69901956886828176</v>
      </c>
      <c r="M562" s="179">
        <f t="shared" si="358"/>
        <v>0.41365064134653906</v>
      </c>
      <c r="N562" s="179">
        <f t="shared" si="358"/>
        <v>0.10051136833669891</v>
      </c>
      <c r="O562" s="179">
        <f t="shared" si="358"/>
        <v>0</v>
      </c>
      <c r="P562" s="179">
        <f t="shared" si="358"/>
        <v>0.11117874789142651</v>
      </c>
      <c r="Q562" s="179">
        <f t="shared" si="358"/>
        <v>6.8911550781266054E-2</v>
      </c>
      <c r="R562" s="179">
        <f t="shared" si="358"/>
        <v>1.9805895210544013E-2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0.99825601252849427</v>
      </c>
      <c r="G563" s="179">
        <f t="shared" si="358"/>
        <v>0.99640259510366913</v>
      </c>
      <c r="H563" s="179">
        <f t="shared" si="358"/>
        <v>0.99252736698691069</v>
      </c>
      <c r="I563" s="179">
        <f t="shared" si="358"/>
        <v>0.98479697185697501</v>
      </c>
      <c r="J563" s="179">
        <f t="shared" si="358"/>
        <v>0.96913703338512203</v>
      </c>
      <c r="K563" s="179">
        <f t="shared" si="358"/>
        <v>0.93627558410682943</v>
      </c>
      <c r="L563" s="179">
        <f t="shared" si="358"/>
        <v>0.85902058026311623</v>
      </c>
      <c r="M563" s="179">
        <f t="shared" si="358"/>
        <v>0.70701608327919097</v>
      </c>
      <c r="N563" s="179">
        <f t="shared" si="358"/>
        <v>0.4476870188005968</v>
      </c>
      <c r="O563" s="179">
        <f t="shared" si="358"/>
        <v>0.11130247147997657</v>
      </c>
      <c r="P563" s="179">
        <f t="shared" si="358"/>
        <v>0</v>
      </c>
      <c r="Q563" s="179">
        <f t="shared" si="358"/>
        <v>0.11609194070774224</v>
      </c>
      <c r="R563" s="179">
        <f t="shared" si="358"/>
        <v>6.692123880343942E-2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0.9991217579885614</v>
      </c>
      <c r="G564" s="179">
        <f t="shared" si="358"/>
        <v>0.99819010528088525</v>
      </c>
      <c r="H564" s="179">
        <f t="shared" si="358"/>
        <v>0.9962481996070105</v>
      </c>
      <c r="I564" s="179">
        <f t="shared" si="358"/>
        <v>0.99239901316462653</v>
      </c>
      <c r="J564" s="179">
        <f t="shared" si="358"/>
        <v>0.98468295980327258</v>
      </c>
      <c r="K564" s="179">
        <f t="shared" si="358"/>
        <v>0.96878898913433897</v>
      </c>
      <c r="L564" s="179">
        <f t="shared" si="358"/>
        <v>0.93269569559207033</v>
      </c>
      <c r="M564" s="179">
        <f t="shared" si="358"/>
        <v>0.86121772320218348</v>
      </c>
      <c r="N564" s="179">
        <f t="shared" si="358"/>
        <v>0.72508113540859453</v>
      </c>
      <c r="O564" s="179">
        <f t="shared" si="358"/>
        <v>0.46380522007436081</v>
      </c>
      <c r="P564" s="179">
        <f t="shared" si="358"/>
        <v>0.11384116882982921</v>
      </c>
      <c r="Q564" s="179">
        <f t="shared" si="358"/>
        <v>0</v>
      </c>
      <c r="R564" s="179">
        <f t="shared" si="358"/>
        <v>0.115993096729475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0.99956803424085416</v>
      </c>
      <c r="G565" s="179">
        <f t="shared" si="358"/>
        <v>0.99911023138548127</v>
      </c>
      <c r="H565" s="179">
        <f t="shared" si="358"/>
        <v>0.99815755855266808</v>
      </c>
      <c r="I565" s="179">
        <f t="shared" si="358"/>
        <v>0.99627562072606335</v>
      </c>
      <c r="J565" s="179">
        <f t="shared" si="358"/>
        <v>0.99252518278842405</v>
      </c>
      <c r="K565" s="179">
        <f t="shared" si="358"/>
        <v>0.98488696399793019</v>
      </c>
      <c r="L565" s="179">
        <f t="shared" si="358"/>
        <v>0.96799708800769135</v>
      </c>
      <c r="M565" s="179">
        <f t="shared" si="358"/>
        <v>0.93520551718948253</v>
      </c>
      <c r="N565" s="179">
        <f t="shared" si="358"/>
        <v>0.87244066321196057</v>
      </c>
      <c r="O565" s="179">
        <f t="shared" si="358"/>
        <v>0.74151777902629368</v>
      </c>
      <c r="P565" s="179">
        <f t="shared" si="358"/>
        <v>0.4824468791312958</v>
      </c>
      <c r="Q565" s="179">
        <f t="shared" si="358"/>
        <v>0.12900960238190884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0.99994567565638792</v>
      </c>
      <c r="G566" s="179">
        <f t="shared" si="358"/>
        <v>0.99988814831205364</v>
      </c>
      <c r="H566" s="179">
        <f t="shared" si="358"/>
        <v>0.99976860290544955</v>
      </c>
      <c r="I566" s="179">
        <f t="shared" si="358"/>
        <v>0.99953314514263669</v>
      </c>
      <c r="J566" s="179">
        <f t="shared" si="358"/>
        <v>0.9990663523604828</v>
      </c>
      <c r="K566" s="179">
        <f t="shared" si="358"/>
        <v>0.99812569297897902</v>
      </c>
      <c r="L566" s="179">
        <f t="shared" si="358"/>
        <v>0.99610259922209687</v>
      </c>
      <c r="M566" s="179">
        <f t="shared" si="358"/>
        <v>0.99229693631198401</v>
      </c>
      <c r="N566" s="179">
        <f t="shared" si="358"/>
        <v>0.9852497604655589</v>
      </c>
      <c r="O566" s="179">
        <f t="shared" si="358"/>
        <v>0.97117345670883803</v>
      </c>
      <c r="P566" s="179">
        <f t="shared" si="358"/>
        <v>0.94223408497187722</v>
      </c>
      <c r="Q566" s="179">
        <f t="shared" si="358"/>
        <v>0.88274851729528414</v>
      </c>
      <c r="R566" s="179">
        <f t="shared" si="358"/>
        <v>0.74709990642215685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0.99999916428391111</v>
      </c>
      <c r="G567" s="179">
        <f t="shared" si="358"/>
        <v>0.99999827939452413</v>
      </c>
      <c r="H567" s="179">
        <f t="shared" si="358"/>
        <v>0.99999644090523743</v>
      </c>
      <c r="I567" s="179">
        <f t="shared" si="358"/>
        <v>0.9999928213307161</v>
      </c>
      <c r="J567" s="179">
        <f t="shared" si="358"/>
        <v>0.99998565099298731</v>
      </c>
      <c r="K567" s="179">
        <f t="shared" si="358"/>
        <v>0.99997122442254038</v>
      </c>
      <c r="L567" s="179">
        <f t="shared" si="358"/>
        <v>0.99994033138944005</v>
      </c>
      <c r="M567" s="179">
        <f t="shared" si="358"/>
        <v>0.99988254807090238</v>
      </c>
      <c r="N567" s="179">
        <f t="shared" si="358"/>
        <v>0.99977639117213513</v>
      </c>
      <c r="O567" s="179">
        <f t="shared" si="358"/>
        <v>0.99956801162535214</v>
      </c>
      <c r="P567" s="179">
        <f t="shared" si="358"/>
        <v>0.99915303596785132</v>
      </c>
      <c r="Q567" s="179">
        <f t="shared" si="358"/>
        <v>0.99834281812348769</v>
      </c>
      <c r="R567" s="179">
        <f t="shared" si="358"/>
        <v>0.99661550177081371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1.0000000000000002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1</v>
      </c>
      <c r="N568" s="179">
        <f t="shared" si="372"/>
        <v>1.0000000000000002</v>
      </c>
      <c r="O568" s="179">
        <f t="shared" si="372"/>
        <v>1</v>
      </c>
      <c r="P568" s="179">
        <f t="shared" si="372"/>
        <v>0.99999999999999989</v>
      </c>
      <c r="Q568" s="179">
        <f t="shared" si="372"/>
        <v>1</v>
      </c>
      <c r="R568" s="179">
        <f t="shared" si="372"/>
        <v>0.99999999999999989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1.0000000000000002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1</v>
      </c>
      <c r="N569" s="179">
        <f t="shared" si="372"/>
        <v>1.0000000000000002</v>
      </c>
      <c r="O569" s="179">
        <f t="shared" si="372"/>
        <v>1</v>
      </c>
      <c r="P569" s="179">
        <f t="shared" si="372"/>
        <v>0.99999999999999989</v>
      </c>
      <c r="Q569" s="179">
        <f t="shared" si="372"/>
        <v>1</v>
      </c>
      <c r="R569" s="179">
        <f t="shared" si="372"/>
        <v>0.99999999999999989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1.0000000000000002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1</v>
      </c>
      <c r="N570" s="179">
        <f t="shared" si="372"/>
        <v>1.0000000000000002</v>
      </c>
      <c r="O570" s="179">
        <f t="shared" si="372"/>
        <v>1</v>
      </c>
      <c r="P570" s="179">
        <f t="shared" si="372"/>
        <v>0.99999999999999989</v>
      </c>
      <c r="Q570" s="179">
        <f t="shared" si="372"/>
        <v>1</v>
      </c>
      <c r="R570" s="179">
        <f t="shared" si="372"/>
        <v>0.99999999999999989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1.0000000000000002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1</v>
      </c>
      <c r="N571" s="179">
        <f t="shared" si="372"/>
        <v>1.0000000000000002</v>
      </c>
      <c r="O571" s="179">
        <f t="shared" si="372"/>
        <v>1</v>
      </c>
      <c r="P571" s="179">
        <f t="shared" si="372"/>
        <v>0.99999999999999989</v>
      </c>
      <c r="Q571" s="179">
        <f t="shared" si="372"/>
        <v>1</v>
      </c>
      <c r="R571" s="179">
        <f t="shared" si="372"/>
        <v>0.99999999999999989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1.0000000000000002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1</v>
      </c>
      <c r="N572" s="179">
        <f t="shared" si="372"/>
        <v>1.0000000000000002</v>
      </c>
      <c r="O572" s="179">
        <f t="shared" si="372"/>
        <v>1</v>
      </c>
      <c r="P572" s="179">
        <f t="shared" si="372"/>
        <v>0.99999999999999989</v>
      </c>
      <c r="Q572" s="179">
        <f t="shared" si="372"/>
        <v>1</v>
      </c>
      <c r="R572" s="179">
        <f t="shared" si="372"/>
        <v>0.99999999999999989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1.0000000000000002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1</v>
      </c>
      <c r="N573" s="179">
        <f t="shared" si="372"/>
        <v>1.0000000000000002</v>
      </c>
      <c r="O573" s="179">
        <f t="shared" si="372"/>
        <v>1</v>
      </c>
      <c r="P573" s="179">
        <f t="shared" si="372"/>
        <v>0.99999999999999989</v>
      </c>
      <c r="Q573" s="179">
        <f t="shared" si="372"/>
        <v>1</v>
      </c>
      <c r="R573" s="179">
        <f t="shared" si="372"/>
        <v>0.99999999999999989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1.0000000000000002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1</v>
      </c>
      <c r="N574" s="179">
        <f t="shared" si="372"/>
        <v>1.0000000000000002</v>
      </c>
      <c r="O574" s="179">
        <f t="shared" si="372"/>
        <v>1</v>
      </c>
      <c r="P574" s="179">
        <f t="shared" si="372"/>
        <v>0.99999999999999989</v>
      </c>
      <c r="Q574" s="179">
        <f t="shared" si="372"/>
        <v>1</v>
      </c>
      <c r="R574" s="179">
        <f t="shared" si="372"/>
        <v>0.99999999999999989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1.0000000000000002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1</v>
      </c>
      <c r="N575" s="179">
        <f t="shared" si="372"/>
        <v>1.0000000000000002</v>
      </c>
      <c r="O575" s="179">
        <f t="shared" si="372"/>
        <v>1</v>
      </c>
      <c r="P575" s="179">
        <f t="shared" si="372"/>
        <v>0.99999999999999989</v>
      </c>
      <c r="Q575" s="179">
        <f t="shared" si="372"/>
        <v>1</v>
      </c>
      <c r="R575" s="179">
        <f t="shared" si="372"/>
        <v>0.99999999999999989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1.0000000000000002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1</v>
      </c>
      <c r="N576" s="179">
        <f t="shared" si="372"/>
        <v>1.0000000000000002</v>
      </c>
      <c r="O576" s="179">
        <f t="shared" si="372"/>
        <v>1</v>
      </c>
      <c r="P576" s="179">
        <f t="shared" si="372"/>
        <v>0.99999999999999989</v>
      </c>
      <c r="Q576" s="179">
        <f t="shared" si="372"/>
        <v>1</v>
      </c>
      <c r="R576" s="179">
        <f t="shared" si="372"/>
        <v>0.99999999999999989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1.0000000000000002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1</v>
      </c>
      <c r="N577" s="179">
        <f t="shared" si="372"/>
        <v>1.0000000000000002</v>
      </c>
      <c r="O577" s="179">
        <f t="shared" si="372"/>
        <v>1</v>
      </c>
      <c r="P577" s="179">
        <f t="shared" si="372"/>
        <v>0.99999999999999989</v>
      </c>
      <c r="Q577" s="179">
        <f t="shared" si="372"/>
        <v>1</v>
      </c>
      <c r="R577" s="179">
        <f t="shared" si="372"/>
        <v>0.99999999999999989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1.0000000000000002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1</v>
      </c>
      <c r="N578" s="179">
        <f t="shared" si="372"/>
        <v>1.0000000000000002</v>
      </c>
      <c r="O578" s="179">
        <f t="shared" si="372"/>
        <v>1</v>
      </c>
      <c r="P578" s="179">
        <f t="shared" si="372"/>
        <v>0.99999999999999989</v>
      </c>
      <c r="Q578" s="179">
        <f t="shared" si="372"/>
        <v>1</v>
      </c>
      <c r="R578" s="179">
        <f t="shared" si="372"/>
        <v>0.99999999999999989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1.0000000000000002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1</v>
      </c>
      <c r="N579" s="179">
        <f t="shared" si="372"/>
        <v>1.0000000000000002</v>
      </c>
      <c r="O579" s="179">
        <f t="shared" si="372"/>
        <v>1</v>
      </c>
      <c r="P579" s="179">
        <f t="shared" si="372"/>
        <v>0.99999999999999989</v>
      </c>
      <c r="Q579" s="179">
        <f t="shared" si="372"/>
        <v>1</v>
      </c>
      <c r="R579" s="179">
        <f t="shared" si="372"/>
        <v>0.99999999999999989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1.0000000000000002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1</v>
      </c>
      <c r="N580" s="179">
        <f t="shared" si="372"/>
        <v>1.0000000000000002</v>
      </c>
      <c r="O580" s="179">
        <f t="shared" si="372"/>
        <v>1</v>
      </c>
      <c r="P580" s="179">
        <f t="shared" si="372"/>
        <v>0.99999999999999989</v>
      </c>
      <c r="Q580" s="179">
        <f t="shared" si="372"/>
        <v>1</v>
      </c>
      <c r="R580" s="179">
        <f t="shared" si="372"/>
        <v>0.99999999999999989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1.0000000000000002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1</v>
      </c>
      <c r="N581" s="179">
        <f t="shared" si="372"/>
        <v>1.0000000000000002</v>
      </c>
      <c r="O581" s="179">
        <f t="shared" si="372"/>
        <v>1</v>
      </c>
      <c r="P581" s="179">
        <f t="shared" si="372"/>
        <v>0.99999999999999989</v>
      </c>
      <c r="Q581" s="179">
        <f t="shared" si="372"/>
        <v>1</v>
      </c>
      <c r="R581" s="179">
        <f t="shared" si="372"/>
        <v>0.99999999999999989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1.0000000000000002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1</v>
      </c>
      <c r="N582" s="179">
        <f t="shared" si="372"/>
        <v>1.0000000000000002</v>
      </c>
      <c r="O582" s="179">
        <f t="shared" si="372"/>
        <v>1</v>
      </c>
      <c r="P582" s="179">
        <f t="shared" si="372"/>
        <v>0.99999999999999989</v>
      </c>
      <c r="Q582" s="179">
        <f t="shared" si="372"/>
        <v>1</v>
      </c>
      <c r="R582" s="179">
        <f t="shared" si="372"/>
        <v>0.99999999999999989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1.0000000000000002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1</v>
      </c>
      <c r="N583" s="179">
        <f t="shared" si="372"/>
        <v>1.0000000000000002</v>
      </c>
      <c r="O583" s="179">
        <f t="shared" si="372"/>
        <v>1</v>
      </c>
      <c r="P583" s="179">
        <f t="shared" si="372"/>
        <v>0.99999999999999989</v>
      </c>
      <c r="Q583" s="179">
        <f t="shared" si="372"/>
        <v>1</v>
      </c>
      <c r="R583" s="179">
        <f t="shared" si="372"/>
        <v>0.99999999999999989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1.0000000000000002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1</v>
      </c>
      <c r="N584" s="179">
        <f t="shared" si="381"/>
        <v>1.0000000000000002</v>
      </c>
      <c r="O584" s="179">
        <f t="shared" si="381"/>
        <v>1</v>
      </c>
      <c r="P584" s="179">
        <f t="shared" si="381"/>
        <v>0.99999999999999989</v>
      </c>
      <c r="Q584" s="179">
        <f t="shared" si="381"/>
        <v>1</v>
      </c>
      <c r="R584" s="179">
        <f t="shared" si="381"/>
        <v>0.99999999999999989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1.0000000000000002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1</v>
      </c>
      <c r="N585" s="179">
        <f t="shared" si="381"/>
        <v>1.0000000000000002</v>
      </c>
      <c r="O585" s="179">
        <f t="shared" si="381"/>
        <v>1</v>
      </c>
      <c r="P585" s="179">
        <f t="shared" si="381"/>
        <v>0.99999999999999989</v>
      </c>
      <c r="Q585" s="179">
        <f t="shared" si="381"/>
        <v>1</v>
      </c>
      <c r="R585" s="179">
        <f t="shared" si="381"/>
        <v>0.99999999999999989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1.0000000000000002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1</v>
      </c>
      <c r="N586" s="179">
        <f t="shared" si="381"/>
        <v>1.0000000000000002</v>
      </c>
      <c r="O586" s="179">
        <f t="shared" si="381"/>
        <v>1</v>
      </c>
      <c r="P586" s="179">
        <f t="shared" si="381"/>
        <v>0.99999999999999989</v>
      </c>
      <c r="Q586" s="179">
        <f t="shared" si="381"/>
        <v>1</v>
      </c>
      <c r="R586" s="179">
        <f t="shared" si="381"/>
        <v>0.99999999999999989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1.0000000000000002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1</v>
      </c>
      <c r="N587" s="179">
        <f t="shared" si="381"/>
        <v>1.0000000000000002</v>
      </c>
      <c r="O587" s="179">
        <f t="shared" si="381"/>
        <v>1</v>
      </c>
      <c r="P587" s="179">
        <f t="shared" si="381"/>
        <v>0.99999999999999989</v>
      </c>
      <c r="Q587" s="179">
        <f t="shared" si="381"/>
        <v>1</v>
      </c>
      <c r="R587" s="179">
        <f t="shared" si="381"/>
        <v>0.99999999999999989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1.0000000000000002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1</v>
      </c>
      <c r="N588" s="179">
        <f t="shared" si="381"/>
        <v>1.0000000000000002</v>
      </c>
      <c r="O588" s="179">
        <f t="shared" si="381"/>
        <v>1</v>
      </c>
      <c r="P588" s="179">
        <f t="shared" si="381"/>
        <v>0.99999999999999989</v>
      </c>
      <c r="Q588" s="179">
        <f t="shared" si="381"/>
        <v>1</v>
      </c>
      <c r="R588" s="179">
        <f t="shared" si="381"/>
        <v>0.99999999999999989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1.0000000000000002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1</v>
      </c>
      <c r="N589" s="179">
        <f t="shared" si="381"/>
        <v>1.0000000000000002</v>
      </c>
      <c r="O589" s="179">
        <f t="shared" si="381"/>
        <v>1</v>
      </c>
      <c r="P589" s="179">
        <f t="shared" si="381"/>
        <v>0.99999999999999989</v>
      </c>
      <c r="Q589" s="179">
        <f t="shared" si="381"/>
        <v>1</v>
      </c>
      <c r="R589" s="179">
        <f t="shared" si="381"/>
        <v>0.99999999999999989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1.0000000000000002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1</v>
      </c>
      <c r="N590" s="179">
        <f t="shared" si="381"/>
        <v>1.0000000000000002</v>
      </c>
      <c r="O590" s="179">
        <f t="shared" si="381"/>
        <v>1</v>
      </c>
      <c r="P590" s="179">
        <f t="shared" si="381"/>
        <v>0.99999999999999989</v>
      </c>
      <c r="Q590" s="179">
        <f t="shared" si="381"/>
        <v>1</v>
      </c>
      <c r="R590" s="179">
        <f t="shared" si="381"/>
        <v>0.99999999999999989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1.0000000000000002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1</v>
      </c>
      <c r="N591" s="179">
        <f t="shared" si="381"/>
        <v>1.0000000000000002</v>
      </c>
      <c r="O591" s="179">
        <f t="shared" si="381"/>
        <v>1</v>
      </c>
      <c r="P591" s="179">
        <f t="shared" si="381"/>
        <v>0.99999999999999989</v>
      </c>
      <c r="Q591" s="179">
        <f t="shared" si="381"/>
        <v>1</v>
      </c>
      <c r="R591" s="179">
        <f t="shared" si="381"/>
        <v>0.99999999999999989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1.0000000000000002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1</v>
      </c>
      <c r="N592" s="179">
        <f t="shared" si="381"/>
        <v>1.0000000000000002</v>
      </c>
      <c r="O592" s="179">
        <f t="shared" si="381"/>
        <v>1</v>
      </c>
      <c r="P592" s="179">
        <f t="shared" si="381"/>
        <v>0.99999999999999989</v>
      </c>
      <c r="Q592" s="179">
        <f t="shared" si="381"/>
        <v>1</v>
      </c>
      <c r="R592" s="179">
        <f t="shared" si="381"/>
        <v>0.99999999999999989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1.0000000000000002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1</v>
      </c>
      <c r="N593" s="179">
        <f t="shared" si="381"/>
        <v>1.0000000000000002</v>
      </c>
      <c r="O593" s="179">
        <f t="shared" si="381"/>
        <v>1</v>
      </c>
      <c r="P593" s="179">
        <f t="shared" si="381"/>
        <v>0.99999999999999989</v>
      </c>
      <c r="Q593" s="179">
        <f t="shared" si="381"/>
        <v>1</v>
      </c>
      <c r="R593" s="179">
        <f t="shared" si="381"/>
        <v>0.99999999999999989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1.0000000000000002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1</v>
      </c>
      <c r="N594" s="179">
        <f t="shared" si="381"/>
        <v>1.0000000000000002</v>
      </c>
      <c r="O594" s="179">
        <f t="shared" si="381"/>
        <v>1</v>
      </c>
      <c r="P594" s="179">
        <f t="shared" si="381"/>
        <v>0.99999999999999989</v>
      </c>
      <c r="Q594" s="179">
        <f t="shared" si="381"/>
        <v>1</v>
      </c>
      <c r="R594" s="179">
        <f t="shared" si="381"/>
        <v>0.99999999999999989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1.0000000000000002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1</v>
      </c>
      <c r="N595" s="179">
        <f t="shared" si="381"/>
        <v>1.0000000000000002</v>
      </c>
      <c r="O595" s="179">
        <f t="shared" si="381"/>
        <v>1</v>
      </c>
      <c r="P595" s="179">
        <f t="shared" si="381"/>
        <v>0.99999999999999989</v>
      </c>
      <c r="Q595" s="179">
        <f t="shared" si="381"/>
        <v>1</v>
      </c>
      <c r="R595" s="179">
        <f t="shared" si="381"/>
        <v>0.99999999999999989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1.0000000000000002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1</v>
      </c>
      <c r="N596" s="179">
        <f t="shared" si="381"/>
        <v>1.0000000000000002</v>
      </c>
      <c r="O596" s="179">
        <f t="shared" si="381"/>
        <v>1</v>
      </c>
      <c r="P596" s="179">
        <f t="shared" si="381"/>
        <v>0.99999999999999989</v>
      </c>
      <c r="Q596" s="179">
        <f t="shared" si="381"/>
        <v>1</v>
      </c>
      <c r="R596" s="179">
        <f t="shared" si="381"/>
        <v>0.99999999999999989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1.0000000000000002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1</v>
      </c>
      <c r="N597" s="179">
        <f t="shared" si="381"/>
        <v>1.0000000000000002</v>
      </c>
      <c r="O597" s="179">
        <f t="shared" si="381"/>
        <v>1</v>
      </c>
      <c r="P597" s="179">
        <f t="shared" si="381"/>
        <v>0.99999999999999989</v>
      </c>
      <c r="Q597" s="179">
        <f t="shared" si="381"/>
        <v>1</v>
      </c>
      <c r="R597" s="179">
        <f t="shared" si="381"/>
        <v>0.99999999999999989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1.0000000000000002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1</v>
      </c>
      <c r="N598" s="179">
        <f t="shared" si="381"/>
        <v>1.0000000000000002</v>
      </c>
      <c r="O598" s="179">
        <f t="shared" si="381"/>
        <v>1</v>
      </c>
      <c r="P598" s="179">
        <f t="shared" si="381"/>
        <v>0.99999999999999989</v>
      </c>
      <c r="Q598" s="179">
        <f t="shared" si="381"/>
        <v>1</v>
      </c>
      <c r="R598" s="179">
        <f t="shared" si="381"/>
        <v>0.99999999999999989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1.0000000000000002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1</v>
      </c>
      <c r="N599" s="179">
        <f t="shared" si="381"/>
        <v>1.0000000000000002</v>
      </c>
      <c r="O599" s="179">
        <f t="shared" si="381"/>
        <v>1</v>
      </c>
      <c r="P599" s="179">
        <f t="shared" si="381"/>
        <v>0.99999999999999989</v>
      </c>
      <c r="Q599" s="179">
        <f t="shared" si="381"/>
        <v>1</v>
      </c>
      <c r="R599" s="179">
        <f t="shared" si="381"/>
        <v>0.99999999999999989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1.0000000000000002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1</v>
      </c>
      <c r="N600" s="179">
        <f t="shared" si="389"/>
        <v>1.0000000000000002</v>
      </c>
      <c r="O600" s="179">
        <f t="shared" si="389"/>
        <v>1</v>
      </c>
      <c r="P600" s="179">
        <f t="shared" si="389"/>
        <v>0.99999999999999989</v>
      </c>
      <c r="Q600" s="179">
        <f t="shared" si="389"/>
        <v>1</v>
      </c>
      <c r="R600" s="179">
        <f t="shared" si="389"/>
        <v>0.99999999999999989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1.0000000000000002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1</v>
      </c>
      <c r="N601" s="179">
        <f t="shared" si="389"/>
        <v>1.0000000000000002</v>
      </c>
      <c r="O601" s="179">
        <f t="shared" si="389"/>
        <v>1</v>
      </c>
      <c r="P601" s="179">
        <f t="shared" si="389"/>
        <v>0.99999999999999989</v>
      </c>
      <c r="Q601" s="179">
        <f t="shared" si="389"/>
        <v>1</v>
      </c>
      <c r="R601" s="179">
        <f t="shared" si="389"/>
        <v>0.99999999999999989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1.0000000000000002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1</v>
      </c>
      <c r="N602" s="179">
        <f t="shared" si="389"/>
        <v>1.0000000000000002</v>
      </c>
      <c r="O602" s="179">
        <f t="shared" si="389"/>
        <v>1</v>
      </c>
      <c r="P602" s="179">
        <f t="shared" si="389"/>
        <v>0.99999999999999989</v>
      </c>
      <c r="Q602" s="179">
        <f t="shared" si="389"/>
        <v>1</v>
      </c>
      <c r="R602" s="179">
        <f t="shared" si="389"/>
        <v>0.99999999999999989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1.0000000000000002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1</v>
      </c>
      <c r="N603" s="179">
        <f t="shared" si="389"/>
        <v>1.0000000000000002</v>
      </c>
      <c r="O603" s="179">
        <f t="shared" si="389"/>
        <v>1</v>
      </c>
      <c r="P603" s="179">
        <f t="shared" si="389"/>
        <v>0.99999999999999989</v>
      </c>
      <c r="Q603" s="179">
        <f t="shared" si="389"/>
        <v>1</v>
      </c>
      <c r="R603" s="179">
        <f t="shared" si="389"/>
        <v>0.99999999999999989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1.0000000000000002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1</v>
      </c>
      <c r="N604" s="179">
        <f t="shared" si="389"/>
        <v>1.0000000000000002</v>
      </c>
      <c r="O604" s="179">
        <f t="shared" si="389"/>
        <v>1</v>
      </c>
      <c r="P604" s="179">
        <f t="shared" si="389"/>
        <v>0.99999999999999989</v>
      </c>
      <c r="Q604" s="179">
        <f t="shared" si="389"/>
        <v>1</v>
      </c>
      <c r="R604" s="179">
        <f t="shared" si="389"/>
        <v>0.99999999999999989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1.0000000000000002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1</v>
      </c>
      <c r="N605" s="179">
        <f t="shared" si="389"/>
        <v>1.0000000000000002</v>
      </c>
      <c r="O605" s="179">
        <f t="shared" si="389"/>
        <v>1</v>
      </c>
      <c r="P605" s="179">
        <f t="shared" si="389"/>
        <v>0.99999999999999989</v>
      </c>
      <c r="Q605" s="179">
        <f t="shared" si="389"/>
        <v>1</v>
      </c>
      <c r="R605" s="179">
        <f t="shared" si="389"/>
        <v>0.99999999999999989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1.0000000000000002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1</v>
      </c>
      <c r="N606" s="179">
        <f t="shared" si="389"/>
        <v>1.0000000000000002</v>
      </c>
      <c r="O606" s="179">
        <f t="shared" si="389"/>
        <v>1</v>
      </c>
      <c r="P606" s="179">
        <f t="shared" si="389"/>
        <v>0.99999999999999989</v>
      </c>
      <c r="Q606" s="179">
        <f t="shared" si="389"/>
        <v>1</v>
      </c>
      <c r="R606" s="179">
        <f t="shared" si="389"/>
        <v>0.99999999999999989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1.0000000000000002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1</v>
      </c>
      <c r="N607" s="179">
        <f t="shared" si="389"/>
        <v>1.0000000000000002</v>
      </c>
      <c r="O607" s="179">
        <f t="shared" si="389"/>
        <v>1</v>
      </c>
      <c r="P607" s="179">
        <f t="shared" si="389"/>
        <v>0.99999999999999989</v>
      </c>
      <c r="Q607" s="179">
        <f t="shared" si="389"/>
        <v>1</v>
      </c>
      <c r="R607" s="179">
        <f t="shared" si="389"/>
        <v>0.99999999999999989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1.0000000000000002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1</v>
      </c>
      <c r="N608" s="179">
        <f t="shared" si="389"/>
        <v>1.0000000000000002</v>
      </c>
      <c r="O608" s="179">
        <f t="shared" si="389"/>
        <v>1</v>
      </c>
      <c r="P608" s="179">
        <f t="shared" si="389"/>
        <v>0.99999999999999989</v>
      </c>
      <c r="Q608" s="179">
        <f t="shared" si="389"/>
        <v>1</v>
      </c>
      <c r="R608" s="179">
        <f t="shared" si="389"/>
        <v>0.99999999999999989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1.0000000000000002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1</v>
      </c>
      <c r="N609" s="179">
        <f t="shared" si="389"/>
        <v>1.0000000000000002</v>
      </c>
      <c r="O609" s="179">
        <f t="shared" si="389"/>
        <v>1</v>
      </c>
      <c r="P609" s="179">
        <f t="shared" si="389"/>
        <v>0.99999999999999989</v>
      </c>
      <c r="Q609" s="179">
        <f t="shared" si="389"/>
        <v>1</v>
      </c>
      <c r="R609" s="179">
        <f t="shared" si="389"/>
        <v>0.99999999999999989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1.0000000000000002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1</v>
      </c>
      <c r="N610" s="179">
        <f t="shared" si="389"/>
        <v>1.0000000000000002</v>
      </c>
      <c r="O610" s="179">
        <f t="shared" si="389"/>
        <v>1</v>
      </c>
      <c r="P610" s="179">
        <f t="shared" si="389"/>
        <v>0.99999999999999989</v>
      </c>
      <c r="Q610" s="179">
        <f t="shared" si="389"/>
        <v>1</v>
      </c>
      <c r="R610" s="179">
        <f t="shared" si="389"/>
        <v>0.99999999999999989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1.0000000000000002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1</v>
      </c>
      <c r="N611" s="179">
        <f t="shared" si="389"/>
        <v>1.0000000000000002</v>
      </c>
      <c r="O611" s="179">
        <f t="shared" si="389"/>
        <v>1</v>
      </c>
      <c r="P611" s="179">
        <f t="shared" si="389"/>
        <v>0.99999999999999989</v>
      </c>
      <c r="Q611" s="179">
        <f t="shared" si="389"/>
        <v>1</v>
      </c>
      <c r="R611" s="179">
        <f t="shared" si="389"/>
        <v>0.99999999999999989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1.0000000000000002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1</v>
      </c>
      <c r="N612" s="179">
        <f t="shared" si="389"/>
        <v>1.0000000000000002</v>
      </c>
      <c r="O612" s="179">
        <f t="shared" si="389"/>
        <v>1</v>
      </c>
      <c r="P612" s="179">
        <f t="shared" si="389"/>
        <v>0.99999999999999989</v>
      </c>
      <c r="Q612" s="179">
        <f t="shared" si="389"/>
        <v>1</v>
      </c>
      <c r="R612" s="179">
        <f t="shared" si="389"/>
        <v>0.99999999999999989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1.0000000000000002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1</v>
      </c>
      <c r="N613" s="179">
        <f t="shared" si="389"/>
        <v>1.0000000000000002</v>
      </c>
      <c r="O613" s="179">
        <f t="shared" si="389"/>
        <v>1</v>
      </c>
      <c r="P613" s="179">
        <f t="shared" si="389"/>
        <v>0.99999999999999989</v>
      </c>
      <c r="Q613" s="179">
        <f t="shared" si="389"/>
        <v>1</v>
      </c>
      <c r="R613" s="179">
        <f t="shared" si="389"/>
        <v>0.99999999999999989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1.0000000000000002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1</v>
      </c>
      <c r="N614" s="179">
        <f t="shared" si="389"/>
        <v>1.0000000000000002</v>
      </c>
      <c r="O614" s="179">
        <f t="shared" si="389"/>
        <v>1</v>
      </c>
      <c r="P614" s="179">
        <f t="shared" si="389"/>
        <v>0.99999999999999989</v>
      </c>
      <c r="Q614" s="179">
        <f t="shared" si="389"/>
        <v>1</v>
      </c>
      <c r="R614" s="179">
        <f t="shared" si="389"/>
        <v>0.99999999999999989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1.0000000000000002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1</v>
      </c>
      <c r="N615" s="179">
        <f t="shared" si="389"/>
        <v>1.0000000000000002</v>
      </c>
      <c r="O615" s="179">
        <f t="shared" si="389"/>
        <v>1</v>
      </c>
      <c r="P615" s="179">
        <f t="shared" si="389"/>
        <v>0.99999999999999989</v>
      </c>
      <c r="Q615" s="179">
        <f t="shared" si="389"/>
        <v>1</v>
      </c>
      <c r="R615" s="179">
        <f t="shared" si="389"/>
        <v>0.99999999999999989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1.0000000000000002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1</v>
      </c>
      <c r="N616" s="179">
        <f t="shared" si="398"/>
        <v>1.0000000000000002</v>
      </c>
      <c r="O616" s="179">
        <f t="shared" si="398"/>
        <v>1</v>
      </c>
      <c r="P616" s="179">
        <f t="shared" si="398"/>
        <v>0.99999999999999989</v>
      </c>
      <c r="Q616" s="179">
        <f t="shared" si="398"/>
        <v>1</v>
      </c>
      <c r="R616" s="179">
        <f t="shared" si="398"/>
        <v>0.99999999999999989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1.0000000000000002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1</v>
      </c>
      <c r="N617" s="179">
        <f t="shared" si="398"/>
        <v>1.0000000000000002</v>
      </c>
      <c r="O617" s="179">
        <f t="shared" si="398"/>
        <v>1</v>
      </c>
      <c r="P617" s="179">
        <f t="shared" si="398"/>
        <v>0.99999999999999989</v>
      </c>
      <c r="Q617" s="179">
        <f t="shared" si="398"/>
        <v>1</v>
      </c>
      <c r="R617" s="179">
        <f t="shared" si="398"/>
        <v>0.99999999999999989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1.0000000000000002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1</v>
      </c>
      <c r="N618" s="179">
        <f t="shared" si="398"/>
        <v>1.0000000000000002</v>
      </c>
      <c r="O618" s="179">
        <f t="shared" si="398"/>
        <v>1</v>
      </c>
      <c r="P618" s="179">
        <f t="shared" si="398"/>
        <v>0.99999999999999989</v>
      </c>
      <c r="Q618" s="179">
        <f t="shared" si="398"/>
        <v>1</v>
      </c>
      <c r="R618" s="179">
        <f t="shared" si="398"/>
        <v>0.99999999999999989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1.0000000000000002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1</v>
      </c>
      <c r="N619" s="179">
        <f t="shared" si="398"/>
        <v>1.0000000000000002</v>
      </c>
      <c r="O619" s="179">
        <f t="shared" si="398"/>
        <v>1</v>
      </c>
      <c r="P619" s="179">
        <f t="shared" si="398"/>
        <v>0.99999999999999989</v>
      </c>
      <c r="Q619" s="179">
        <f t="shared" si="398"/>
        <v>1</v>
      </c>
      <c r="R619" s="179">
        <f t="shared" si="398"/>
        <v>0.99999999999999989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1.0000000000000002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1</v>
      </c>
      <c r="N620" s="179">
        <f t="shared" si="398"/>
        <v>1.0000000000000002</v>
      </c>
      <c r="O620" s="179">
        <f t="shared" si="398"/>
        <v>1</v>
      </c>
      <c r="P620" s="179">
        <f t="shared" si="398"/>
        <v>0.99999999999999989</v>
      </c>
      <c r="Q620" s="179">
        <f t="shared" si="398"/>
        <v>1</v>
      </c>
      <c r="R620" s="179">
        <f t="shared" si="398"/>
        <v>0.99999999999999989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1.0000000000000002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1</v>
      </c>
      <c r="N621" s="179">
        <f t="shared" si="398"/>
        <v>1.0000000000000002</v>
      </c>
      <c r="O621" s="179">
        <f t="shared" si="398"/>
        <v>1</v>
      </c>
      <c r="P621" s="179">
        <f t="shared" si="398"/>
        <v>0.99999999999999989</v>
      </c>
      <c r="Q621" s="179">
        <f t="shared" si="398"/>
        <v>1</v>
      </c>
      <c r="R621" s="179">
        <f t="shared" si="398"/>
        <v>0.99999999999999989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1.0000000000000002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1</v>
      </c>
      <c r="N622" s="179">
        <f t="shared" si="398"/>
        <v>1.0000000000000002</v>
      </c>
      <c r="O622" s="179">
        <f t="shared" si="398"/>
        <v>1</v>
      </c>
      <c r="P622" s="179">
        <f t="shared" si="398"/>
        <v>0.99999999999999989</v>
      </c>
      <c r="Q622" s="179">
        <f t="shared" si="398"/>
        <v>1</v>
      </c>
      <c r="R622" s="179">
        <f t="shared" si="398"/>
        <v>0.99999999999999989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1.0000000000000002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1</v>
      </c>
      <c r="N623" s="179">
        <f t="shared" si="398"/>
        <v>1.0000000000000002</v>
      </c>
      <c r="O623" s="179">
        <f t="shared" si="398"/>
        <v>1</v>
      </c>
      <c r="P623" s="179">
        <f t="shared" si="398"/>
        <v>0.99999999999999989</v>
      </c>
      <c r="Q623" s="179">
        <f t="shared" si="398"/>
        <v>1</v>
      </c>
      <c r="R623" s="179">
        <f t="shared" si="398"/>
        <v>0.99999999999999989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1.0000000000000002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1</v>
      </c>
      <c r="N624" s="179">
        <f t="shared" si="398"/>
        <v>1.0000000000000002</v>
      </c>
      <c r="O624" s="179">
        <f t="shared" si="398"/>
        <v>1</v>
      </c>
      <c r="P624" s="179">
        <f t="shared" si="398"/>
        <v>0.99999999999999989</v>
      </c>
      <c r="Q624" s="179">
        <f t="shared" si="398"/>
        <v>1</v>
      </c>
      <c r="R624" s="179">
        <f t="shared" si="398"/>
        <v>0.99999999999999989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1.0000000000000002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1</v>
      </c>
      <c r="N625" s="179">
        <f t="shared" si="398"/>
        <v>1.0000000000000002</v>
      </c>
      <c r="O625" s="179">
        <f t="shared" si="398"/>
        <v>1</v>
      </c>
      <c r="P625" s="179">
        <f t="shared" si="398"/>
        <v>0.99999999999999989</v>
      </c>
      <c r="Q625" s="179">
        <f t="shared" si="398"/>
        <v>1</v>
      </c>
      <c r="R625" s="179">
        <f t="shared" si="398"/>
        <v>0.99999999999999989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1.0000000000000002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1</v>
      </c>
      <c r="N626" s="179">
        <f t="shared" si="398"/>
        <v>1.0000000000000002</v>
      </c>
      <c r="O626" s="179">
        <f t="shared" si="398"/>
        <v>1</v>
      </c>
      <c r="P626" s="179">
        <f t="shared" si="398"/>
        <v>0.99999999999999989</v>
      </c>
      <c r="Q626" s="179">
        <f t="shared" si="398"/>
        <v>1</v>
      </c>
      <c r="R626" s="179">
        <f t="shared" si="398"/>
        <v>0.99999999999999989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1.0000000000000002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1</v>
      </c>
      <c r="N627" s="179">
        <f t="shared" si="398"/>
        <v>1.0000000000000002</v>
      </c>
      <c r="O627" s="179">
        <f t="shared" si="398"/>
        <v>1</v>
      </c>
      <c r="P627" s="179">
        <f t="shared" si="398"/>
        <v>0.99999999999999989</v>
      </c>
      <c r="Q627" s="179">
        <f t="shared" si="398"/>
        <v>1</v>
      </c>
      <c r="R627" s="179">
        <f t="shared" si="398"/>
        <v>0.99999999999999989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1.0000000000000002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1</v>
      </c>
      <c r="N628" s="179">
        <f t="shared" si="398"/>
        <v>1.0000000000000002</v>
      </c>
      <c r="O628" s="179">
        <f t="shared" si="398"/>
        <v>1</v>
      </c>
      <c r="P628" s="179">
        <f t="shared" si="398"/>
        <v>0.99999999999999989</v>
      </c>
      <c r="Q628" s="179">
        <f t="shared" si="398"/>
        <v>1</v>
      </c>
      <c r="R628" s="179">
        <f t="shared" si="398"/>
        <v>0.99999999999999989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1.0000000000000002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1</v>
      </c>
      <c r="N629" s="179">
        <f t="shared" si="398"/>
        <v>1.0000000000000002</v>
      </c>
      <c r="O629" s="179">
        <f t="shared" si="398"/>
        <v>1</v>
      </c>
      <c r="P629" s="179">
        <f t="shared" si="398"/>
        <v>0.99999999999999989</v>
      </c>
      <c r="Q629" s="179">
        <f t="shared" si="398"/>
        <v>1</v>
      </c>
      <c r="R629" s="179">
        <f t="shared" si="398"/>
        <v>0.99999999999999989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1.0000000000000002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1</v>
      </c>
      <c r="N630" s="179">
        <f t="shared" si="398"/>
        <v>1.0000000000000002</v>
      </c>
      <c r="O630" s="179">
        <f t="shared" si="398"/>
        <v>1</v>
      </c>
      <c r="P630" s="179">
        <f t="shared" si="398"/>
        <v>0.99999999999999989</v>
      </c>
      <c r="Q630" s="179">
        <f t="shared" si="398"/>
        <v>1</v>
      </c>
      <c r="R630" s="179">
        <f t="shared" si="398"/>
        <v>0.99999999999999989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1.0000000000000002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1</v>
      </c>
      <c r="N631" s="179">
        <f t="shared" si="398"/>
        <v>1.0000000000000002</v>
      </c>
      <c r="O631" s="179">
        <f t="shared" si="398"/>
        <v>1</v>
      </c>
      <c r="P631" s="179">
        <f t="shared" si="398"/>
        <v>0.99999999999999989</v>
      </c>
      <c r="Q631" s="179">
        <f t="shared" si="398"/>
        <v>1</v>
      </c>
      <c r="R631" s="179">
        <f t="shared" si="398"/>
        <v>0.99999999999999989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1.0000000000000002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1</v>
      </c>
      <c r="N632" s="179">
        <f t="shared" si="407"/>
        <v>1.0000000000000002</v>
      </c>
      <c r="O632" s="179">
        <f t="shared" si="407"/>
        <v>1</v>
      </c>
      <c r="P632" s="179">
        <f t="shared" si="407"/>
        <v>0.99999999999999989</v>
      </c>
      <c r="Q632" s="179">
        <f t="shared" si="407"/>
        <v>1</v>
      </c>
      <c r="R632" s="179">
        <f t="shared" si="407"/>
        <v>0.99999999999999989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1.0000000000000002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1</v>
      </c>
      <c r="N633" s="179">
        <f t="shared" si="407"/>
        <v>1.0000000000000002</v>
      </c>
      <c r="O633" s="179">
        <f t="shared" si="407"/>
        <v>1</v>
      </c>
      <c r="P633" s="179">
        <f t="shared" si="407"/>
        <v>0.99999999999999989</v>
      </c>
      <c r="Q633" s="179">
        <f t="shared" si="407"/>
        <v>1</v>
      </c>
      <c r="R633" s="179">
        <f t="shared" si="407"/>
        <v>0.99999999999999989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1.0000000000000002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1</v>
      </c>
      <c r="N634" s="179">
        <f t="shared" si="407"/>
        <v>1.0000000000000002</v>
      </c>
      <c r="O634" s="179">
        <f t="shared" si="407"/>
        <v>1</v>
      </c>
      <c r="P634" s="179">
        <f t="shared" si="407"/>
        <v>0.99999999999999989</v>
      </c>
      <c r="Q634" s="179">
        <f t="shared" si="407"/>
        <v>1</v>
      </c>
      <c r="R634" s="179">
        <f t="shared" si="407"/>
        <v>0.99999999999999989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1.0000000000000002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1</v>
      </c>
      <c r="N635" s="179">
        <f t="shared" si="407"/>
        <v>1.0000000000000002</v>
      </c>
      <c r="O635" s="179">
        <f t="shared" si="407"/>
        <v>1</v>
      </c>
      <c r="P635" s="179">
        <f t="shared" si="407"/>
        <v>0.99999999999999989</v>
      </c>
      <c r="Q635" s="179">
        <f t="shared" si="407"/>
        <v>1</v>
      </c>
      <c r="R635" s="179">
        <f t="shared" si="407"/>
        <v>0.99999999999999989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1.0000000000000002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1</v>
      </c>
      <c r="N636" s="179">
        <f t="shared" si="407"/>
        <v>1.0000000000000002</v>
      </c>
      <c r="O636" s="179">
        <f t="shared" si="407"/>
        <v>1</v>
      </c>
      <c r="P636" s="179">
        <f t="shared" si="407"/>
        <v>0.99999999999999989</v>
      </c>
      <c r="Q636" s="179">
        <f t="shared" si="407"/>
        <v>1</v>
      </c>
      <c r="R636" s="179">
        <f t="shared" si="407"/>
        <v>0.99999999999999989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1.0000000000000002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1</v>
      </c>
      <c r="N637" s="179">
        <f t="shared" si="407"/>
        <v>1.0000000000000002</v>
      </c>
      <c r="O637" s="179">
        <f t="shared" si="407"/>
        <v>1</v>
      </c>
      <c r="P637" s="179">
        <f t="shared" si="407"/>
        <v>0.99999999999999989</v>
      </c>
      <c r="Q637" s="179">
        <f t="shared" si="407"/>
        <v>1</v>
      </c>
      <c r="R637" s="179">
        <f t="shared" si="407"/>
        <v>0.99999999999999989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1.0000000000000002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1</v>
      </c>
      <c r="N638" s="179">
        <f t="shared" si="407"/>
        <v>1.0000000000000002</v>
      </c>
      <c r="O638" s="179">
        <f t="shared" si="407"/>
        <v>1</v>
      </c>
      <c r="P638" s="179">
        <f t="shared" si="407"/>
        <v>0.99999999999999989</v>
      </c>
      <c r="Q638" s="179">
        <f t="shared" si="407"/>
        <v>1</v>
      </c>
      <c r="R638" s="179">
        <f t="shared" si="407"/>
        <v>0.99999999999999989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1.0000000000000002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1</v>
      </c>
      <c r="N639" s="179">
        <f t="shared" si="407"/>
        <v>1.0000000000000002</v>
      </c>
      <c r="O639" s="179">
        <f t="shared" si="407"/>
        <v>1</v>
      </c>
      <c r="P639" s="179">
        <f t="shared" si="407"/>
        <v>0.99999999999999989</v>
      </c>
      <c r="Q639" s="179">
        <f t="shared" si="407"/>
        <v>1</v>
      </c>
      <c r="R639" s="179">
        <f t="shared" si="407"/>
        <v>0.99999999999999989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1.0000000000000002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1</v>
      </c>
      <c r="N640" s="179">
        <f t="shared" si="407"/>
        <v>1.0000000000000002</v>
      </c>
      <c r="O640" s="179">
        <f t="shared" si="407"/>
        <v>1</v>
      </c>
      <c r="P640" s="179">
        <f t="shared" si="407"/>
        <v>0.99999999999999989</v>
      </c>
      <c r="Q640" s="179">
        <f t="shared" si="407"/>
        <v>1</v>
      </c>
      <c r="R640" s="179">
        <f t="shared" si="407"/>
        <v>0.99999999999999989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1.0000000000000002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1</v>
      </c>
      <c r="N641" s="179">
        <f t="shared" si="407"/>
        <v>1.0000000000000002</v>
      </c>
      <c r="O641" s="179">
        <f t="shared" si="407"/>
        <v>1</v>
      </c>
      <c r="P641" s="179">
        <f t="shared" si="407"/>
        <v>0.99999999999999989</v>
      </c>
      <c r="Q641" s="179">
        <f t="shared" si="407"/>
        <v>1</v>
      </c>
      <c r="R641" s="179">
        <f t="shared" si="407"/>
        <v>0.99999999999999989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1.0000000000000002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1</v>
      </c>
      <c r="N642" s="179">
        <f t="shared" si="407"/>
        <v>1.0000000000000002</v>
      </c>
      <c r="O642" s="179">
        <f t="shared" si="407"/>
        <v>1</v>
      </c>
      <c r="P642" s="179">
        <f t="shared" si="407"/>
        <v>0.99999999999999989</v>
      </c>
      <c r="Q642" s="179">
        <f t="shared" si="407"/>
        <v>1</v>
      </c>
      <c r="R642" s="179">
        <f t="shared" si="407"/>
        <v>0.99999999999999989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1.0000000000000002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1</v>
      </c>
      <c r="N643" s="179">
        <f t="shared" si="407"/>
        <v>1.0000000000000002</v>
      </c>
      <c r="O643" s="179">
        <f t="shared" si="407"/>
        <v>1</v>
      </c>
      <c r="P643" s="179">
        <f t="shared" si="407"/>
        <v>0.99999999999999989</v>
      </c>
      <c r="Q643" s="179">
        <f t="shared" si="407"/>
        <v>1</v>
      </c>
      <c r="R643" s="179">
        <f t="shared" si="407"/>
        <v>0.99999999999999989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1.0000000000000002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1</v>
      </c>
      <c r="N644" s="179">
        <f t="shared" si="407"/>
        <v>1.0000000000000002</v>
      </c>
      <c r="O644" s="179">
        <f t="shared" si="407"/>
        <v>1</v>
      </c>
      <c r="P644" s="179">
        <f t="shared" si="407"/>
        <v>0.99999999999999989</v>
      </c>
      <c r="Q644" s="179">
        <f t="shared" si="407"/>
        <v>1</v>
      </c>
      <c r="R644" s="179">
        <f t="shared" si="407"/>
        <v>0.99999999999999989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1.0000000000000002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1</v>
      </c>
      <c r="N645" s="179">
        <f t="shared" si="407"/>
        <v>1.0000000000000002</v>
      </c>
      <c r="O645" s="179">
        <f t="shared" si="407"/>
        <v>1</v>
      </c>
      <c r="P645" s="179">
        <f t="shared" si="407"/>
        <v>0.99999999999999989</v>
      </c>
      <c r="Q645" s="179">
        <f t="shared" si="407"/>
        <v>1</v>
      </c>
      <c r="R645" s="179">
        <f t="shared" si="407"/>
        <v>0.99999999999999989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1.0000000000000002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1</v>
      </c>
      <c r="N646" s="179">
        <f t="shared" si="407"/>
        <v>1.0000000000000002</v>
      </c>
      <c r="O646" s="179">
        <f t="shared" si="407"/>
        <v>1</v>
      </c>
      <c r="P646" s="179">
        <f t="shared" si="407"/>
        <v>0.99999999999999989</v>
      </c>
      <c r="Q646" s="179">
        <f t="shared" si="407"/>
        <v>1</v>
      </c>
      <c r="R646" s="179">
        <f t="shared" si="407"/>
        <v>0.99999999999999989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1.0000000000000002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1</v>
      </c>
      <c r="N647" s="179">
        <f t="shared" si="407"/>
        <v>1.0000000000000002</v>
      </c>
      <c r="O647" s="179">
        <f t="shared" si="407"/>
        <v>1</v>
      </c>
      <c r="P647" s="179">
        <f t="shared" si="407"/>
        <v>0.99999999999999989</v>
      </c>
      <c r="Q647" s="179">
        <f t="shared" si="407"/>
        <v>1</v>
      </c>
      <c r="R647" s="179">
        <f t="shared" si="407"/>
        <v>0.99999999999999989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1.0000000000000002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1</v>
      </c>
      <c r="N648" s="179">
        <f t="shared" si="416"/>
        <v>1.0000000000000002</v>
      </c>
      <c r="O648" s="179">
        <f t="shared" si="416"/>
        <v>1</v>
      </c>
      <c r="P648" s="179">
        <f t="shared" si="416"/>
        <v>0.99999999999999989</v>
      </c>
      <c r="Q648" s="179">
        <f t="shared" si="416"/>
        <v>1</v>
      </c>
      <c r="R648" s="179">
        <f t="shared" si="416"/>
        <v>0.99999999999999989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1.0000000000000002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1</v>
      </c>
      <c r="N649" s="179">
        <f t="shared" si="416"/>
        <v>1.0000000000000002</v>
      </c>
      <c r="O649" s="179">
        <f t="shared" si="416"/>
        <v>1</v>
      </c>
      <c r="P649" s="179">
        <f t="shared" si="416"/>
        <v>0.99999999999999989</v>
      </c>
      <c r="Q649" s="179">
        <f t="shared" si="416"/>
        <v>1</v>
      </c>
      <c r="R649" s="179">
        <f t="shared" si="416"/>
        <v>0.99999999999999989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1.0000000000000002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1</v>
      </c>
      <c r="N650" s="179">
        <f t="shared" si="416"/>
        <v>1.0000000000000002</v>
      </c>
      <c r="O650" s="179">
        <f t="shared" si="416"/>
        <v>1</v>
      </c>
      <c r="P650" s="179">
        <f t="shared" si="416"/>
        <v>0.99999999999999989</v>
      </c>
      <c r="Q650" s="179">
        <f t="shared" si="416"/>
        <v>1</v>
      </c>
      <c r="R650" s="179">
        <f t="shared" si="416"/>
        <v>0.99999999999999989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1.0000000000000002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1</v>
      </c>
      <c r="N651" s="179">
        <f t="shared" si="416"/>
        <v>1.0000000000000002</v>
      </c>
      <c r="O651" s="179">
        <f t="shared" si="416"/>
        <v>1</v>
      </c>
      <c r="P651" s="179">
        <f t="shared" si="416"/>
        <v>0.99999999999999989</v>
      </c>
      <c r="Q651" s="179">
        <f t="shared" si="416"/>
        <v>1</v>
      </c>
      <c r="R651" s="179">
        <f t="shared" si="416"/>
        <v>0.99999999999999989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1.0000000000000002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1</v>
      </c>
      <c r="N652" s="179">
        <f t="shared" si="416"/>
        <v>1.0000000000000002</v>
      </c>
      <c r="O652" s="179">
        <f t="shared" si="416"/>
        <v>1</v>
      </c>
      <c r="P652" s="179">
        <f t="shared" si="416"/>
        <v>0.99999999999999989</v>
      </c>
      <c r="Q652" s="179">
        <f t="shared" si="416"/>
        <v>1</v>
      </c>
      <c r="R652" s="179">
        <f t="shared" si="416"/>
        <v>0.99999999999999989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1.0000000000000002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1</v>
      </c>
      <c r="N653" s="179">
        <f t="shared" si="416"/>
        <v>1.0000000000000002</v>
      </c>
      <c r="O653" s="179">
        <f t="shared" si="416"/>
        <v>1</v>
      </c>
      <c r="P653" s="179">
        <f t="shared" si="416"/>
        <v>0.99999999999999989</v>
      </c>
      <c r="Q653" s="179">
        <f t="shared" si="416"/>
        <v>1</v>
      </c>
      <c r="R653" s="179">
        <f t="shared" si="416"/>
        <v>0.99999999999999989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1.0000000000000002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1</v>
      </c>
      <c r="N654" s="179">
        <f t="shared" si="416"/>
        <v>1.0000000000000002</v>
      </c>
      <c r="O654" s="179">
        <f t="shared" si="416"/>
        <v>1</v>
      </c>
      <c r="P654" s="179">
        <f t="shared" si="416"/>
        <v>0.99999999999999989</v>
      </c>
      <c r="Q654" s="179">
        <f t="shared" si="416"/>
        <v>1</v>
      </c>
      <c r="R654" s="179">
        <f t="shared" si="416"/>
        <v>0.99999999999999989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1.0000000000000002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1</v>
      </c>
      <c r="N655" s="179">
        <f t="shared" si="416"/>
        <v>1.0000000000000002</v>
      </c>
      <c r="O655" s="179">
        <f t="shared" si="416"/>
        <v>1</v>
      </c>
      <c r="P655" s="179">
        <f t="shared" si="416"/>
        <v>0.99999999999999989</v>
      </c>
      <c r="Q655" s="179">
        <f t="shared" si="416"/>
        <v>1</v>
      </c>
      <c r="R655" s="179">
        <f t="shared" si="416"/>
        <v>0.99999999999999989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1.0000000000000002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1</v>
      </c>
      <c r="N656" s="179">
        <f t="shared" si="416"/>
        <v>1.0000000000000002</v>
      </c>
      <c r="O656" s="179">
        <f t="shared" si="416"/>
        <v>1</v>
      </c>
      <c r="P656" s="179">
        <f t="shared" si="416"/>
        <v>0.99999999999999989</v>
      </c>
      <c r="Q656" s="179">
        <f t="shared" si="416"/>
        <v>1</v>
      </c>
      <c r="R656" s="179">
        <f t="shared" si="416"/>
        <v>0.99999999999999989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1.0000000000000002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1</v>
      </c>
      <c r="N657" s="179">
        <f t="shared" si="416"/>
        <v>1.0000000000000002</v>
      </c>
      <c r="O657" s="179">
        <f t="shared" si="416"/>
        <v>1</v>
      </c>
      <c r="P657" s="179">
        <f t="shared" si="416"/>
        <v>0.99999999999999989</v>
      </c>
      <c r="Q657" s="179">
        <f t="shared" si="416"/>
        <v>1</v>
      </c>
      <c r="R657" s="179">
        <f t="shared" si="416"/>
        <v>0.99999999999999989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1.0000000000000002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1</v>
      </c>
      <c r="N658" s="179">
        <f t="shared" si="416"/>
        <v>1.0000000000000002</v>
      </c>
      <c r="O658" s="179">
        <f t="shared" si="416"/>
        <v>1</v>
      </c>
      <c r="P658" s="179">
        <f t="shared" si="416"/>
        <v>0.99999999999999989</v>
      </c>
      <c r="Q658" s="179">
        <f t="shared" si="416"/>
        <v>1</v>
      </c>
      <c r="R658" s="179">
        <f t="shared" si="416"/>
        <v>0.99999999999999989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1.0000000000000002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1</v>
      </c>
      <c r="N659" s="179">
        <f t="shared" si="416"/>
        <v>1.0000000000000002</v>
      </c>
      <c r="O659" s="179">
        <f t="shared" si="416"/>
        <v>1</v>
      </c>
      <c r="P659" s="179">
        <f t="shared" si="416"/>
        <v>0.99999999999999989</v>
      </c>
      <c r="Q659" s="179">
        <f t="shared" si="416"/>
        <v>1</v>
      </c>
      <c r="R659" s="179">
        <f t="shared" si="416"/>
        <v>0.99999999999999989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1.0000000000000002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1</v>
      </c>
      <c r="N660" s="179">
        <f t="shared" si="416"/>
        <v>1.0000000000000002</v>
      </c>
      <c r="O660" s="179">
        <f t="shared" si="416"/>
        <v>1</v>
      </c>
      <c r="P660" s="179">
        <f t="shared" si="416"/>
        <v>0.99999999999999989</v>
      </c>
      <c r="Q660" s="179">
        <f t="shared" si="416"/>
        <v>1</v>
      </c>
      <c r="R660" s="179">
        <f t="shared" si="416"/>
        <v>0.99999999999999989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1.0000000000000002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1</v>
      </c>
      <c r="N661" s="179">
        <f t="shared" si="416"/>
        <v>1.0000000000000002</v>
      </c>
      <c r="O661" s="179">
        <f t="shared" si="416"/>
        <v>1</v>
      </c>
      <c r="P661" s="179">
        <f t="shared" si="416"/>
        <v>0.99999999999999989</v>
      </c>
      <c r="Q661" s="179">
        <f t="shared" si="416"/>
        <v>1</v>
      </c>
      <c r="R661" s="179">
        <f t="shared" si="416"/>
        <v>0.99999999999999989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1.0000000000000002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1</v>
      </c>
      <c r="N662" s="179">
        <f t="shared" si="416"/>
        <v>1.0000000000000002</v>
      </c>
      <c r="O662" s="179">
        <f t="shared" si="416"/>
        <v>1</v>
      </c>
      <c r="P662" s="179">
        <f t="shared" si="416"/>
        <v>0.99999999999999989</v>
      </c>
      <c r="Q662" s="179">
        <f t="shared" si="416"/>
        <v>1</v>
      </c>
      <c r="R662" s="179">
        <f t="shared" si="416"/>
        <v>0.99999999999999989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1.0000000000000002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1</v>
      </c>
      <c r="N663" s="179">
        <f t="shared" si="416"/>
        <v>1.0000000000000002</v>
      </c>
      <c r="O663" s="179">
        <f t="shared" si="416"/>
        <v>1</v>
      </c>
      <c r="P663" s="179">
        <f t="shared" si="416"/>
        <v>0.99999999999999989</v>
      </c>
      <c r="Q663" s="179">
        <f t="shared" si="416"/>
        <v>1</v>
      </c>
      <c r="R663" s="179">
        <f t="shared" si="416"/>
        <v>0.99999999999999989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1.0000000000000002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1</v>
      </c>
      <c r="N664" s="179">
        <f t="shared" si="426"/>
        <v>1.0000000000000002</v>
      </c>
      <c r="O664" s="179">
        <f t="shared" si="426"/>
        <v>1</v>
      </c>
      <c r="P664" s="179">
        <f t="shared" si="426"/>
        <v>0.99999999999999989</v>
      </c>
      <c r="Q664" s="179">
        <f t="shared" si="426"/>
        <v>1</v>
      </c>
      <c r="R664" s="179">
        <f t="shared" si="426"/>
        <v>0.99999999999999989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1.0000000000000002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1</v>
      </c>
      <c r="N665" s="179">
        <f t="shared" si="426"/>
        <v>1.0000000000000002</v>
      </c>
      <c r="O665" s="179">
        <f t="shared" si="426"/>
        <v>1</v>
      </c>
      <c r="P665" s="179">
        <f t="shared" si="426"/>
        <v>0.99999999999999989</v>
      </c>
      <c r="Q665" s="179">
        <f t="shared" si="426"/>
        <v>1</v>
      </c>
      <c r="R665" s="179">
        <f t="shared" si="426"/>
        <v>0.99999999999999989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1.0000000000000002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1</v>
      </c>
      <c r="N666" s="179">
        <f t="shared" si="426"/>
        <v>1.0000000000000002</v>
      </c>
      <c r="O666" s="179">
        <f t="shared" si="426"/>
        <v>1</v>
      </c>
      <c r="P666" s="179">
        <f t="shared" si="426"/>
        <v>0.99999999999999989</v>
      </c>
      <c r="Q666" s="179">
        <f t="shared" si="426"/>
        <v>1</v>
      </c>
      <c r="R666" s="179">
        <f t="shared" si="426"/>
        <v>0.99999999999999989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1.0000000000000002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1</v>
      </c>
      <c r="N667" s="179">
        <f t="shared" si="426"/>
        <v>1.0000000000000002</v>
      </c>
      <c r="O667" s="179">
        <f t="shared" si="426"/>
        <v>1</v>
      </c>
      <c r="P667" s="179">
        <f t="shared" si="426"/>
        <v>0.99999999999999989</v>
      </c>
      <c r="Q667" s="179">
        <f t="shared" si="426"/>
        <v>1</v>
      </c>
      <c r="R667" s="179">
        <f t="shared" si="426"/>
        <v>0.99999999999999989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1.0000000000000002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1</v>
      </c>
      <c r="N668" s="179">
        <f t="shared" si="426"/>
        <v>1.0000000000000002</v>
      </c>
      <c r="O668" s="179">
        <f t="shared" si="426"/>
        <v>1</v>
      </c>
      <c r="P668" s="179">
        <f t="shared" si="426"/>
        <v>0.99999999999999989</v>
      </c>
      <c r="Q668" s="179">
        <f t="shared" si="426"/>
        <v>1</v>
      </c>
      <c r="R668" s="179">
        <f t="shared" si="426"/>
        <v>0.99999999999999989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1.0000000000000002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1</v>
      </c>
      <c r="N669" s="179">
        <f t="shared" si="426"/>
        <v>1.0000000000000002</v>
      </c>
      <c r="O669" s="179">
        <f t="shared" si="426"/>
        <v>1</v>
      </c>
      <c r="P669" s="179">
        <f t="shared" si="426"/>
        <v>0.99999999999999989</v>
      </c>
      <c r="Q669" s="179">
        <f t="shared" si="426"/>
        <v>1</v>
      </c>
      <c r="R669" s="179">
        <f t="shared" si="426"/>
        <v>0.99999999999999989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1.0000000000000002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1</v>
      </c>
      <c r="N670" s="179">
        <f t="shared" si="426"/>
        <v>1.0000000000000002</v>
      </c>
      <c r="O670" s="179">
        <f t="shared" si="426"/>
        <v>1</v>
      </c>
      <c r="P670" s="179">
        <f t="shared" si="426"/>
        <v>0.99999999999999989</v>
      </c>
      <c r="Q670" s="179">
        <f t="shared" si="426"/>
        <v>1</v>
      </c>
      <c r="R670" s="179">
        <f t="shared" si="426"/>
        <v>0.99999999999999989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1.0000000000000002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1</v>
      </c>
      <c r="N671" s="194">
        <f t="shared" si="426"/>
        <v>1.0000000000000002</v>
      </c>
      <c r="O671" s="194">
        <f t="shared" si="426"/>
        <v>1</v>
      </c>
      <c r="P671" s="194">
        <f t="shared" si="426"/>
        <v>0.99999999999999989</v>
      </c>
      <c r="Q671" s="194">
        <f t="shared" si="426"/>
        <v>1</v>
      </c>
      <c r="R671" s="194">
        <f t="shared" si="426"/>
        <v>0.99999999999999989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0.27671736087194132</v>
      </c>
      <c r="G679" s="175">
        <f t="shared" si="428"/>
        <v>0.59689701448679078</v>
      </c>
      <c r="H679" s="175">
        <f t="shared" si="428"/>
        <v>0.78098403806846917</v>
      </c>
      <c r="I679" s="175">
        <f t="shared" si="428"/>
        <v>0.8823462741525856</v>
      </c>
      <c r="J679" s="175">
        <f t="shared" si="428"/>
        <v>0.9400304964295092</v>
      </c>
      <c r="K679" s="175">
        <f t="shared" si="428"/>
        <v>0.96962783744934689</v>
      </c>
      <c r="L679" s="175">
        <f t="shared" si="428"/>
        <v>0.98418001344624439</v>
      </c>
      <c r="M679" s="175">
        <f t="shared" si="428"/>
        <v>0.99219258508627284</v>
      </c>
      <c r="N679" s="175">
        <f t="shared" si="428"/>
        <v>0.9962787064020322</v>
      </c>
      <c r="O679" s="175">
        <f t="shared" si="428"/>
        <v>0.99820186311912751</v>
      </c>
      <c r="P679" s="175">
        <f t="shared" si="428"/>
        <v>0.99911871566634658</v>
      </c>
      <c r="Q679" s="175">
        <f t="shared" si="428"/>
        <v>0.9995622641199845</v>
      </c>
      <c r="R679" s="175">
        <f t="shared" si="428"/>
        <v>0.99978388116376016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0.26383316576054011</v>
      </c>
      <c r="H680" s="179">
        <f t="shared" si="428"/>
        <v>0.58801420135580362</v>
      </c>
      <c r="I680" s="179">
        <f t="shared" si="428"/>
        <v>0.77328852490270195</v>
      </c>
      <c r="J680" s="179">
        <f t="shared" si="428"/>
        <v>0.88240923166766694</v>
      </c>
      <c r="K680" s="179">
        <f t="shared" si="428"/>
        <v>0.93987665942623611</v>
      </c>
      <c r="L680" s="179">
        <f t="shared" si="428"/>
        <v>0.96853803378599213</v>
      </c>
      <c r="M680" s="179">
        <f t="shared" si="428"/>
        <v>0.98442802882219893</v>
      </c>
      <c r="N680" s="179">
        <f t="shared" si="428"/>
        <v>0.99256665564100666</v>
      </c>
      <c r="O680" s="179">
        <f t="shared" si="428"/>
        <v>0.99640580410644408</v>
      </c>
      <c r="P680" s="179">
        <f t="shared" si="428"/>
        <v>0.99823791945106433</v>
      </c>
      <c r="Q680" s="179">
        <f t="shared" si="428"/>
        <v>0.99912464669631329</v>
      </c>
      <c r="R680" s="179">
        <f t="shared" si="428"/>
        <v>0.99956779132297768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-0.48121102650283454</v>
      </c>
      <c r="G681" s="179" t="e">
        <f t="shared" si="428"/>
        <v>#DIV/0!</v>
      </c>
      <c r="H681" s="179">
        <f t="shared" si="428"/>
        <v>0.26154587211397584</v>
      </c>
      <c r="I681" s="179">
        <f t="shared" si="428"/>
        <v>0.57874857798276014</v>
      </c>
      <c r="J681" s="179">
        <f t="shared" si="428"/>
        <v>0.77506837624648106</v>
      </c>
      <c r="K681" s="179">
        <f t="shared" si="428"/>
        <v>0.88302139556559545</v>
      </c>
      <c r="L681" s="179">
        <f t="shared" si="428"/>
        <v>0.93825471917975212</v>
      </c>
      <c r="M681" s="179">
        <f t="shared" si="428"/>
        <v>0.969268625629367</v>
      </c>
      <c r="N681" s="179">
        <f t="shared" si="428"/>
        <v>0.98528716608357003</v>
      </c>
      <c r="O681" s="179">
        <f t="shared" si="428"/>
        <v>0.99287674581750596</v>
      </c>
      <c r="P681" s="179">
        <f t="shared" si="428"/>
        <v>0.99650571125607401</v>
      </c>
      <c r="Q681" s="179">
        <f t="shared" si="428"/>
        <v>0.99826365006109219</v>
      </c>
      <c r="R681" s="179">
        <f t="shared" si="428"/>
        <v>0.99914255628446269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-0.21431580134281855</v>
      </c>
      <c r="G682" s="179">
        <f t="shared" si="428"/>
        <v>-0.48772618063860196</v>
      </c>
      <c r="H682" s="179" t="e">
        <f t="shared" si="428"/>
        <v>#DIV/0!</v>
      </c>
      <c r="I682" s="179">
        <f t="shared" si="428"/>
        <v>0.24715905238643321</v>
      </c>
      <c r="J682" s="179">
        <f t="shared" si="428"/>
        <v>0.57890476855434403</v>
      </c>
      <c r="K682" s="179">
        <f t="shared" si="428"/>
        <v>0.77457435938446695</v>
      </c>
      <c r="L682" s="179">
        <f t="shared" si="428"/>
        <v>0.87912737992515633</v>
      </c>
      <c r="M682" s="179">
        <f t="shared" si="428"/>
        <v>0.93918866117315558</v>
      </c>
      <c r="N682" s="179">
        <f t="shared" si="428"/>
        <v>0.97071711931830895</v>
      </c>
      <c r="O682" s="179">
        <f t="shared" si="428"/>
        <v>0.98578587793924888</v>
      </c>
      <c r="P682" s="179">
        <f t="shared" si="428"/>
        <v>0.99301906778146265</v>
      </c>
      <c r="Q682" s="179">
        <f t="shared" si="428"/>
        <v>0.99652916024078153</v>
      </c>
      <c r="R682" s="179">
        <f t="shared" si="428"/>
        <v>0.99828556853712946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-6.1576152129723311E-2</v>
      </c>
      <c r="G683" s="179">
        <f t="shared" si="428"/>
        <v>-0.23623040726576816</v>
      </c>
      <c r="H683" s="179">
        <f t="shared" si="428"/>
        <v>-0.49674421283964959</v>
      </c>
      <c r="I683" s="179" t="e">
        <f t="shared" si="428"/>
        <v>#DIV/0!</v>
      </c>
      <c r="J683" s="179">
        <f t="shared" si="428"/>
        <v>0.25661638592406644</v>
      </c>
      <c r="K683" s="179">
        <f t="shared" si="428"/>
        <v>0.58397258269747776</v>
      </c>
      <c r="L683" s="179">
        <f t="shared" si="428"/>
        <v>0.77120846354749706</v>
      </c>
      <c r="M683" s="179">
        <f t="shared" si="428"/>
        <v>0.88265292159421238</v>
      </c>
      <c r="N683" s="179">
        <f t="shared" si="428"/>
        <v>0.94288067996445457</v>
      </c>
      <c r="O683" s="179">
        <f t="shared" si="428"/>
        <v>0.97213784515048585</v>
      </c>
      <c r="P683" s="179">
        <f t="shared" si="428"/>
        <v>0.9862852485705772</v>
      </c>
      <c r="Q683" s="179">
        <f t="shared" si="428"/>
        <v>0.99317385362040844</v>
      </c>
      <c r="R683" s="179">
        <f t="shared" si="428"/>
        <v>0.99662644921586352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-1.5719566588179305E-2</v>
      </c>
      <c r="G684" s="179">
        <f t="shared" si="428"/>
        <v>-6.7492517898124438E-2</v>
      </c>
      <c r="H684" s="179">
        <f t="shared" si="428"/>
        <v>-0.2576431614523495</v>
      </c>
      <c r="I684" s="179">
        <f t="shared" si="428"/>
        <v>-0.50157076972840886</v>
      </c>
      <c r="J684" s="179" t="e">
        <f t="shared" si="428"/>
        <v>#DIV/0!</v>
      </c>
      <c r="K684" s="179">
        <f t="shared" si="428"/>
        <v>0.25606092953372628</v>
      </c>
      <c r="L684" s="179">
        <f t="shared" si="428"/>
        <v>0.5744205862403845</v>
      </c>
      <c r="M684" s="179">
        <f t="shared" si="428"/>
        <v>0.77416598922668711</v>
      </c>
      <c r="N684" s="179">
        <f t="shared" si="428"/>
        <v>0.88781919865192949</v>
      </c>
      <c r="O684" s="179">
        <f t="shared" si="428"/>
        <v>0.94475823007848569</v>
      </c>
      <c r="P684" s="179">
        <f t="shared" si="428"/>
        <v>0.97268657061470298</v>
      </c>
      <c r="Q684" s="179">
        <f t="shared" si="428"/>
        <v>0.98637623167442789</v>
      </c>
      <c r="R684" s="179">
        <f t="shared" si="428"/>
        <v>0.99325992988214096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-3.946867769736899E-3</v>
      </c>
      <c r="G685" s="179">
        <f t="shared" si="428"/>
        <v>-1.731261730539066E-2</v>
      </c>
      <c r="H685" s="179">
        <f t="shared" si="428"/>
        <v>-7.556332063817825E-2</v>
      </c>
      <c r="I685" s="179">
        <f t="shared" si="428"/>
        <v>-0.269777200174525</v>
      </c>
      <c r="J685" s="179">
        <f t="shared" si="428"/>
        <v>-0.50142187505836877</v>
      </c>
      <c r="K685" s="179" t="e">
        <f t="shared" si="428"/>
        <v>#DIV/0!</v>
      </c>
      <c r="L685" s="179">
        <f t="shared" si="428"/>
        <v>0.24867773014229352</v>
      </c>
      <c r="M685" s="179">
        <f t="shared" si="428"/>
        <v>0.57865640251308714</v>
      </c>
      <c r="N685" s="179">
        <f t="shared" si="428"/>
        <v>0.78314223867172816</v>
      </c>
      <c r="O685" s="179">
        <f t="shared" si="428"/>
        <v>0.89134884907818068</v>
      </c>
      <c r="P685" s="179">
        <f t="shared" si="428"/>
        <v>0.94582471661553369</v>
      </c>
      <c r="Q685" s="179">
        <f t="shared" si="428"/>
        <v>0.97286490390309821</v>
      </c>
      <c r="R685" s="179">
        <f t="shared" si="428"/>
        <v>0.98654778447593439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-9.8767086708618861E-4</v>
      </c>
      <c r="G686" s="179">
        <f t="shared" si="428"/>
        <v>-4.3516352378543842E-3</v>
      </c>
      <c r="H686" s="179">
        <f t="shared" si="428"/>
        <v>-1.9501939730589186E-2</v>
      </c>
      <c r="I686" s="179">
        <f t="shared" si="428"/>
        <v>-8.0459176097204377E-2</v>
      </c>
      <c r="J686" s="179">
        <f t="shared" si="428"/>
        <v>-0.26929449366253189</v>
      </c>
      <c r="K686" s="179">
        <f t="shared" si="428"/>
        <v>-0.50210201011693623</v>
      </c>
      <c r="L686" s="179" t="e">
        <f t="shared" si="428"/>
        <v>#DIV/0!</v>
      </c>
      <c r="M686" s="179">
        <f t="shared" si="428"/>
        <v>0.25192855317881641</v>
      </c>
      <c r="N686" s="179">
        <f t="shared" si="428"/>
        <v>0.59169720029326023</v>
      </c>
      <c r="O686" s="179">
        <f t="shared" si="428"/>
        <v>0.78933405295586412</v>
      </c>
      <c r="P686" s="179">
        <f t="shared" si="428"/>
        <v>0.8933599949951464</v>
      </c>
      <c r="Q686" s="179">
        <f t="shared" si="428"/>
        <v>0.94616671387687734</v>
      </c>
      <c r="R686" s="179">
        <f t="shared" si="428"/>
        <v>0.97320568329212953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-2.4697401795027875E-4</v>
      </c>
      <c r="G687" s="179">
        <f t="shared" si="428"/>
        <v>-1.0892451654286764E-3</v>
      </c>
      <c r="H687" s="179">
        <f t="shared" si="428"/>
        <v>-4.9088032475253802E-3</v>
      </c>
      <c r="I687" s="179">
        <f t="shared" si="428"/>
        <v>-2.0854743628584457E-2</v>
      </c>
      <c r="J687" s="179">
        <f t="shared" si="428"/>
        <v>-8.0267022222991563E-2</v>
      </c>
      <c r="K687" s="179">
        <f t="shared" si="428"/>
        <v>-0.2715112708637864</v>
      </c>
      <c r="L687" s="179">
        <f t="shared" si="428"/>
        <v>-0.51162081019720695</v>
      </c>
      <c r="M687" s="179" t="e">
        <f t="shared" si="428"/>
        <v>#DIV/0!</v>
      </c>
      <c r="N687" s="179">
        <f t="shared" si="428"/>
        <v>0.26217185644983632</v>
      </c>
      <c r="O687" s="179">
        <f t="shared" si="428"/>
        <v>0.6008583880416023</v>
      </c>
      <c r="P687" s="179">
        <f t="shared" si="428"/>
        <v>0.79288379449587432</v>
      </c>
      <c r="Q687" s="179">
        <f t="shared" si="428"/>
        <v>0.8939843168501338</v>
      </c>
      <c r="R687" s="179">
        <f t="shared" si="428"/>
        <v>0.94683952582561137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-6.1746920357895284E-5</v>
      </c>
      <c r="G688" s="179">
        <f t="shared" si="428"/>
        <v>-2.7239069675294962E-4</v>
      </c>
      <c r="H688" s="179">
        <f t="shared" si="428"/>
        <v>-1.2291151154422246E-3</v>
      </c>
      <c r="I688" s="179">
        <f t="shared" si="428"/>
        <v>-5.2546631508941094E-3</v>
      </c>
      <c r="J688" s="179">
        <f t="shared" si="428"/>
        <v>-2.0801897459882552E-2</v>
      </c>
      <c r="K688" s="179">
        <f t="shared" si="428"/>
        <v>-8.1151375354058253E-2</v>
      </c>
      <c r="L688" s="179">
        <f t="shared" si="428"/>
        <v>-0.30606997240376921</v>
      </c>
      <c r="M688" s="179">
        <f t="shared" si="428"/>
        <v>-0.50731669332682905</v>
      </c>
      <c r="N688" s="179" t="e">
        <f t="shared" si="428"/>
        <v>#DIV/0!</v>
      </c>
      <c r="O688" s="179">
        <f t="shared" si="428"/>
        <v>0.26958767208903156</v>
      </c>
      <c r="P688" s="179">
        <f t="shared" si="428"/>
        <v>0.60617284216230116</v>
      </c>
      <c r="Q688" s="179">
        <f t="shared" si="428"/>
        <v>0.79388742884757868</v>
      </c>
      <c r="R688" s="179">
        <f t="shared" si="428"/>
        <v>0.89529906487063315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-1.5436940378428152E-5</v>
      </c>
      <c r="G689" s="179">
        <f t="shared" si="428"/>
        <v>-6.8102508676043554E-5</v>
      </c>
      <c r="H689" s="179">
        <f t="shared" si="428"/>
        <v>-3.073930647726679E-4</v>
      </c>
      <c r="I689" s="179">
        <f t="shared" si="428"/>
        <v>-1.3160373925711079E-3</v>
      </c>
      <c r="J689" s="179">
        <f t="shared" si="428"/>
        <v>-5.2411707263362332E-3</v>
      </c>
      <c r="K689" s="179">
        <f t="shared" si="428"/>
        <v>-2.1045240434373176E-2</v>
      </c>
      <c r="L689" s="179">
        <f t="shared" si="428"/>
        <v>-9.5598513466173027E-2</v>
      </c>
      <c r="M689" s="179">
        <f t="shared" si="428"/>
        <v>-0.28957522701781685</v>
      </c>
      <c r="N689" s="179">
        <f t="shared" si="428"/>
        <v>-0.49487361930102719</v>
      </c>
      <c r="O689" s="179" t="e">
        <f t="shared" si="428"/>
        <v>#DIV/0!</v>
      </c>
      <c r="P689" s="179">
        <f t="shared" si="428"/>
        <v>0.27397596119976814</v>
      </c>
      <c r="Q689" s="179">
        <f t="shared" si="428"/>
        <v>0.60717575237773602</v>
      </c>
      <c r="R689" s="179">
        <f t="shared" si="428"/>
        <v>0.79642124832028738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-3.8592481378159408E-6</v>
      </c>
      <c r="G690" s="179">
        <f t="shared" si="428"/>
        <v>-1.7025925322246794E-5</v>
      </c>
      <c r="H690" s="179">
        <f t="shared" si="428"/>
        <v>-7.6855240940371341E-5</v>
      </c>
      <c r="I690" s="179">
        <f t="shared" si="428"/>
        <v>-3.2915144650829726E-4</v>
      </c>
      <c r="J690" s="179">
        <f t="shared" si="428"/>
        <v>-1.3126476800713791E-3</v>
      </c>
      <c r="K690" s="179">
        <f t="shared" si="428"/>
        <v>-5.3033074270949958E-3</v>
      </c>
      <c r="L690" s="179">
        <f t="shared" si="428"/>
        <v>-2.5067487984338523E-2</v>
      </c>
      <c r="M690" s="179">
        <f t="shared" si="428"/>
        <v>-8.8544110320310065E-2</v>
      </c>
      <c r="N690" s="179">
        <f t="shared" si="428"/>
        <v>-0.24940314465774671</v>
      </c>
      <c r="O690" s="179">
        <f t="shared" si="428"/>
        <v>-0.48679584614456234</v>
      </c>
      <c r="P690" s="179" t="e">
        <f t="shared" si="428"/>
        <v>#DIV/0!</v>
      </c>
      <c r="Q690" s="179">
        <f t="shared" si="428"/>
        <v>0.27222629806400733</v>
      </c>
      <c r="R690" s="179">
        <f t="shared" si="428"/>
        <v>0.61201623970836649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-9.8031159569260464E-7</v>
      </c>
      <c r="G691" s="179">
        <f t="shared" si="428"/>
        <v>-4.3248761532020141E-6</v>
      </c>
      <c r="H691" s="179">
        <f t="shared" si="428"/>
        <v>-1.952289613199527E-5</v>
      </c>
      <c r="I691" s="179">
        <f t="shared" si="428"/>
        <v>-8.3618514256962465E-5</v>
      </c>
      <c r="J691" s="179">
        <f t="shared" si="428"/>
        <v>-3.3357611754254133E-4</v>
      </c>
      <c r="K691" s="179">
        <f t="shared" si="428"/>
        <v>-1.3495830858010899E-3</v>
      </c>
      <c r="L691" s="179">
        <f t="shared" si="428"/>
        <v>-6.4345727329826246E-3</v>
      </c>
      <c r="M691" s="179">
        <f t="shared" si="428"/>
        <v>-2.3458452588061552E-2</v>
      </c>
      <c r="N691" s="179">
        <f t="shared" si="428"/>
        <v>-7.3658351767490707E-2</v>
      </c>
      <c r="O691" s="179">
        <f t="shared" si="428"/>
        <v>-0.23096929569678892</v>
      </c>
      <c r="P691" s="179">
        <f t="shared" si="428"/>
        <v>-0.48373480020911719</v>
      </c>
      <c r="Q691" s="179" t="e">
        <f t="shared" si="428"/>
        <v>#DIV/0!</v>
      </c>
      <c r="R691" s="179">
        <f t="shared" si="428"/>
        <v>0.28635015067604541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-2.3735944736918673E-7</v>
      </c>
      <c r="G692" s="179">
        <f t="shared" si="428"/>
        <v>-1.0471682052947743E-6</v>
      </c>
      <c r="H692" s="179">
        <f t="shared" si="428"/>
        <v>-4.7270371544516495E-6</v>
      </c>
      <c r="I692" s="179">
        <f t="shared" si="428"/>
        <v>-2.0246799051641056E-5</v>
      </c>
      <c r="J692" s="179">
        <f t="shared" si="428"/>
        <v>-8.0776327529397688E-5</v>
      </c>
      <c r="K692" s="179">
        <f t="shared" si="428"/>
        <v>-3.2691708829519437E-4</v>
      </c>
      <c r="L692" s="179">
        <f t="shared" si="428"/>
        <v>-1.5618966626741104E-3</v>
      </c>
      <c r="M692" s="179">
        <f t="shared" si="428"/>
        <v>-5.7342064244254873E-3</v>
      </c>
      <c r="N692" s="179">
        <f t="shared" si="428"/>
        <v>-1.8395528082569758E-2</v>
      </c>
      <c r="O692" s="179">
        <f t="shared" si="428"/>
        <v>-6.3647437400791609E-2</v>
      </c>
      <c r="P692" s="179">
        <f t="shared" si="428"/>
        <v>-0.21455587845267146</v>
      </c>
      <c r="Q692" s="179">
        <f t="shared" si="428"/>
        <v>-0.47578444251225227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-3.7567507169578272E-9</v>
      </c>
      <c r="G693" s="179">
        <f t="shared" si="428"/>
        <v>-1.6573812656479862E-8</v>
      </c>
      <c r="H693" s="179">
        <f t="shared" si="428"/>
        <v>-7.4816195560763967E-8</v>
      </c>
      <c r="I693" s="179">
        <f t="shared" si="428"/>
        <v>-3.2045410122295579E-7</v>
      </c>
      <c r="J693" s="179">
        <f t="shared" si="428"/>
        <v>-1.2785110220352646E-6</v>
      </c>
      <c r="K693" s="179">
        <f t="shared" si="428"/>
        <v>-5.1749175875257243E-6</v>
      </c>
      <c r="L693" s="179">
        <f t="shared" si="428"/>
        <v>-2.4739204100818194E-5</v>
      </c>
      <c r="M693" s="179">
        <f t="shared" si="428"/>
        <v>-9.1005561647662393E-5</v>
      </c>
      <c r="N693" s="179">
        <f t="shared" si="428"/>
        <v>-2.9352810911499404E-4</v>
      </c>
      <c r="O693" s="179">
        <f t="shared" si="428"/>
        <v>-1.0378842665325118E-3</v>
      </c>
      <c r="P693" s="179">
        <f t="shared" si="428"/>
        <v>-3.8923472851285193E-3</v>
      </c>
      <c r="Q693" s="179">
        <f t="shared" si="428"/>
        <v>-1.4622959716622592E-2</v>
      </c>
      <c r="R693" s="179">
        <f t="shared" si="428"/>
        <v>-5.9725313200763748E-2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-8.8917176829482766E-13</v>
      </c>
      <c r="G694" s="179">
        <f t="shared" si="428"/>
        <v>-3.9227959170149278E-12</v>
      </c>
      <c r="H694" s="179">
        <f t="shared" si="428"/>
        <v>-1.7707975789557301E-11</v>
      </c>
      <c r="I694" s="179">
        <f t="shared" si="428"/>
        <v>-7.5847134713274897E-11</v>
      </c>
      <c r="J694" s="179">
        <f t="shared" si="428"/>
        <v>-3.0260632061578845E-10</v>
      </c>
      <c r="K694" s="179">
        <f t="shared" si="428"/>
        <v>-1.2248352392570787E-9</v>
      </c>
      <c r="L694" s="179">
        <f t="shared" si="428"/>
        <v>-5.8555017616982484E-9</v>
      </c>
      <c r="M694" s="179">
        <f t="shared" si="428"/>
        <v>-2.1540667718150903E-8</v>
      </c>
      <c r="N694" s="179">
        <f t="shared" si="428"/>
        <v>-6.9482019970641354E-8</v>
      </c>
      <c r="O694" s="179">
        <f t="shared" si="428"/>
        <v>-2.4574189650567869E-7</v>
      </c>
      <c r="P694" s="179">
        <f t="shared" si="428"/>
        <v>-9.2247491370657636E-7</v>
      </c>
      <c r="Q694" s="179">
        <f t="shared" si="428"/>
        <v>-3.4787916551902368E-6</v>
      </c>
      <c r="R694" s="179">
        <f t="shared" si="428"/>
        <v>-1.4503210878399971E-5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0.12150875792436053</v>
      </c>
      <c r="F807" s="179">
        <f t="shared" si="503"/>
        <v>0.20287698759352224</v>
      </c>
      <c r="G807" s="179">
        <f t="shared" si="503"/>
        <v>0.21801672209028655</v>
      </c>
      <c r="H807" s="179">
        <f t="shared" si="503"/>
        <v>0.18891035126323966</v>
      </c>
      <c r="I807" s="179">
        <f t="shared" si="503"/>
        <v>0.18870193691276965</v>
      </c>
      <c r="J807" s="179">
        <f t="shared" si="503"/>
        <v>0.19677400244815774</v>
      </c>
      <c r="K807" s="179">
        <f t="shared" si="503"/>
        <v>0.19871764365777797</v>
      </c>
      <c r="L807" s="179">
        <f t="shared" si="503"/>
        <v>0.18895481934053734</v>
      </c>
      <c r="M807" s="179">
        <f t="shared" si="503"/>
        <v>0.19373011822485167</v>
      </c>
      <c r="N807" s="179">
        <f t="shared" si="503"/>
        <v>0.2084798779594777</v>
      </c>
      <c r="O807" s="179">
        <f t="shared" si="503"/>
        <v>0.21931662996375245</v>
      </c>
      <c r="P807" s="179">
        <f t="shared" si="503"/>
        <v>0.22579681771098226</v>
      </c>
      <c r="Q807" s="179">
        <f t="shared" si="503"/>
        <v>0.23058410254680869</v>
      </c>
      <c r="R807" s="179">
        <f t="shared" si="503"/>
        <v>0.22950833138147547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0.10797599220857911</v>
      </c>
      <c r="F808" s="179">
        <f t="shared" si="503"/>
        <v>0.21916459143419334</v>
      </c>
      <c r="G808" s="179">
        <f t="shared" si="503"/>
        <v>0.35628186359467662</v>
      </c>
      <c r="H808" s="179">
        <f t="shared" si="503"/>
        <v>0.38119174673571909</v>
      </c>
      <c r="I808" s="179">
        <f t="shared" si="503"/>
        <v>0.33836926431068448</v>
      </c>
      <c r="J808" s="179">
        <f t="shared" si="503"/>
        <v>0.34678245014689779</v>
      </c>
      <c r="K808" s="179">
        <f t="shared" si="503"/>
        <v>0.35991987767675948</v>
      </c>
      <c r="L808" s="179">
        <f t="shared" si="503"/>
        <v>0.34576142624627904</v>
      </c>
      <c r="M808" s="179">
        <f t="shared" si="503"/>
        <v>0.35542070493373173</v>
      </c>
      <c r="N808" s="179">
        <f t="shared" si="503"/>
        <v>0.38273544526820458</v>
      </c>
      <c r="O808" s="179">
        <f t="shared" si="503"/>
        <v>0.4027010373701147</v>
      </c>
      <c r="P808" s="179">
        <f t="shared" si="503"/>
        <v>0.41461876932527203</v>
      </c>
      <c r="Q808" s="179">
        <f t="shared" si="503"/>
        <v>0.42341435450441733</v>
      </c>
      <c r="R808" s="179">
        <f t="shared" si="503"/>
        <v>0.42144024714170847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4.2223295675821081E-2</v>
      </c>
      <c r="F809" s="179">
        <f t="shared" si="503"/>
        <v>8.8207454097803339E-2</v>
      </c>
      <c r="G809" s="179">
        <f t="shared" si="503"/>
        <v>0.17632944767256742</v>
      </c>
      <c r="H809" s="179">
        <f t="shared" si="503"/>
        <v>0.28061952346333668</v>
      </c>
      <c r="I809" s="179">
        <f t="shared" si="503"/>
        <v>0.29869664667041745</v>
      </c>
      <c r="J809" s="179">
        <f t="shared" si="503"/>
        <v>0.27467325666781595</v>
      </c>
      <c r="K809" s="179">
        <f t="shared" si="503"/>
        <v>0.28094970881891262</v>
      </c>
      <c r="L809" s="179">
        <f t="shared" si="503"/>
        <v>0.27729081617799678</v>
      </c>
      <c r="M809" s="179">
        <f t="shared" si="503"/>
        <v>0.28763946041025257</v>
      </c>
      <c r="N809" s="179">
        <f t="shared" si="503"/>
        <v>0.31052222512843858</v>
      </c>
      <c r="O809" s="179">
        <f t="shared" si="503"/>
        <v>0.32694127046086668</v>
      </c>
      <c r="P809" s="179">
        <f t="shared" si="503"/>
        <v>0.33667621448538193</v>
      </c>
      <c r="Q809" s="179">
        <f t="shared" si="503"/>
        <v>0.34383375399654575</v>
      </c>
      <c r="R809" s="179">
        <f t="shared" si="503"/>
        <v>0.34223471967307229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1.1741146430870424E-2</v>
      </c>
      <c r="F810" s="179">
        <f t="shared" si="506"/>
        <v>2.4134029096019843E-2</v>
      </c>
      <c r="G810" s="179">
        <f t="shared" si="506"/>
        <v>5.0087753401582856E-2</v>
      </c>
      <c r="H810" s="179">
        <f t="shared" si="506"/>
        <v>0.10059105440179715</v>
      </c>
      <c r="I810" s="179">
        <f t="shared" si="506"/>
        <v>0.15683032644151348</v>
      </c>
      <c r="J810" s="179">
        <f t="shared" si="506"/>
        <v>0.17280964870599017</v>
      </c>
      <c r="K810" s="179">
        <f t="shared" si="506"/>
        <v>0.15831368266627913</v>
      </c>
      <c r="L810" s="179">
        <f t="shared" si="506"/>
        <v>0.15466205844970826</v>
      </c>
      <c r="M810" s="179">
        <f t="shared" si="506"/>
        <v>0.16412543542400962</v>
      </c>
      <c r="N810" s="179">
        <f t="shared" si="506"/>
        <v>0.17884141253631491</v>
      </c>
      <c r="O810" s="179">
        <f t="shared" si="506"/>
        <v>0.18880520764900272</v>
      </c>
      <c r="P810" s="179">
        <f t="shared" si="506"/>
        <v>0.19456515973661406</v>
      </c>
      <c r="Q810" s="179">
        <f t="shared" si="506"/>
        <v>0.19873747168109518</v>
      </c>
      <c r="R810" s="179">
        <f t="shared" si="506"/>
        <v>0.1978226632430333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3.2180295670196858E-3</v>
      </c>
      <c r="F811" s="179">
        <f t="shared" si="506"/>
        <v>6.4985633002543368E-3</v>
      </c>
      <c r="G811" s="179">
        <f t="shared" si="506"/>
        <v>1.327600457570712E-2</v>
      </c>
      <c r="H811" s="179">
        <f t="shared" si="506"/>
        <v>2.791638111446814E-2</v>
      </c>
      <c r="I811" s="179">
        <f t="shared" si="506"/>
        <v>5.517042668955506E-2</v>
      </c>
      <c r="J811" s="179">
        <f t="shared" si="506"/>
        <v>8.7964553511856808E-2</v>
      </c>
      <c r="K811" s="179">
        <f t="shared" si="506"/>
        <v>9.647869472311571E-2</v>
      </c>
      <c r="L811" s="179">
        <f t="shared" si="506"/>
        <v>8.5308123927306787E-2</v>
      </c>
      <c r="M811" s="179">
        <f t="shared" si="506"/>
        <v>8.8591022616093917E-2</v>
      </c>
      <c r="N811" s="179">
        <f t="shared" si="506"/>
        <v>9.8861294573650976E-2</v>
      </c>
      <c r="O811" s="179">
        <f t="shared" si="506"/>
        <v>0.10542979535209647</v>
      </c>
      <c r="P811" s="179">
        <f t="shared" si="506"/>
        <v>0.10895178450390189</v>
      </c>
      <c r="Q811" s="179">
        <f t="shared" si="506"/>
        <v>0.11136859394794066</v>
      </c>
      <c r="R811" s="179">
        <f t="shared" si="506"/>
        <v>0.11087710587576888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7.8705661186687938E-4</v>
      </c>
      <c r="F812" s="179">
        <f t="shared" si="506"/>
        <v>1.5713176628435617E-3</v>
      </c>
      <c r="G812" s="179">
        <f t="shared" si="506"/>
        <v>3.1507263884397595E-3</v>
      </c>
      <c r="H812" s="179">
        <f t="shared" si="506"/>
        <v>6.5221493730748632E-3</v>
      </c>
      <c r="I812" s="179">
        <f t="shared" si="506"/>
        <v>1.356453674483339E-2</v>
      </c>
      <c r="J812" s="179">
        <f t="shared" si="506"/>
        <v>2.7314571436644019E-2</v>
      </c>
      <c r="K812" s="179">
        <f t="shared" si="506"/>
        <v>4.3413630932106741E-2</v>
      </c>
      <c r="L812" s="179">
        <f t="shared" si="506"/>
        <v>4.5245078391774794E-2</v>
      </c>
      <c r="M812" s="179">
        <f t="shared" si="506"/>
        <v>4.2977973491681636E-2</v>
      </c>
      <c r="N812" s="179">
        <f t="shared" si="506"/>
        <v>4.6866067964018099E-2</v>
      </c>
      <c r="O812" s="179">
        <f t="shared" si="506"/>
        <v>5.1437018815682606E-2</v>
      </c>
      <c r="P812" s="179">
        <f t="shared" si="506"/>
        <v>5.3724945270371902E-2</v>
      </c>
      <c r="Q812" s="179">
        <f t="shared" si="506"/>
        <v>5.5073966314455852E-2</v>
      </c>
      <c r="R812" s="179">
        <f t="shared" si="506"/>
        <v>5.4872684485782829E-2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3.1499230680421641E-4</v>
      </c>
      <c r="F813" s="179">
        <f t="shared" si="506"/>
        <v>6.2486122665428138E-4</v>
      </c>
      <c r="G813" s="179">
        <f t="shared" si="506"/>
        <v>1.237684555140169E-3</v>
      </c>
      <c r="H813" s="179">
        <f t="shared" si="506"/>
        <v>2.5106260297489097E-3</v>
      </c>
      <c r="I813" s="179">
        <f t="shared" si="506"/>
        <v>5.1443423432096435E-3</v>
      </c>
      <c r="J813" s="179">
        <f t="shared" si="506"/>
        <v>1.0924557543224921E-2</v>
      </c>
      <c r="K813" s="179">
        <f t="shared" si="506"/>
        <v>2.1982776684852809E-2</v>
      </c>
      <c r="L813" s="179">
        <f t="shared" si="506"/>
        <v>3.3579282591420075E-2</v>
      </c>
      <c r="M813" s="179">
        <f t="shared" si="506"/>
        <v>3.7326872982037573E-2</v>
      </c>
      <c r="N813" s="179">
        <f t="shared" si="506"/>
        <v>3.6502155428644566E-2</v>
      </c>
      <c r="O813" s="179">
        <f t="shared" si="506"/>
        <v>3.9532200990496147E-2</v>
      </c>
      <c r="P813" s="179">
        <f t="shared" si="506"/>
        <v>4.2629076605984542E-2</v>
      </c>
      <c r="Q813" s="179">
        <f t="shared" si="506"/>
        <v>4.4178415932378839E-2</v>
      </c>
      <c r="R813" s="179">
        <f t="shared" si="506"/>
        <v>4.4149941820691485E-2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4.6578131160484871E-4</v>
      </c>
      <c r="F814" s="179">
        <f t="shared" si="509"/>
        <v>9.208841671139226E-4</v>
      </c>
      <c r="G814" s="179">
        <f t="shared" si="509"/>
        <v>1.8115195897298066E-3</v>
      </c>
      <c r="H814" s="179">
        <f t="shared" si="509"/>
        <v>3.6251905076398333E-3</v>
      </c>
      <c r="I814" s="179">
        <f t="shared" si="509"/>
        <v>7.2754768966252614E-3</v>
      </c>
      <c r="J814" s="179">
        <f t="shared" si="509"/>
        <v>1.5262652322080558E-2</v>
      </c>
      <c r="K814" s="179">
        <f t="shared" si="509"/>
        <v>3.2408648865705401E-2</v>
      </c>
      <c r="L814" s="179">
        <f t="shared" si="509"/>
        <v>6.479171459308751E-2</v>
      </c>
      <c r="M814" s="179">
        <f t="shared" si="509"/>
        <v>0.10142011003928794</v>
      </c>
      <c r="N814" s="179">
        <f t="shared" si="509"/>
        <v>0.11914082330498532</v>
      </c>
      <c r="O814" s="179">
        <f t="shared" si="509"/>
        <v>0.11231394405218446</v>
      </c>
      <c r="P814" s="179">
        <f t="shared" si="509"/>
        <v>0.12044960972694287</v>
      </c>
      <c r="Q814" s="179">
        <f t="shared" si="509"/>
        <v>0.12906226523507039</v>
      </c>
      <c r="R814" s="179">
        <f t="shared" si="509"/>
        <v>0.13047502369177955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7.5113203508386626E-5</v>
      </c>
      <c r="F815" s="179">
        <f t="shared" si="509"/>
        <v>1.4824852785208392E-4</v>
      </c>
      <c r="G815" s="179">
        <f t="shared" si="509"/>
        <v>2.9057007192573032E-4</v>
      </c>
      <c r="H815" s="179">
        <f t="shared" si="509"/>
        <v>5.7704815089989158E-4</v>
      </c>
      <c r="I815" s="179">
        <f t="shared" si="509"/>
        <v>1.1419201828361529E-3</v>
      </c>
      <c r="J815" s="179">
        <f t="shared" si="509"/>
        <v>2.3505937961346818E-3</v>
      </c>
      <c r="K815" s="179">
        <f t="shared" si="509"/>
        <v>4.9287763647007507E-3</v>
      </c>
      <c r="L815" s="179">
        <f t="shared" si="509"/>
        <v>1.0510446765829854E-2</v>
      </c>
      <c r="M815" s="179">
        <f t="shared" si="509"/>
        <v>2.097464686549206E-2</v>
      </c>
      <c r="N815" s="179">
        <f t="shared" si="509"/>
        <v>3.4618170940819225E-2</v>
      </c>
      <c r="O815" s="179">
        <f t="shared" si="509"/>
        <v>4.0484640752400179E-2</v>
      </c>
      <c r="P815" s="179">
        <f t="shared" si="509"/>
        <v>3.7046255673103413E-2</v>
      </c>
      <c r="Q815" s="179">
        <f t="shared" si="509"/>
        <v>3.9630603145893666E-2</v>
      </c>
      <c r="R815" s="179">
        <f t="shared" si="509"/>
        <v>4.1526036097407459E-2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3.5895333794630528E-6</v>
      </c>
      <c r="F816" s="179">
        <f t="shared" si="509"/>
        <v>7.0783663963366477E-6</v>
      </c>
      <c r="G816" s="179">
        <f t="shared" si="509"/>
        <v>1.3847895118500217E-5</v>
      </c>
      <c r="H816" s="179">
        <f t="shared" si="509"/>
        <v>2.7389481067062648E-5</v>
      </c>
      <c r="I816" s="179">
        <f t="shared" si="509"/>
        <v>5.3769675760100133E-5</v>
      </c>
      <c r="J816" s="179">
        <f t="shared" si="509"/>
        <v>1.092506566222708E-4</v>
      </c>
      <c r="K816" s="179">
        <f t="shared" si="509"/>
        <v>2.246795120964343E-4</v>
      </c>
      <c r="L816" s="179">
        <f t="shared" si="509"/>
        <v>4.7090519378419136E-4</v>
      </c>
      <c r="M816" s="179">
        <f t="shared" si="509"/>
        <v>1.0024825658116053E-3</v>
      </c>
      <c r="N816" s="179">
        <f t="shared" si="509"/>
        <v>2.0332394840545101E-3</v>
      </c>
      <c r="O816" s="179">
        <f t="shared" si="509"/>
        <v>3.4414313215345182E-3</v>
      </c>
      <c r="P816" s="179">
        <f t="shared" si="509"/>
        <v>3.9868026130836709E-3</v>
      </c>
      <c r="Q816" s="179">
        <f t="shared" si="509"/>
        <v>3.5986671671276401E-3</v>
      </c>
      <c r="R816" s="179">
        <f t="shared" si="509"/>
        <v>3.781129396171104E-3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8.2200664297546769E-7</v>
      </c>
      <c r="F817" s="179">
        <f t="shared" si="509"/>
        <v>1.6202469245145951E-6</v>
      </c>
      <c r="G817" s="179">
        <f t="shared" si="509"/>
        <v>3.1668323755210021E-6</v>
      </c>
      <c r="H817" s="179">
        <f t="shared" si="509"/>
        <v>6.2506789563261598E-6</v>
      </c>
      <c r="I817" s="179">
        <f t="shared" si="509"/>
        <v>1.2219533256792482E-5</v>
      </c>
      <c r="J817" s="179">
        <f t="shared" si="509"/>
        <v>2.4645552473109824E-5</v>
      </c>
      <c r="K817" s="179">
        <f t="shared" si="509"/>
        <v>5.0019893510098961E-5</v>
      </c>
      <c r="L817" s="179">
        <f t="shared" si="509"/>
        <v>1.021875345315655E-4</v>
      </c>
      <c r="M817" s="179">
        <f t="shared" si="509"/>
        <v>2.1584618409125321E-4</v>
      </c>
      <c r="N817" s="179">
        <f t="shared" si="509"/>
        <v>4.600289307512897E-4</v>
      </c>
      <c r="O817" s="179">
        <f t="shared" si="509"/>
        <v>9.4381100167833815E-4</v>
      </c>
      <c r="P817" s="179">
        <f t="shared" si="509"/>
        <v>1.6058819744165494E-3</v>
      </c>
      <c r="Q817" s="179">
        <f t="shared" si="509"/>
        <v>1.8505972267631346E-3</v>
      </c>
      <c r="R817" s="179">
        <f t="shared" si="509"/>
        <v>1.6283067057042038E-3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0.26129112655737352</v>
      </c>
      <c r="F934" s="179">
        <f t="shared" si="605"/>
        <v>0.27060596935990283</v>
      </c>
      <c r="G934" s="179" t="e">
        <f t="shared" si="605"/>
        <v>#DIV/0!</v>
      </c>
      <c r="H934" s="179">
        <f t="shared" si="605"/>
        <v>0.19127743804567715</v>
      </c>
      <c r="I934" s="179">
        <f t="shared" si="605"/>
        <v>0.16842758672477709</v>
      </c>
      <c r="J934" s="179">
        <f t="shared" si="605"/>
        <v>0.15765195215094269</v>
      </c>
      <c r="K934" s="179">
        <f t="shared" si="605"/>
        <v>0.15159292073494232</v>
      </c>
      <c r="L934" s="179">
        <f t="shared" si="605"/>
        <v>0.14793562210548958</v>
      </c>
      <c r="M934" s="179">
        <f t="shared" si="605"/>
        <v>0.14671398316415601</v>
      </c>
      <c r="N934" s="179">
        <f t="shared" si="605"/>
        <v>0.14615239972221586</v>
      </c>
      <c r="O934" s="179">
        <f t="shared" si="605"/>
        <v>0.14574927618769512</v>
      </c>
      <c r="P934" s="179">
        <f t="shared" si="605"/>
        <v>0.14550300297871133</v>
      </c>
      <c r="Q934" s="179">
        <f t="shared" si="605"/>
        <v>0.14536966520785832</v>
      </c>
      <c r="R934" s="179">
        <f t="shared" si="605"/>
        <v>0.14529371654652659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0.45412311343841771</v>
      </c>
      <c r="F935" s="179">
        <f t="shared" si="605"/>
        <v>0.45542086659135361</v>
      </c>
      <c r="G935" s="179">
        <f t="shared" si="605"/>
        <v>0.46553433676771777</v>
      </c>
      <c r="H935" s="179" t="e">
        <f t="shared" si="605"/>
        <v>#DIV/0!</v>
      </c>
      <c r="I935" s="179">
        <f t="shared" si="605"/>
        <v>0.34282242843878741</v>
      </c>
      <c r="J935" s="179">
        <f t="shared" si="605"/>
        <v>0.30939900151480421</v>
      </c>
      <c r="K935" s="179">
        <f t="shared" si="605"/>
        <v>0.28921294545562382</v>
      </c>
      <c r="L935" s="179">
        <f t="shared" si="605"/>
        <v>0.27642330690143169</v>
      </c>
      <c r="M935" s="179">
        <f t="shared" si="605"/>
        <v>0.2720899955259608</v>
      </c>
      <c r="N935" s="179">
        <f t="shared" si="605"/>
        <v>0.27006905514514395</v>
      </c>
      <c r="O935" s="179">
        <f t="shared" si="605"/>
        <v>0.26860074670213197</v>
      </c>
      <c r="P935" s="179">
        <f t="shared" si="605"/>
        <v>0.26769957101802833</v>
      </c>
      <c r="Q935" s="179">
        <f t="shared" si="605"/>
        <v>0.26721072072540047</v>
      </c>
      <c r="R935" s="179">
        <f t="shared" si="605"/>
        <v>0.26693201630611901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0.36297748468482866</v>
      </c>
      <c r="F936" s="179">
        <f t="shared" si="605"/>
        <v>0.35055043199341657</v>
      </c>
      <c r="G936" s="179">
        <f t="shared" si="605"/>
        <v>0.3507432491374039</v>
      </c>
      <c r="H936" s="179">
        <f t="shared" si="605"/>
        <v>0.35574968255557876</v>
      </c>
      <c r="I936" s="179" t="e">
        <f t="shared" si="605"/>
        <v>#DIV/0!</v>
      </c>
      <c r="J936" s="179">
        <f t="shared" si="605"/>
        <v>0.27781039590974715</v>
      </c>
      <c r="K936" s="179">
        <f t="shared" si="605"/>
        <v>0.25033972836966184</v>
      </c>
      <c r="L936" s="179">
        <f t="shared" si="605"/>
        <v>0.23154703394762099</v>
      </c>
      <c r="M936" s="179">
        <f t="shared" si="605"/>
        <v>0.22504863743321882</v>
      </c>
      <c r="N936" s="179">
        <f t="shared" si="605"/>
        <v>0.22193954635192056</v>
      </c>
      <c r="O936" s="179">
        <f t="shared" si="605"/>
        <v>0.21962875573327972</v>
      </c>
      <c r="P936" s="179">
        <f t="shared" si="605"/>
        <v>0.2181979917433661</v>
      </c>
      <c r="Q936" s="179">
        <f t="shared" si="605"/>
        <v>0.21741902251259251</v>
      </c>
      <c r="R936" s="179">
        <f t="shared" si="605"/>
        <v>0.21697412578486944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0.20892350004449961</v>
      </c>
      <c r="F937" s="179">
        <f t="shared" si="608"/>
        <v>0.19928657329860552</v>
      </c>
      <c r="G937" s="179">
        <f t="shared" si="608"/>
        <v>0.19215623447426378</v>
      </c>
      <c r="H937" s="179">
        <f t="shared" si="608"/>
        <v>0.19278410330512891</v>
      </c>
      <c r="I937" s="179">
        <f t="shared" si="608"/>
        <v>0.19647549351149862</v>
      </c>
      <c r="J937" s="179" t="e">
        <f t="shared" si="608"/>
        <v>#DIV/0!</v>
      </c>
      <c r="K937" s="179">
        <f t="shared" si="608"/>
        <v>0.16010149585435207</v>
      </c>
      <c r="L937" s="179">
        <f t="shared" si="608"/>
        <v>0.1412998810529266</v>
      </c>
      <c r="M937" s="179">
        <f t="shared" si="608"/>
        <v>0.13462889888008517</v>
      </c>
      <c r="N937" s="179">
        <f t="shared" si="608"/>
        <v>0.13129321156794316</v>
      </c>
      <c r="O937" s="179">
        <f t="shared" si="608"/>
        <v>0.12870316370570128</v>
      </c>
      <c r="P937" s="179">
        <f t="shared" si="608"/>
        <v>0.12707184198420257</v>
      </c>
      <c r="Q937" s="179">
        <f t="shared" si="608"/>
        <v>0.1261772527429082</v>
      </c>
      <c r="R937" s="179">
        <f t="shared" si="608"/>
        <v>0.12566450368988438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0.1169805180414923</v>
      </c>
      <c r="F938" s="179">
        <f t="shared" si="608"/>
        <v>0.11122290852833824</v>
      </c>
      <c r="G938" s="179">
        <f t="shared" si="608"/>
        <v>0.10594281967410496</v>
      </c>
      <c r="H938" s="179">
        <f t="shared" si="608"/>
        <v>0.10257302296041003</v>
      </c>
      <c r="I938" s="179">
        <f t="shared" si="608"/>
        <v>0.10395934357230105</v>
      </c>
      <c r="J938" s="179">
        <f t="shared" si="608"/>
        <v>0.11025164276155958</v>
      </c>
      <c r="K938" s="179" t="e">
        <f t="shared" si="608"/>
        <v>#DIV/0!</v>
      </c>
      <c r="L938" s="179">
        <f t="shared" si="608"/>
        <v>8.6119723494131301E-2</v>
      </c>
      <c r="M938" s="179">
        <f t="shared" si="608"/>
        <v>8.0050026989715445E-2</v>
      </c>
      <c r="N938" s="179">
        <f t="shared" si="608"/>
        <v>7.6792742939403469E-2</v>
      </c>
      <c r="O938" s="179">
        <f t="shared" si="608"/>
        <v>7.4052987464216583E-2</v>
      </c>
      <c r="P938" s="179">
        <f t="shared" si="608"/>
        <v>7.2272227315508211E-2</v>
      </c>
      <c r="Q938" s="179">
        <f t="shared" si="608"/>
        <v>7.1282297040138914E-2</v>
      </c>
      <c r="R938" s="179">
        <f t="shared" si="608"/>
        <v>7.0710983576121822E-2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5.7891744230781736E-2</v>
      </c>
      <c r="F939" s="179">
        <f t="shared" si="608"/>
        <v>5.4997277310487605E-2</v>
      </c>
      <c r="G939" s="179">
        <f t="shared" si="608"/>
        <v>5.2217803510042536E-2</v>
      </c>
      <c r="H939" s="179">
        <f t="shared" si="608"/>
        <v>4.9939122363448551E-2</v>
      </c>
      <c r="I939" s="179">
        <f t="shared" si="608"/>
        <v>4.8967284425907441E-2</v>
      </c>
      <c r="J939" s="179">
        <f t="shared" si="608"/>
        <v>5.150834118070461E-2</v>
      </c>
      <c r="K939" s="179">
        <f t="shared" si="608"/>
        <v>5.4299249510930063E-2</v>
      </c>
      <c r="L939" s="179" t="e">
        <f t="shared" si="608"/>
        <v>#DIV/0!</v>
      </c>
      <c r="M939" s="179">
        <f t="shared" si="608"/>
        <v>4.342123284670512E-2</v>
      </c>
      <c r="N939" s="179">
        <f t="shared" si="608"/>
        <v>4.091085659082238E-2</v>
      </c>
      <c r="O939" s="179">
        <f t="shared" si="608"/>
        <v>3.8465373091930974E-2</v>
      </c>
      <c r="P939" s="179">
        <f t="shared" si="608"/>
        <v>3.6787006942045543E-2</v>
      </c>
      <c r="Q939" s="179">
        <f t="shared" si="608"/>
        <v>3.5830987706109381E-2</v>
      </c>
      <c r="R939" s="179">
        <f t="shared" si="608"/>
        <v>3.5272068468541716E-2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4.6621090894641747E-2</v>
      </c>
      <c r="F940" s="179">
        <f t="shared" si="608"/>
        <v>4.4281032198019391E-2</v>
      </c>
      <c r="G940" s="179">
        <f t="shared" si="608"/>
        <v>4.2008863048542275E-2</v>
      </c>
      <c r="H940" s="179">
        <f t="shared" si="608"/>
        <v>4.0044118302869074E-2</v>
      </c>
      <c r="I940" s="179">
        <f t="shared" si="608"/>
        <v>3.8804278772364358E-2</v>
      </c>
      <c r="J940" s="179">
        <f t="shared" si="608"/>
        <v>3.9471095898313845E-2</v>
      </c>
      <c r="K940" s="179">
        <f t="shared" si="608"/>
        <v>4.1311756640465262E-2</v>
      </c>
      <c r="L940" s="179">
        <f t="shared" si="608"/>
        <v>4.0770862927845736E-2</v>
      </c>
      <c r="M940" s="179" t="e">
        <f t="shared" si="608"/>
        <v>#DIV/0!</v>
      </c>
      <c r="N940" s="179">
        <f t="shared" si="608"/>
        <v>3.6964529899898513E-2</v>
      </c>
      <c r="O940" s="179">
        <f t="shared" si="608"/>
        <v>3.366890217958262E-2</v>
      </c>
      <c r="P940" s="179">
        <f t="shared" si="608"/>
        <v>3.118654690710616E-2</v>
      </c>
      <c r="Q940" s="179">
        <f t="shared" si="608"/>
        <v>2.9715170219019257E-2</v>
      </c>
      <c r="R940" s="179">
        <f t="shared" si="608"/>
        <v>2.8835090858287407E-2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0.13830691281785373</v>
      </c>
      <c r="F941" s="179">
        <f t="shared" si="611"/>
        <v>0.13135810248736904</v>
      </c>
      <c r="G941" s="179">
        <f t="shared" si="611"/>
        <v>0.12459231476941325</v>
      </c>
      <c r="H941" s="179">
        <f t="shared" si="611"/>
        <v>0.11866641084126887</v>
      </c>
      <c r="I941" s="179">
        <f t="shared" si="611"/>
        <v>0.1146282825074449</v>
      </c>
      <c r="J941" s="179">
        <f t="shared" si="611"/>
        <v>0.1152197271093769</v>
      </c>
      <c r="K941" s="179">
        <f t="shared" si="611"/>
        <v>0.11663344824391192</v>
      </c>
      <c r="L941" s="179">
        <f t="shared" si="611"/>
        <v>0.1157904000634653</v>
      </c>
      <c r="M941" s="179">
        <f t="shared" si="611"/>
        <v>0.12481580132333187</v>
      </c>
      <c r="N941" s="179" t="e">
        <f t="shared" si="611"/>
        <v>#DIV/0!</v>
      </c>
      <c r="O941" s="179">
        <f t="shared" si="611"/>
        <v>0.11391130076902836</v>
      </c>
      <c r="P941" s="179">
        <f t="shared" si="611"/>
        <v>0.10111696101654655</v>
      </c>
      <c r="Q941" s="179">
        <f t="shared" si="611"/>
        <v>9.3037615023607786E-2</v>
      </c>
      <c r="R941" s="179">
        <f t="shared" si="611"/>
        <v>8.8026496494816656E-2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4.4677607226053746E-2</v>
      </c>
      <c r="F942" s="179">
        <f t="shared" si="611"/>
        <v>4.2432371283253258E-2</v>
      </c>
      <c r="G942" s="179">
        <f t="shared" si="611"/>
        <v>4.0244772323587523E-2</v>
      </c>
      <c r="H942" s="179">
        <f t="shared" si="611"/>
        <v>3.8322639300151763E-2</v>
      </c>
      <c r="I942" s="179">
        <f t="shared" si="611"/>
        <v>3.6988747875358947E-2</v>
      </c>
      <c r="J942" s="179">
        <f t="shared" si="611"/>
        <v>3.7061118732017E-2</v>
      </c>
      <c r="K942" s="179">
        <f t="shared" si="611"/>
        <v>3.7072221911738167E-2</v>
      </c>
      <c r="L942" s="179">
        <f t="shared" si="611"/>
        <v>3.5696400800093023E-2</v>
      </c>
      <c r="M942" s="179">
        <f t="shared" si="611"/>
        <v>3.8367645834963944E-2</v>
      </c>
      <c r="N942" s="179">
        <f t="shared" si="611"/>
        <v>4.4266613463277475E-2</v>
      </c>
      <c r="O942" s="179" t="e">
        <f t="shared" si="611"/>
        <v>#DIV/0!</v>
      </c>
      <c r="P942" s="179">
        <f t="shared" si="611"/>
        <v>3.7605177723771657E-2</v>
      </c>
      <c r="Q942" s="179">
        <f t="shared" si="611"/>
        <v>3.2996340737253625E-2</v>
      </c>
      <c r="R942" s="179">
        <f t="shared" si="611"/>
        <v>2.9973924794955586E-2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4.2735057692304505E-3</v>
      </c>
      <c r="F943" s="179">
        <f t="shared" si="611"/>
        <v>4.0587312532443772E-3</v>
      </c>
      <c r="G943" s="179">
        <f t="shared" si="611"/>
        <v>3.8494343121502047E-3</v>
      </c>
      <c r="H943" s="179">
        <f t="shared" si="611"/>
        <v>3.6653898902725144E-3</v>
      </c>
      <c r="I943" s="179">
        <f t="shared" si="611"/>
        <v>3.5370942287577542E-3</v>
      </c>
      <c r="J943" s="179">
        <f t="shared" si="611"/>
        <v>3.5411432791666265E-3</v>
      </c>
      <c r="K943" s="179">
        <f t="shared" si="611"/>
        <v>3.5308996493009503E-3</v>
      </c>
      <c r="L943" s="179">
        <f t="shared" si="611"/>
        <v>3.3596965197020138E-3</v>
      </c>
      <c r="M943" s="179">
        <f t="shared" si="611"/>
        <v>3.497559029308049E-3</v>
      </c>
      <c r="N943" s="179">
        <f t="shared" si="611"/>
        <v>3.9599545107652945E-3</v>
      </c>
      <c r="O943" s="179">
        <f t="shared" si="611"/>
        <v>4.5093390247632759E-3</v>
      </c>
      <c r="P943" s="179" t="e">
        <f t="shared" si="611"/>
        <v>#DIV/0!</v>
      </c>
      <c r="Q943" s="179">
        <f t="shared" si="611"/>
        <v>3.6610113368126238E-3</v>
      </c>
      <c r="R943" s="179">
        <f t="shared" si="611"/>
        <v>3.1415049608041166E-3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1.9425021152012338E-3</v>
      </c>
      <c r="F944" s="179">
        <f t="shared" si="611"/>
        <v>1.844875886509015E-3</v>
      </c>
      <c r="G944" s="179">
        <f t="shared" si="611"/>
        <v>1.7497354488029177E-3</v>
      </c>
      <c r="H944" s="179">
        <f t="shared" si="611"/>
        <v>1.6660576162454625E-3</v>
      </c>
      <c r="I944" s="179">
        <f t="shared" si="611"/>
        <v>1.6076615481228065E-3</v>
      </c>
      <c r="J944" s="179">
        <f t="shared" si="611"/>
        <v>1.6091763365501258E-3</v>
      </c>
      <c r="K944" s="179">
        <f t="shared" si="611"/>
        <v>1.603226074916209E-3</v>
      </c>
      <c r="L944" s="179">
        <f t="shared" si="611"/>
        <v>1.5205612744733667E-3</v>
      </c>
      <c r="M944" s="179">
        <f t="shared" si="611"/>
        <v>1.5644301320905643E-3</v>
      </c>
      <c r="N944" s="179">
        <f t="shared" si="611"/>
        <v>1.7107317228325608E-3</v>
      </c>
      <c r="O944" s="179">
        <f t="shared" si="611"/>
        <v>1.8975593520408249E-3</v>
      </c>
      <c r="P944" s="179">
        <f t="shared" si="611"/>
        <v>2.125005516834113E-3</v>
      </c>
      <c r="Q944" s="179" t="e">
        <f t="shared" si="611"/>
        <v>#DIV/0!</v>
      </c>
      <c r="R944" s="179">
        <f t="shared" si="611"/>
        <v>1.6482570007824483E-3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0.16680581885609705</v>
      </c>
      <c r="F1058" s="199">
        <f t="array" ref="F1058">IF(F33=MAX(IF(ISNUMBER($E$33:$DT$33),$E$33:$DT$33)),0,SUM(IF($D$805:$D$924&gt;=F33+1,IF($D$805:$D$924&lt;=MAX(IF(ISNUMBER($E$33:$DT$33),$E$33:$DT$33)),F$805:F$924))))</f>
        <v>0.12211405669186222</v>
      </c>
      <c r="G1058" s="199">
        <f t="array" ref="G1058">IF(G33=MAX(IF(ISNUMBER($E$33:$DT$33),$E$33:$DT$33)),0,SUM(IF($D$805:$D$924&gt;=G33+1,IF($D$805:$D$924&lt;=MAX(IF(ISNUMBER($E$33:$DT$33),$E$33:$DT$33)),G$805:G$924))))</f>
        <v>6.9871273310019466E-2</v>
      </c>
      <c r="H1058" s="199">
        <f t="array" ref="H1058">IF(H33=MAX(IF(ISNUMBER($E$33:$DT$33),$E$33:$DT$33)),0,SUM(IF($D$805:$D$924&gt;=H33+1,IF($D$805:$D$924&lt;=MAX(IF(ISNUMBER($E$33:$DT$33),$E$33:$DT$33)),H$805:H$924))))</f>
        <v>4.1185035335855026E-2</v>
      </c>
      <c r="I1058" s="199">
        <f t="array" ref="I1058">IF(I33=MAX(IF(ISNUMBER($E$33:$DT$33),$E$33:$DT$33)),0,SUM(IF($D$805:$D$924&gt;=I33+1,IF($D$805:$D$924&lt;=MAX(IF(ISNUMBER($E$33:$DT$33),$E$33:$DT$33)),I$805:I$924))))</f>
        <v>2.7192265376521339E-2</v>
      </c>
      <c r="J1058" s="199">
        <f t="array" ref="J1058">IF(J33=MAX(IF(ISNUMBER($E$33:$DT$33),$E$33:$DT$33)),0,SUM(IF($D$805:$D$924&gt;=J33+1,IF($D$805:$D$924&lt;=MAX(IF(ISNUMBER($E$33:$DT$33),$E$33:$DT$33)),J$805:J$924))))</f>
        <v>2.8671699870535541E-2</v>
      </c>
      <c r="K1058" s="199">
        <f t="array" ref="K1058">IF(K33=MAX(IF(ISNUMBER($E$33:$DT$33),$E$33:$DT$33)),0,SUM(IF($D$805:$D$924&gt;=K33+1,IF($D$805:$D$924&lt;=MAX(IF(ISNUMBER($E$33:$DT$33),$E$33:$DT$33)),K$805:K$924))))</f>
        <v>3.7612124636012684E-2</v>
      </c>
      <c r="L1058" s="199">
        <f t="array" ref="L1058">IF(L33=MAX(IF(ISNUMBER($E$33:$DT$33),$E$33:$DT$33)),0,SUM(IF($D$805:$D$924&gt;=L33+1,IF($D$805:$D$924&lt;=MAX(IF(ISNUMBER($E$33:$DT$33),$E$33:$DT$33)),L$805:L$924))))</f>
        <v>1.108353949414561E-2</v>
      </c>
      <c r="M1058" s="199">
        <f t="array" ref="M1058">IF(M33=MAX(IF(ISNUMBER($E$33:$DT$33),$E$33:$DT$33)),0,SUM(IF($D$805:$D$924&gt;=M33+1,IF($D$805:$D$924&lt;=MAX(IF(ISNUMBER($E$33:$DT$33),$E$33:$DT$33)),M$805:M$924))))</f>
        <v>1.2183287499028584E-3</v>
      </c>
      <c r="N1058" s="199">
        <f t="array" ref="N1058">IF(N33=MAX(IF(ISNUMBER($E$33:$DT$33),$E$33:$DT$33)),0,SUM(IF($D$805:$D$924&gt;=N33+1,IF($D$805:$D$924&lt;=MAX(IF(ISNUMBER($E$33:$DT$33),$E$33:$DT$33)),N$805:N$924))))</f>
        <v>4.600289307512897E-4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0.15765195215094269</v>
      </c>
      <c r="K1065" s="199">
        <f t="array" ref="K1065">IF(K32=MIN($E$12:$DT$12),0,SUM(IF($D$932:$D$1051&gt;=MIN($E$12:$DT$12),IF($D$932:$D$1051&lt;=K32-1,K$932:K$1051))))</f>
        <v>0.44080586619056616</v>
      </c>
      <c r="L1065" s="199">
        <f t="array" ref="L1065">IF(L32=MIN($E$12:$DT$12),0,SUM(IF($D$932:$D$1051&gt;=MIN($E$12:$DT$12),IF($D$932:$D$1051&lt;=L32-1,L$932:L$1051))))</f>
        <v>0.65590596295454229</v>
      </c>
      <c r="M1065" s="199">
        <f t="array" ref="M1065">IF(M32=MIN($E$12:$DT$12),0,SUM(IF($D$932:$D$1051&gt;=MIN($E$12:$DT$12),IF($D$932:$D$1051&lt;=M32-1,M$932:M$1051))))</f>
        <v>0.77848151500342078</v>
      </c>
      <c r="N1065" s="199">
        <f t="array" ref="N1065">IF(N32=MIN($E$12:$DT$12),0,SUM(IF($D$932:$D$1051&gt;=MIN($E$12:$DT$12),IF($D$932:$D$1051&lt;=N32-1,N$932:N$1051))))</f>
        <v>0.846246955726627</v>
      </c>
      <c r="O1065" s="199">
        <f t="array" ref="O1065">IF(O32=MIN($E$12:$DT$12),0,SUM(IF($D$932:$D$1051&gt;=MIN($E$12:$DT$12),IF($D$932:$D$1051&lt;=O32-1,O$932:O$1051))))</f>
        <v>0.87520030288495565</v>
      </c>
      <c r="P1065" s="199">
        <f t="array" ref="P1065">IF(P32=MIN($E$12:$DT$12),0,SUM(IF($D$932:$D$1051&gt;=MIN($E$12:$DT$12),IF($D$932:$D$1051&lt;=P32-1,P$932:P$1051))))</f>
        <v>0.89871818888896826</v>
      </c>
      <c r="Q1065" s="199">
        <f t="array" ref="Q1065">IF(Q32=MIN($E$12:$DT$12),0,SUM(IF($D$932:$D$1051&gt;=MIN($E$12:$DT$12),IF($D$932:$D$1051&lt;=Q32-1,Q$932:Q$1051))))</f>
        <v>0.98604273117763475</v>
      </c>
      <c r="R1065" s="199">
        <f t="array" ref="R1065">IF(R32=MIN($E$12:$DT$12),0,SUM(IF($D$932:$D$1051&gt;=MIN($E$12:$DT$12),IF($D$932:$D$1051&lt;=R32-1,R$932:R$1051))))</f>
        <v>1.0076829265201226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0.24203574203574205</v>
      </c>
      <c r="F1072" s="199">
        <f t="array" ref="F1072">(F$545)*SUM(IF($E$12:$DT$12&gt;=F32,IF($E$12:$DT$12&lt;=F33,$E$15:$DT$15)))</f>
        <v>0.65197890292849947</v>
      </c>
      <c r="G1072" s="199">
        <f t="array" ref="G1072">(G$545)*SUM(IF($E$12:$DT$12&gt;=G32,IF($E$12:$DT$12&lt;=G33,$E$15:$DT$15)))</f>
        <v>0.94345599158172166</v>
      </c>
      <c r="H1072" s="199">
        <f t="array" ref="H1072">(H$545)*SUM(IF($E$12:$DT$12&gt;=H32,IF($E$12:$DT$12&lt;=H33,$E$15:$DT$15)))</f>
        <v>1.0772665360109965</v>
      </c>
      <c r="I1072" s="199">
        <f t="array" ref="I1072">(I$545)*SUM(IF($E$12:$DT$12&gt;=I32,IF($E$12:$DT$12&lt;=I33,$E$15:$DT$15)))</f>
        <v>1.1362690520271854</v>
      </c>
      <c r="J1072" s="199">
        <f t="array" ref="J1072">(J$545)*SUM(IF($E$12:$DT$12&gt;=J32,IF($E$12:$DT$12&lt;=J33,$E$15:$DT$15)))</f>
        <v>0.98472537251458081</v>
      </c>
      <c r="K1072" s="199">
        <f t="array" ref="K1072">(K$545)*SUM(IF($E$12:$DT$12&gt;=K32,IF($E$12:$DT$12&lt;=K33,$E$15:$DT$15)))</f>
        <v>0.65259343008725446</v>
      </c>
      <c r="L1072" s="199">
        <f t="array" ref="L1072">(L$545)*SUM(IF($E$12:$DT$12&gt;=L32,IF($E$12:$DT$12&lt;=L33,$E$15:$DT$15)))</f>
        <v>0.44425201132326525</v>
      </c>
      <c r="M1072" s="199">
        <f t="array" ref="M1072">(M$545)*SUM(IF($E$12:$DT$12&gt;=M32,IF($E$12:$DT$12&lt;=M33,$E$15:$DT$15)))</f>
        <v>0.32381062311917591</v>
      </c>
      <c r="N1072" s="199">
        <f t="array" ref="N1072">(N$545)*SUM(IF($E$12:$DT$12&gt;=N32,IF($E$12:$DT$12&lt;=N33,$E$15:$DT$15)))</f>
        <v>0.25133359073607858</v>
      </c>
      <c r="O1072" s="199">
        <f t="array" ref="O1072">(O$545)*SUM(IF($E$12:$DT$12&gt;=O32,IF($E$12:$DT$12&lt;=O33,$E$15:$DT$15)))</f>
        <v>0.21368849510179913</v>
      </c>
      <c r="P1072" s="199">
        <f t="array" ref="P1072">(P$545)*SUM(IF($E$12:$DT$12&gt;=P32,IF($E$12:$DT$12&lt;=P33,$E$15:$DT$15)))</f>
        <v>0.1765066247792498</v>
      </c>
      <c r="Q1072" s="199">
        <f t="array" ref="Q1072">(Q$545)*SUM(IF($E$12:$DT$12&gt;=Q32,IF($E$12:$DT$12&lt;=Q33,$E$15:$DT$15)))</f>
        <v>4.8485647341194128E-2</v>
      </c>
      <c r="R1072" s="199">
        <f t="array" ref="R1072">(R$545)*SUM(IF($E$12:$DT$12&gt;=R32,IF($E$12:$DT$12&lt;=R33,$E$15:$DT$15)))</f>
        <v>5.8942768874044671E-3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0.4088415608918391</v>
      </c>
      <c r="F1079" s="199">
        <f t="shared" si="705"/>
        <v>0.77409295962036173</v>
      </c>
      <c r="G1079" s="199">
        <f t="shared" si="705"/>
        <v>1.0133272648917411</v>
      </c>
      <c r="H1079" s="199">
        <f t="shared" si="705"/>
        <v>1.1184515713468515</v>
      </c>
      <c r="I1079" s="199">
        <f t="shared" si="705"/>
        <v>1.1634613174037067</v>
      </c>
      <c r="J1079" s="199">
        <f t="shared" si="705"/>
        <v>1.171049024536059</v>
      </c>
      <c r="K1079" s="199">
        <f t="shared" si="705"/>
        <v>1.1310114209138333</v>
      </c>
      <c r="L1079" s="199">
        <f t="shared" si="705"/>
        <v>1.1112415137719531</v>
      </c>
      <c r="M1079" s="199">
        <f t="shared" si="705"/>
        <v>1.1035104668724995</v>
      </c>
      <c r="N1079" s="199">
        <f t="shared" si="705"/>
        <v>1.0980405753934568</v>
      </c>
      <c r="O1079" s="199">
        <f t="shared" si="705"/>
        <v>1.0888887979867548</v>
      </c>
      <c r="P1079" s="199">
        <f t="shared" si="705"/>
        <v>1.0752248136682181</v>
      </c>
      <c r="Q1079" s="199">
        <f t="shared" si="705"/>
        <v>1.0345283785188288</v>
      </c>
      <c r="R1079" s="199">
        <f t="shared" si="705"/>
        <v>1.013577203407527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1.171049024536059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0.14606478546346463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0.71328671328671323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0.14149184149184146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3.000677515733138E-2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2021-10-07T07:24:23Z</dcterms:modified>
</cp:coreProperties>
</file>