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nach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D26" i="2" l="1"/>
  <c r="D25" i="2" s="1"/>
  <c r="D24" i="2" s="1"/>
  <c r="C24" i="2" l="1"/>
  <c r="C25" i="2"/>
  <c r="C26" i="2"/>
  <c r="C11" i="2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G44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G43" i="13" s="1"/>
  <c r="F44" i="13"/>
  <c r="F33" i="13"/>
  <c r="C35" i="13" l="1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D23" i="2" s="1"/>
  <c r="D22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1" i="2" l="1"/>
  <c r="D20" i="2" s="1"/>
  <c r="D19" i="2" s="1"/>
  <c r="D18" i="2" s="1"/>
  <c r="D17" i="2" s="1"/>
  <c r="D16" i="2" s="1"/>
  <c r="D15" i="2" s="1"/>
  <c r="C9" i="13"/>
  <c r="C9" i="2" s="1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4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6" i="2" l="1"/>
  <c r="E15" i="2"/>
  <c r="E21" i="2"/>
  <c r="E18" i="2"/>
  <c r="E11" i="2"/>
  <c r="E19" i="2"/>
  <c r="E17" i="2"/>
  <c r="E26" i="2"/>
  <c r="F26" i="2" s="1"/>
  <c r="F25" i="2" s="1"/>
  <c r="F24" i="2" s="1"/>
  <c r="E13" i="2"/>
  <c r="E14" i="2"/>
  <c r="E25" i="2"/>
  <c r="E20" i="2"/>
  <c r="E22" i="2"/>
  <c r="E2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3" i="2" l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832" i="11" s="1"/>
  <c r="CK662" i="11"/>
  <c r="CK915" i="11" s="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805" i="11" s="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913" i="11" s="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<sst xmlns="http://schemas.openxmlformats.org/spreadsheetml/2006/main" count="350" uniqueCount="205">
  <si>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</si>
  <si>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</si>
  <si>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</si>
  <si>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</si>
  <si>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</si>
  <si>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</si>
  <si>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</si>
  <si>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</si>
  <si>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</si>
  <si>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</si>
  <si>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</si>
  <si>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</si>
  <si>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</si>
  <si>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</si>
  <si>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</si>
  <si>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</si>
  <si>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</si>
  <si>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</si>
  <si>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</si>
  <si>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</si>
  <si>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</si>
  <si>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</si>
  <si>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</si>
  <si>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</si>
  <si>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</si>
  <si>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</si>
  <si>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</si>
  <si>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</si>
  <si>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</si>
  <si>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</si>
  <si>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</si>
  <si>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</si>
  <si>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</si>
  <si>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</si>
  <si>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</si>
  <si>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</si>
  <si>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</si>
  <si>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</si>
  <si>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</si>
  <si>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</si>
  <si>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</si>
  <si>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</si>
  <si>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</si>
  <si>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</si>
  <si>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</si>
  <si>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</si>
  <si>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</si>
  <si>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</si>
  <si>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</si>
  <si>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</si>
  <si>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</si>
  <si>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</si>
  <si>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</si>
  <si>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</si>
  <si>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</si>
  <si>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</si>
  <si>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</si>
  <si>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</si>
  <si>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</si>
  <si>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</si>
  <si>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</si>
  <si>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</si>
  <si>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</si>
  <si>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</si>
  <si>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</si>
  <si>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</si>
  <si>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</si>
  <si>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</si>
  <si>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</si>
  <si>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</si>
  <si>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</si>
  <si>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</si>
  <si>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</si>
  <si>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</si>
  <si>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</si>
  <si>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</si>
  <si>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</si>
  <si>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</si>
  <si>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</si>
  <si>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</si>
  <si>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</si>
  <si>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</si>
  <si>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</si>
  <si>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</si>
  <si>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</si>
  <si>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</si>
  <si>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</si>
  <si>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</si>
  <si>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</si>
  <si>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</si>
  <si>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</si>
  <si>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</si>
  <si>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</si>
  <si>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</si>
  <si>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</si>
  <si>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</si>
  <si>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</si>
  <si>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</si>
  <si>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</si>
  <si>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</si>
  <si>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</si>
  <si>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</si>
  <si>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</si>
  <si>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</si>
  <si>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</si>
  <si>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</si>
  <si>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</si>
  <si>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</si>
  <si>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</si>
  <si>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</si>
  <si>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</si>
  <si>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</si>
  <si>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</si>
  <si>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</si>
  <si>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</si>
  <si>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</si>
  <si>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</si>
  <si>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</si>
  <si>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</si>
  <si>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</si>
  <si>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</si>
  <si>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</si>
  <si>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</si>
  <si>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</si>
  <si>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</si>
  <si>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</si>
  <si>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</si>
  <si>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</si>
  <si>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</si>
  <si>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</si>
  <si>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</si>
  <si>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</si>
  <si>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</si>
  <si>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</si>
  <si>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</si>
  <si>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</si>
  <si>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</si>
  <si>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</si>
  <si>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</si>
  <si>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</si>
  <si>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</si>
  <si>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</si>
  <si>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</si>
  <si>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</si>
  <si>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</si>
  <si>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</si>
  <si>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</si>
  <si>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</si>
  <si>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</si>
  <si>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</si>
  <si>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</si>
  <si>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</si>
  <si>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</si>
  <si>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</si>
  <si>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</si>
  <si>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</si>
  <si>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</si>
  <si>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</si>
  <si>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</si>
  <si>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</si>
  <si>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</si>
  <si>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</si>
  <si>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</si>
  <si>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</si>
  <si>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</si>
  <si>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</si>
  <si>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</si>
  <si>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</si>
  <si>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</si>
  <si>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</si>
  <si>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</si>
  <si>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</si>
  <si>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</si>
  <si>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</si>
  <si>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</si>
  <si>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</si>
  <si>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</si>
  <si>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</si>
  <si>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</si>
  <si>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</si>
  <si>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</si>
  <si>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</si>
  <si>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</si>
  <si>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</si>
  <si>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</si>
  <si>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</si>
  <si>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</si>
  <si>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</si>
  <si>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</si>
  <si>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</si>
  <si>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</si>
  <si>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</si>
  <si>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</si>
  <si>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</si>
  <si>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</si>
  <si>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</si>
  <si>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</si>
  <si>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</si>
  <si>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</si>
  <si>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</si>
  <si>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</si>
  <si>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</si>
  <si>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nach Spülung:</t>
  </si>
  <si>
    <t>Z3 SP OS</t>
  </si>
  <si>
    <t>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</si>
</sst>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89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168" fontId="4" fillId="2" borderId="6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Z3 SP OS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2.1451483560545308E-2</c:v>
                </c:pt>
                <c:pt idx="2">
                  <c:v>0.24478748997594227</c:v>
                </c:pt>
                <c:pt idx="3">
                  <c:v>0.4085805934242181</c:v>
                </c:pt>
                <c:pt idx="4">
                  <c:v>0.22554129911788293</c:v>
                </c:pt>
                <c:pt idx="5">
                  <c:v>5.2726543704891743E-2</c:v>
                </c:pt>
                <c:pt idx="6">
                  <c:v>2.2253408179631114E-2</c:v>
                </c:pt>
                <c:pt idx="7">
                  <c:v>5.41299117882919E-3</c:v>
                </c:pt>
                <c:pt idx="8">
                  <c:v>3.0072173215717722E-3</c:v>
                </c:pt>
                <c:pt idx="9">
                  <c:v>9.0216519647153166E-3</c:v>
                </c:pt>
                <c:pt idx="10">
                  <c:v>5.2125100240577385E-3</c:v>
                </c:pt>
                <c:pt idx="11">
                  <c:v>1.0024057738572574E-3</c:v>
                </c:pt>
                <c:pt idx="12">
                  <c:v>1.0024057738572574E-3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Z3 SP OS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0.99999999999999989</c:v>
                </c:pt>
                <c:pt idx="1">
                  <c:v>0.99999999999999989</c:v>
                </c:pt>
                <c:pt idx="2">
                  <c:v>0.97854851643945462</c:v>
                </c:pt>
                <c:pt idx="3">
                  <c:v>0.73376102646351238</c:v>
                </c:pt>
                <c:pt idx="4">
                  <c:v>0.32518043303929434</c:v>
                </c:pt>
                <c:pt idx="5">
                  <c:v>9.9639133921411382E-2</c:v>
                </c:pt>
                <c:pt idx="6">
                  <c:v>4.6912590216519647E-2</c:v>
                </c:pt>
                <c:pt idx="7">
                  <c:v>2.4659182036888532E-2</c:v>
                </c:pt>
                <c:pt idx="8">
                  <c:v>1.9246190858059342E-2</c:v>
                </c:pt>
                <c:pt idx="9">
                  <c:v>1.623897353648757E-2</c:v>
                </c:pt>
                <c:pt idx="10">
                  <c:v>7.2173215717722533E-3</c:v>
                </c:pt>
                <c:pt idx="11">
                  <c:v>2.0048115477145148E-3</c:v>
                </c:pt>
                <c:pt idx="12">
                  <c:v>1.0024057738572574E-3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2.1451483560545308E-2</c:v>
                </c:pt>
                <c:pt idx="2">
                  <c:v>0.24478748997594227</c:v>
                </c:pt>
                <c:pt idx="3">
                  <c:v>0.4085805934242181</c:v>
                </c:pt>
                <c:pt idx="4">
                  <c:v>0.22554129911788293</c:v>
                </c:pt>
                <c:pt idx="5">
                  <c:v>5.2726543704891743E-2</c:v>
                </c:pt>
                <c:pt idx="6">
                  <c:v>2.2253408179631114E-2</c:v>
                </c:pt>
                <c:pt idx="7">
                  <c:v>5.41299117882919E-3</c:v>
                </c:pt>
                <c:pt idx="8">
                  <c:v>3.0072173215717722E-3</c:v>
                </c:pt>
                <c:pt idx="9">
                  <c:v>9.0216519647153166E-3</c:v>
                </c:pt>
                <c:pt idx="10">
                  <c:v>5.2125100240577385E-3</c:v>
                </c:pt>
                <c:pt idx="11">
                  <c:v>1.0024057738572574E-3</c:v>
                </c:pt>
                <c:pt idx="12">
                  <c:v>1.0024057738572574E-3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2.1451483560545308E-2</c:v>
                </c:pt>
                <c:pt idx="2">
                  <c:v>0.24478748997594227</c:v>
                </c:pt>
                <c:pt idx="3">
                  <c:v>0.4085805934242181</c:v>
                </c:pt>
                <c:pt idx="4">
                  <c:v>0.22554129911788293</c:v>
                </c:pt>
                <c:pt idx="5">
                  <c:v>5.2726543704891743E-2</c:v>
                </c:pt>
                <c:pt idx="6">
                  <c:v>2.2253408179631114E-2</c:v>
                </c:pt>
                <c:pt idx="7">
                  <c:v>5.41299117882919E-3</c:v>
                </c:pt>
                <c:pt idx="8">
                  <c:v>3.0072173215717722E-3</c:v>
                </c:pt>
                <c:pt idx="9">
                  <c:v>9.0216519647153166E-3</c:v>
                </c:pt>
                <c:pt idx="10">
                  <c:v>5.2125100240577385E-3</c:v>
                </c:pt>
                <c:pt idx="11">
                  <c:v>1.0024057738572574E-3</c:v>
                </c:pt>
                <c:pt idx="12">
                  <c:v>1.0024057738572574E-3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2.1451483560545308E-2</c:v>
                </c:pt>
                <c:pt idx="2">
                  <c:v>0.24478748997594227</c:v>
                </c:pt>
                <c:pt idx="3">
                  <c:v>0.4085805934242181</c:v>
                </c:pt>
                <c:pt idx="4">
                  <c:v>0.22554129911788293</c:v>
                </c:pt>
                <c:pt idx="5">
                  <c:v>5.2726543704891743E-2</c:v>
                </c:pt>
                <c:pt idx="6">
                  <c:v>2.2253408179631114E-2</c:v>
                </c:pt>
                <c:pt idx="7">
                  <c:v>5.41299117882919E-3</c:v>
                </c:pt>
                <c:pt idx="8">
                  <c:v>3.0072173215717722E-3</c:v>
                </c:pt>
                <c:pt idx="9">
                  <c:v>9.0216519647153166E-3</c:v>
                </c:pt>
                <c:pt idx="10">
                  <c:v>5.2125100240577385E-3</c:v>
                </c:pt>
                <c:pt idx="11">
                  <c:v>1.0024057738572574E-3</c:v>
                </c:pt>
                <c:pt idx="12">
                  <c:v>1.0024057738572574E-3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2.8284271247461898</c:v>
                </c:pt>
                <c:pt idx="1">
                  <c:v>2.8284271247461898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2.464</c:v>
                </c:pt>
                <c:pt idx="1">
                  <c:v>2.464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1.0481994688603929E-2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="160" zoomScaleNormal="160" workbookViewId="0">
      <selection activeCell="C9" sqref="C9"/>
    </sheetView>
  </sheetViews>
  <sheetFormatPr defaultColWidth="9.109375" defaultRowHeight="10.199999999999999" x14ac:dyDescent="0.2"/>
  <cols>
    <col min="1" max="1" width="5.109375" style="251" customWidth="1"/>
    <col min="2" max="2" width="30.44140625" style="251" bestFit="1" customWidth="1"/>
    <col min="3" max="3" width="15.6640625" style="252" customWidth="1"/>
    <col min="4" max="8" width="15.6640625" style="251" customWidth="1"/>
    <col min="9" max="9" width="15.6640625" style="284" customWidth="1"/>
    <col min="10" max="10" width="15.6640625" style="251" customWidth="1"/>
    <col min="11" max="11" width="20.6640625" style="251" customWidth="1"/>
    <col min="12" max="16384" width="9.109375" style="251"/>
  </cols>
  <sheetData>
    <row r="1" spans="1:11" ht="17.25" customHeight="1" thickBot="1" x14ac:dyDescent="0.25">
      <c r="D1" s="253"/>
      <c r="E1" s="254"/>
      <c r="H1" s="254"/>
      <c r="I1" s="253"/>
      <c r="J1" s="254"/>
      <c r="K1" s="253"/>
    </row>
    <row r="2" spans="1:11" ht="17.25" customHeight="1" x14ac:dyDescent="0.3">
      <c r="B2" s="255" t="s">
        <v>2</v>
      </c>
      <c r="C2" s="256" t="s">
        <v>20</v>
      </c>
      <c r="D2" s="253"/>
      <c r="E2" s="305" t="s">
        <v>198</v>
      </c>
      <c r="F2" s="305"/>
      <c r="I2" s="253"/>
      <c r="K2" s="253"/>
    </row>
    <row r="3" spans="1:11" ht="17.25" customHeight="1" thickBot="1" x14ac:dyDescent="0.35">
      <c r="B3" s="257" t="s">
        <v>3</v>
      </c>
      <c r="C3" s="258" t="s">
        <v>5</v>
      </c>
      <c r="D3" s="259"/>
      <c r="E3" s="305" t="s">
        <v>199</v>
      </c>
      <c r="F3" s="305" t="s">
        <v>200</v>
      </c>
      <c r="I3" s="260"/>
      <c r="J3" s="260"/>
      <c r="K3" s="259"/>
    </row>
    <row r="4" spans="1:11" ht="17.25" customHeight="1" x14ac:dyDescent="0.3">
      <c r="B4" s="261" t="s">
        <v>1</v>
      </c>
      <c r="C4" s="262">
        <v>44342</v>
      </c>
      <c r="D4" s="259"/>
      <c r="E4" s="305"/>
      <c r="F4" s="305"/>
      <c r="I4" s="260"/>
      <c r="J4" s="260"/>
      <c r="K4" s="259"/>
    </row>
    <row r="5" spans="1:11" ht="17.25" customHeight="1" x14ac:dyDescent="0.3">
      <c r="B5" s="263" t="s">
        <v>42</v>
      </c>
      <c r="C5" s="309"/>
      <c r="D5" s="259"/>
      <c r="E5" s="305"/>
      <c r="F5" s="305"/>
      <c r="I5" s="260"/>
      <c r="J5" s="260"/>
      <c r="K5" s="259"/>
    </row>
    <row r="6" spans="1:11" ht="17.25" customHeight="1" x14ac:dyDescent="0.3">
      <c r="B6" s="308" t="s">
        <v>201</v>
      </c>
      <c r="C6" s="388"/>
      <c r="D6" s="388"/>
      <c r="E6" s="307"/>
      <c r="F6" s="1"/>
      <c r="G6" s="1"/>
      <c r="I6" s="260"/>
      <c r="J6" s="260"/>
      <c r="K6" s="259"/>
    </row>
    <row r="7" spans="1:11" ht="17.25" customHeight="1" x14ac:dyDescent="0.3">
      <c r="B7" s="264" t="s">
        <v>187</v>
      </c>
      <c r="C7" s="310" t="s">
        <v>203</v>
      </c>
      <c r="D7" s="259" t="s">
        <v>202</v>
      </c>
      <c r="E7" s="312">
        <v>44257</v>
      </c>
      <c r="F7" s="305"/>
      <c r="I7" s="260"/>
      <c r="J7" s="260"/>
      <c r="K7" s="259"/>
    </row>
    <row r="8" spans="1:11" ht="17.25" customHeight="1" x14ac:dyDescent="0.3">
      <c r="B8" s="265" t="s">
        <v>4</v>
      </c>
      <c r="C8" s="266" t="s">
        <v>204</v>
      </c>
      <c r="D8" s="259"/>
      <c r="E8" s="305"/>
      <c r="F8" s="305"/>
      <c r="I8" s="260"/>
      <c r="J8" s="260"/>
      <c r="K8" s="259"/>
    </row>
    <row r="9" spans="1:11" ht="17.25" customHeight="1" thickBot="1" x14ac:dyDescent="0.35">
      <c r="B9" s="267" t="s">
        <v>21</v>
      </c>
      <c r="C9" s="268">
        <f>C35+C57+C79+C101</f>
        <v>24930</v>
      </c>
      <c r="D9" s="259"/>
      <c r="E9" s="305"/>
      <c r="F9" s="305"/>
      <c r="I9" s="260"/>
      <c r="J9" s="260"/>
      <c r="K9" s="259"/>
    </row>
    <row r="10" spans="1:11" ht="17.25" customHeight="1" thickBot="1" x14ac:dyDescent="0.35">
      <c r="A10" s="313" t="s">
        <v>46</v>
      </c>
      <c r="B10" s="269">
        <v>250</v>
      </c>
      <c r="C10" s="270">
        <f>K32+K54+K76+K98</f>
        <v>0</v>
      </c>
      <c r="D10" s="259"/>
      <c r="E10" s="305"/>
      <c r="F10" s="305"/>
      <c r="I10" s="260"/>
      <c r="J10" s="260"/>
      <c r="K10" s="259"/>
    </row>
    <row r="11" spans="1:11" ht="17.25" customHeight="1" thickBot="1" x14ac:dyDescent="0.35">
      <c r="A11" s="314"/>
      <c r="B11" s="271">
        <v>125</v>
      </c>
      <c r="C11" s="270">
        <f t="shared" ref="C11:C22" si="0">K33+K55+K77+K99</f>
        <v>535</v>
      </c>
      <c r="D11" s="259"/>
      <c r="E11" s="305"/>
      <c r="F11" s="305"/>
      <c r="I11" s="260"/>
      <c r="J11" s="260"/>
      <c r="K11" s="259"/>
    </row>
    <row r="12" spans="1:11" ht="17.25" customHeight="1" thickBot="1" x14ac:dyDescent="0.35">
      <c r="A12" s="314"/>
      <c r="B12" s="271">
        <v>63</v>
      </c>
      <c r="C12" s="270">
        <f t="shared" si="0"/>
        <v>6105</v>
      </c>
      <c r="D12" s="259"/>
      <c r="E12" s="305"/>
      <c r="F12" s="305"/>
      <c r="I12" s="260"/>
      <c r="J12" s="260"/>
      <c r="K12" s="259"/>
    </row>
    <row r="13" spans="1:11" ht="17.25" customHeight="1" thickBot="1" x14ac:dyDescent="0.35">
      <c r="A13" s="315"/>
      <c r="B13" s="272">
        <v>31.5</v>
      </c>
      <c r="C13" s="270">
        <f t="shared" si="0"/>
        <v>10190</v>
      </c>
      <c r="D13" s="259"/>
      <c r="E13" s="306"/>
      <c r="F13" s="306"/>
      <c r="I13" s="260"/>
      <c r="J13" s="260"/>
      <c r="K13" s="259"/>
    </row>
    <row r="14" spans="1:11" ht="17.25" customHeight="1" thickBot="1" x14ac:dyDescent="0.25">
      <c r="A14" s="316" t="s">
        <v>45</v>
      </c>
      <c r="B14" s="273">
        <v>16</v>
      </c>
      <c r="C14" s="270">
        <f t="shared" si="0"/>
        <v>5625</v>
      </c>
      <c r="D14" s="259"/>
      <c r="I14" s="252"/>
      <c r="J14" s="252"/>
      <c r="K14" s="259"/>
    </row>
    <row r="15" spans="1:11" ht="17.25" customHeight="1" thickBot="1" x14ac:dyDescent="0.25">
      <c r="A15" s="316"/>
      <c r="B15" s="274">
        <v>8</v>
      </c>
      <c r="C15" s="270">
        <f t="shared" si="0"/>
        <v>1315</v>
      </c>
      <c r="D15" s="259"/>
      <c r="I15" s="260"/>
      <c r="J15" s="260"/>
      <c r="K15" s="259"/>
    </row>
    <row r="16" spans="1:11" ht="17.25" customHeight="1" thickBot="1" x14ac:dyDescent="0.25">
      <c r="A16" s="316"/>
      <c r="B16" s="274">
        <v>4</v>
      </c>
      <c r="C16" s="270">
        <f t="shared" si="0"/>
        <v>555</v>
      </c>
      <c r="D16" s="259"/>
      <c r="I16" s="260"/>
      <c r="J16" s="260"/>
      <c r="K16" s="259"/>
    </row>
    <row r="17" spans="1:11" ht="17.25" customHeight="1" thickBot="1" x14ac:dyDescent="0.25">
      <c r="A17" s="316"/>
      <c r="B17" s="274">
        <v>2</v>
      </c>
      <c r="C17" s="270">
        <f t="shared" si="0"/>
        <v>135</v>
      </c>
      <c r="D17" s="259"/>
      <c r="I17" s="260"/>
      <c r="J17" s="260"/>
      <c r="K17" s="259"/>
    </row>
    <row r="18" spans="1:11" ht="17.25" customHeight="1" thickBot="1" x14ac:dyDescent="0.25">
      <c r="A18" s="316"/>
      <c r="B18" s="274">
        <v>1</v>
      </c>
      <c r="C18" s="270">
        <f t="shared" si="0"/>
        <v>75</v>
      </c>
      <c r="I18" s="275"/>
      <c r="K18" s="276"/>
    </row>
    <row r="19" spans="1:11" ht="17.25" customHeight="1" thickBot="1" x14ac:dyDescent="0.25">
      <c r="A19" s="317"/>
      <c r="B19" s="270">
        <v>0.5</v>
      </c>
      <c r="C19" s="270">
        <f t="shared" si="0"/>
        <v>225</v>
      </c>
      <c r="I19" s="275"/>
      <c r="K19" s="277"/>
    </row>
    <row r="20" spans="1:11" ht="17.25" customHeight="1" thickBot="1" x14ac:dyDescent="0.25">
      <c r="A20" s="318" t="s">
        <v>44</v>
      </c>
      <c r="B20" s="278">
        <v>0.25</v>
      </c>
      <c r="C20" s="270">
        <f t="shared" si="0"/>
        <v>130</v>
      </c>
      <c r="I20" s="275"/>
    </row>
    <row r="21" spans="1:11" ht="17.25" customHeight="1" thickBot="1" x14ac:dyDescent="0.25">
      <c r="A21" s="319"/>
      <c r="B21" s="279">
        <v>0.125</v>
      </c>
      <c r="C21" s="270">
        <f t="shared" si="0"/>
        <v>25</v>
      </c>
      <c r="I21" s="275"/>
      <c r="K21" s="276"/>
    </row>
    <row r="22" spans="1:11" ht="17.25" customHeight="1" thickBot="1" x14ac:dyDescent="0.25">
      <c r="A22" s="319"/>
      <c r="B22" s="279">
        <v>6.3E-2</v>
      </c>
      <c r="C22" s="270">
        <f t="shared" si="0"/>
        <v>25</v>
      </c>
      <c r="I22" s="275"/>
      <c r="K22" s="276"/>
    </row>
    <row r="23" spans="1:11" ht="17.25" customHeight="1" thickBot="1" x14ac:dyDescent="0.25">
      <c r="A23" s="320"/>
      <c r="B23" s="280">
        <v>3.1E-2</v>
      </c>
      <c r="C23" s="270">
        <v>0</v>
      </c>
      <c r="I23" s="275"/>
      <c r="K23" s="276"/>
    </row>
    <row r="24" spans="1:11" ht="17.25" customHeight="1" thickBot="1" x14ac:dyDescent="0.25">
      <c r="A24" s="320"/>
      <c r="B24" s="281">
        <v>3.8999999999999998E-3</v>
      </c>
      <c r="C24" s="270">
        <v>0</v>
      </c>
      <c r="I24" s="275"/>
      <c r="K24" s="276"/>
    </row>
    <row r="25" spans="1:11" ht="17.25" customHeight="1" thickBot="1" x14ac:dyDescent="0.25">
      <c r="A25" s="321"/>
      <c r="B25" s="282">
        <v>6.0000000000000002E-5</v>
      </c>
      <c r="C25" s="270">
        <v>0</v>
      </c>
      <c r="I25" s="275"/>
      <c r="K25" s="276"/>
    </row>
    <row r="26" spans="1:11" ht="17.25" customHeight="1" x14ac:dyDescent="0.2">
      <c r="B26" s="259"/>
      <c r="C26" s="283"/>
      <c r="I26" s="275"/>
      <c r="K26" s="276"/>
    </row>
    <row r="27" spans="1:11" ht="17.25" customHeight="1" x14ac:dyDescent="0.2">
      <c r="C27" s="251"/>
      <c r="I27" s="275"/>
    </row>
    <row r="28" spans="1:11" ht="25.5" customHeight="1" x14ac:dyDescent="0.2">
      <c r="B28" s="259"/>
      <c r="C28" s="251"/>
    </row>
    <row r="29" spans="1:11" x14ac:dyDescent="0.2">
      <c r="D29" s="253" t="s">
        <v>2</v>
      </c>
      <c r="E29" s="254"/>
      <c r="F29" s="253" t="s">
        <v>23</v>
      </c>
      <c r="G29" s="254"/>
      <c r="H29" s="254"/>
      <c r="I29" s="253" t="s">
        <v>24</v>
      </c>
      <c r="J29" s="254"/>
      <c r="K29" s="253" t="s">
        <v>20</v>
      </c>
    </row>
    <row r="30" spans="1:11" x14ac:dyDescent="0.2">
      <c r="C30" s="285"/>
      <c r="D30" s="253" t="s">
        <v>3</v>
      </c>
      <c r="F30" s="253" t="s">
        <v>5</v>
      </c>
      <c r="I30" s="253" t="s">
        <v>5</v>
      </c>
      <c r="K30" s="253" t="s">
        <v>5</v>
      </c>
    </row>
    <row r="31" spans="1:11" x14ac:dyDescent="0.2">
      <c r="B31" s="254" t="s">
        <v>22</v>
      </c>
      <c r="C31" s="285"/>
      <c r="D31" s="286">
        <v>250</v>
      </c>
      <c r="E31" s="287">
        <v>0</v>
      </c>
      <c r="F31" s="287">
        <v>0</v>
      </c>
      <c r="G31" s="287">
        <v>0</v>
      </c>
      <c r="H31" s="288">
        <v>0</v>
      </c>
      <c r="I31" s="288">
        <v>0</v>
      </c>
      <c r="J31" s="288">
        <v>0</v>
      </c>
      <c r="K31" s="289">
        <f>AVERAGE(H31:J31)-AVERAGE(E31:G31)</f>
        <v>0</v>
      </c>
    </row>
    <row r="32" spans="1:11" ht="10.8" thickBot="1" x14ac:dyDescent="0.25">
      <c r="B32" s="254" t="s">
        <v>25</v>
      </c>
      <c r="C32" s="285"/>
      <c r="D32" s="286">
        <v>125</v>
      </c>
      <c r="E32" s="287">
        <v>0</v>
      </c>
      <c r="F32" s="287">
        <v>0</v>
      </c>
      <c r="G32" s="287">
        <v>0</v>
      </c>
      <c r="H32" s="288">
        <v>0</v>
      </c>
      <c r="I32" s="288">
        <v>0</v>
      </c>
      <c r="J32" s="288">
        <v>0</v>
      </c>
      <c r="K32" s="289">
        <f t="shared" ref="K32:K33" si="1">AVERAGE(H32:J32)-AVERAGE(E32:G32)</f>
        <v>0</v>
      </c>
    </row>
    <row r="33" spans="2:11" ht="10.8" thickBot="1" x14ac:dyDescent="0.25">
      <c r="B33" s="254" t="s">
        <v>0</v>
      </c>
      <c r="C33" s="290"/>
      <c r="D33" s="291">
        <v>63</v>
      </c>
      <c r="E33" s="287">
        <v>1545</v>
      </c>
      <c r="F33" s="287">
        <f>E33</f>
        <v>1545</v>
      </c>
      <c r="G33" s="287">
        <f>F33</f>
        <v>1545</v>
      </c>
      <c r="H33" s="288">
        <v>2080</v>
      </c>
      <c r="I33" s="288">
        <f>H33</f>
        <v>2080</v>
      </c>
      <c r="J33" s="288">
        <f>I33</f>
        <v>2080</v>
      </c>
      <c r="K33" s="289">
        <f t="shared" si="1"/>
        <v>535</v>
      </c>
    </row>
    <row r="34" spans="2:11" ht="10.8" thickBot="1" x14ac:dyDescent="0.25">
      <c r="B34" s="254" t="s">
        <v>26</v>
      </c>
      <c r="C34" s="292"/>
      <c r="D34" s="291">
        <v>31.5</v>
      </c>
      <c r="E34" s="287">
        <v>1715</v>
      </c>
      <c r="F34" s="287">
        <f t="shared" ref="F34:G44" si="2">E34</f>
        <v>1715</v>
      </c>
      <c r="G34" s="287">
        <f t="shared" si="2"/>
        <v>1715</v>
      </c>
      <c r="H34" s="288">
        <v>7820</v>
      </c>
      <c r="I34" s="288">
        <f t="shared" ref="I34:J44" si="3">H34</f>
        <v>7820</v>
      </c>
      <c r="J34" s="288">
        <f t="shared" si="3"/>
        <v>7820</v>
      </c>
      <c r="K34" s="289">
        <f>AVERAGE(H34:J34)-AVERAGE(E34:G34)</f>
        <v>6105</v>
      </c>
    </row>
    <row r="35" spans="2:11" ht="10.8" thickBot="1" x14ac:dyDescent="0.25">
      <c r="B35" s="254" t="s">
        <v>27</v>
      </c>
      <c r="C35" s="293">
        <f>D47-D45</f>
        <v>24930</v>
      </c>
      <c r="D35" s="291">
        <v>16</v>
      </c>
      <c r="E35" s="287">
        <v>1755</v>
      </c>
      <c r="F35" s="287">
        <f t="shared" si="2"/>
        <v>1755</v>
      </c>
      <c r="G35" s="287">
        <f t="shared" si="2"/>
        <v>1755</v>
      </c>
      <c r="H35" s="288">
        <v>11945</v>
      </c>
      <c r="I35" s="288">
        <f t="shared" si="3"/>
        <v>11945</v>
      </c>
      <c r="J35" s="288">
        <f t="shared" si="3"/>
        <v>11945</v>
      </c>
      <c r="K35" s="289">
        <f t="shared" ref="K35:K44" si="4">AVERAGE(H35:J35)-AVERAGE(E35:G35)</f>
        <v>10190</v>
      </c>
    </row>
    <row r="36" spans="2:11" x14ac:dyDescent="0.2">
      <c r="B36" s="254" t="s">
        <v>28</v>
      </c>
      <c r="C36" s="252" t="s">
        <v>29</v>
      </c>
      <c r="D36" s="286">
        <v>8</v>
      </c>
      <c r="E36" s="287">
        <v>1495</v>
      </c>
      <c r="F36" s="287">
        <f t="shared" si="2"/>
        <v>1495</v>
      </c>
      <c r="G36" s="287">
        <f t="shared" si="2"/>
        <v>1495</v>
      </c>
      <c r="H36" s="288">
        <v>7120</v>
      </c>
      <c r="I36" s="288">
        <f t="shared" si="3"/>
        <v>7120</v>
      </c>
      <c r="J36" s="288">
        <f t="shared" si="3"/>
        <v>7120</v>
      </c>
      <c r="K36" s="289">
        <f t="shared" si="4"/>
        <v>5625</v>
      </c>
    </row>
    <row r="37" spans="2:11" x14ac:dyDescent="0.2">
      <c r="D37" s="286">
        <v>4</v>
      </c>
      <c r="E37" s="287">
        <v>1560</v>
      </c>
      <c r="F37" s="287">
        <f t="shared" si="2"/>
        <v>1560</v>
      </c>
      <c r="G37" s="287">
        <f t="shared" si="2"/>
        <v>1560</v>
      </c>
      <c r="H37" s="288">
        <v>2875</v>
      </c>
      <c r="I37" s="288">
        <f t="shared" si="3"/>
        <v>2875</v>
      </c>
      <c r="J37" s="288">
        <f t="shared" si="3"/>
        <v>2875</v>
      </c>
      <c r="K37" s="289">
        <f t="shared" si="4"/>
        <v>1315</v>
      </c>
    </row>
    <row r="38" spans="2:11" x14ac:dyDescent="0.2">
      <c r="B38" s="254"/>
      <c r="C38" s="251"/>
      <c r="D38" s="286">
        <v>2</v>
      </c>
      <c r="E38" s="287">
        <v>1365</v>
      </c>
      <c r="F38" s="287">
        <f t="shared" si="2"/>
        <v>1365</v>
      </c>
      <c r="G38" s="287">
        <f t="shared" si="2"/>
        <v>1365</v>
      </c>
      <c r="H38" s="288">
        <v>1920</v>
      </c>
      <c r="I38" s="288">
        <f t="shared" si="3"/>
        <v>1920</v>
      </c>
      <c r="J38" s="288">
        <f t="shared" si="3"/>
        <v>1920</v>
      </c>
      <c r="K38" s="289">
        <f t="shared" si="4"/>
        <v>555</v>
      </c>
    </row>
    <row r="39" spans="2:11" x14ac:dyDescent="0.2">
      <c r="C39" s="251"/>
      <c r="D39" s="286">
        <v>1</v>
      </c>
      <c r="E39" s="287">
        <v>1195</v>
      </c>
      <c r="F39" s="287">
        <f t="shared" si="2"/>
        <v>1195</v>
      </c>
      <c r="G39" s="287">
        <f t="shared" si="2"/>
        <v>1195</v>
      </c>
      <c r="H39" s="288">
        <v>1330</v>
      </c>
      <c r="I39" s="288">
        <f t="shared" si="3"/>
        <v>1330</v>
      </c>
      <c r="J39" s="288">
        <f t="shared" si="3"/>
        <v>1330</v>
      </c>
      <c r="K39" s="289">
        <f t="shared" si="4"/>
        <v>135</v>
      </c>
    </row>
    <row r="40" spans="2:11" x14ac:dyDescent="0.2">
      <c r="C40" s="251"/>
      <c r="D40" s="286">
        <v>0.5</v>
      </c>
      <c r="E40" s="287">
        <v>1040</v>
      </c>
      <c r="F40" s="287">
        <f t="shared" si="2"/>
        <v>1040</v>
      </c>
      <c r="G40" s="287">
        <f t="shared" si="2"/>
        <v>1040</v>
      </c>
      <c r="H40" s="288">
        <v>1115</v>
      </c>
      <c r="I40" s="288">
        <f t="shared" si="3"/>
        <v>1115</v>
      </c>
      <c r="J40" s="288">
        <f t="shared" si="3"/>
        <v>1115</v>
      </c>
      <c r="K40" s="289">
        <f t="shared" si="4"/>
        <v>75</v>
      </c>
    </row>
    <row r="41" spans="2:11" x14ac:dyDescent="0.2">
      <c r="C41" s="251"/>
      <c r="D41" s="286">
        <v>0.25</v>
      </c>
      <c r="E41" s="287">
        <v>975</v>
      </c>
      <c r="F41" s="287">
        <f t="shared" si="2"/>
        <v>975</v>
      </c>
      <c r="G41" s="287">
        <f t="shared" si="2"/>
        <v>975</v>
      </c>
      <c r="H41" s="288">
        <v>1200</v>
      </c>
      <c r="I41" s="288">
        <f t="shared" si="3"/>
        <v>1200</v>
      </c>
      <c r="J41" s="288">
        <f t="shared" si="3"/>
        <v>1200</v>
      </c>
      <c r="K41" s="289">
        <f t="shared" si="4"/>
        <v>225</v>
      </c>
    </row>
    <row r="42" spans="2:11" x14ac:dyDescent="0.2">
      <c r="C42" s="251"/>
      <c r="D42" s="286">
        <v>0.125</v>
      </c>
      <c r="E42" s="287">
        <v>950</v>
      </c>
      <c r="F42" s="287">
        <f t="shared" si="2"/>
        <v>950</v>
      </c>
      <c r="G42" s="287">
        <f t="shared" si="2"/>
        <v>950</v>
      </c>
      <c r="H42" s="288">
        <v>1080</v>
      </c>
      <c r="I42" s="288">
        <f t="shared" si="3"/>
        <v>1080</v>
      </c>
      <c r="J42" s="288">
        <f t="shared" si="3"/>
        <v>1080</v>
      </c>
      <c r="K42" s="289">
        <f t="shared" si="4"/>
        <v>130</v>
      </c>
    </row>
    <row r="43" spans="2:11" x14ac:dyDescent="0.2">
      <c r="C43" s="251"/>
      <c r="D43" s="286">
        <v>6.3E-2</v>
      </c>
      <c r="E43" s="287">
        <v>910</v>
      </c>
      <c r="F43" s="287">
        <f t="shared" si="2"/>
        <v>910</v>
      </c>
      <c r="G43" s="287">
        <f t="shared" si="2"/>
        <v>910</v>
      </c>
      <c r="H43" s="288">
        <v>935</v>
      </c>
      <c r="I43" s="288">
        <f t="shared" si="3"/>
        <v>935</v>
      </c>
      <c r="J43" s="288">
        <f t="shared" si="3"/>
        <v>935</v>
      </c>
      <c r="K43" s="289">
        <f t="shared" si="4"/>
        <v>25</v>
      </c>
    </row>
    <row r="44" spans="2:11" ht="10.8" thickBot="1" x14ac:dyDescent="0.25">
      <c r="C44" s="251"/>
      <c r="D44" s="286" t="s">
        <v>196</v>
      </c>
      <c r="E44" s="287">
        <v>1690</v>
      </c>
      <c r="F44" s="287">
        <f t="shared" si="2"/>
        <v>1690</v>
      </c>
      <c r="G44" s="287">
        <f t="shared" si="2"/>
        <v>1690</v>
      </c>
      <c r="H44" s="288">
        <v>1715</v>
      </c>
      <c r="I44" s="288">
        <f t="shared" si="3"/>
        <v>1715</v>
      </c>
      <c r="J44" s="288">
        <f t="shared" si="3"/>
        <v>1715</v>
      </c>
      <c r="K44" s="289">
        <f t="shared" si="4"/>
        <v>25</v>
      </c>
    </row>
    <row r="45" spans="2:11" ht="10.8" thickBot="1" x14ac:dyDescent="0.25">
      <c r="C45" s="295" t="s">
        <v>30</v>
      </c>
      <c r="D45" s="296">
        <f>3315+3315</f>
        <v>6630</v>
      </c>
      <c r="I45" s="275"/>
      <c r="J45" s="251" t="s">
        <v>31</v>
      </c>
      <c r="K45" s="276">
        <f>SUM(K31:K44)</f>
        <v>24940</v>
      </c>
    </row>
    <row r="46" spans="2:11" ht="10.8" thickBot="1" x14ac:dyDescent="0.25">
      <c r="B46" s="284" t="s">
        <v>32</v>
      </c>
      <c r="C46" s="251"/>
      <c r="I46" s="275"/>
      <c r="J46" s="251" t="s">
        <v>41</v>
      </c>
      <c r="K46" s="311">
        <f>((C35-K45)/C35)</f>
        <v>-4.0112314480545525E-4</v>
      </c>
    </row>
    <row r="47" spans="2:11" ht="10.8" thickBot="1" x14ac:dyDescent="0.25">
      <c r="B47" s="295" t="s">
        <v>33</v>
      </c>
      <c r="C47" s="295"/>
      <c r="D47" s="300">
        <f>16985+14575</f>
        <v>31560</v>
      </c>
      <c r="E47" s="301" t="s">
        <v>195</v>
      </c>
      <c r="G47" s="276"/>
      <c r="I47" s="275"/>
      <c r="K47" s="302"/>
    </row>
    <row r="48" spans="2:11" ht="10.8" thickBot="1" x14ac:dyDescent="0.25">
      <c r="B48" s="251" t="s">
        <v>34</v>
      </c>
      <c r="C48" s="251"/>
      <c r="D48" s="298"/>
      <c r="E48" s="299"/>
      <c r="I48" s="275"/>
    </row>
    <row r="49" spans="2:11" ht="10.8" thickBot="1" x14ac:dyDescent="0.25">
      <c r="B49" s="251" t="s">
        <v>35</v>
      </c>
      <c r="D49" s="297"/>
      <c r="I49" s="275"/>
    </row>
    <row r="50" spans="2:11" ht="27.75" customHeight="1" x14ac:dyDescent="0.2">
      <c r="B50" s="252"/>
      <c r="C50" s="251"/>
      <c r="H50" s="275"/>
      <c r="I50" s="251"/>
    </row>
    <row r="51" spans="2:11" x14ac:dyDescent="0.2">
      <c r="D51" s="253" t="s">
        <v>2</v>
      </c>
      <c r="E51" s="254"/>
      <c r="F51" s="253" t="s">
        <v>23</v>
      </c>
      <c r="G51" s="254"/>
      <c r="H51" s="254"/>
      <c r="I51" s="253" t="s">
        <v>24</v>
      </c>
      <c r="J51" s="254"/>
      <c r="K51" s="253" t="s">
        <v>20</v>
      </c>
    </row>
    <row r="52" spans="2:11" x14ac:dyDescent="0.2">
      <c r="C52" s="285"/>
      <c r="D52" s="253" t="s">
        <v>3</v>
      </c>
      <c r="F52" s="253" t="s">
        <v>5</v>
      </c>
      <c r="I52" s="253" t="s">
        <v>5</v>
      </c>
      <c r="K52" s="253" t="s">
        <v>5</v>
      </c>
    </row>
    <row r="53" spans="2:11" x14ac:dyDescent="0.2">
      <c r="B53" s="254" t="s">
        <v>22</v>
      </c>
      <c r="C53" s="285"/>
      <c r="D53" s="286">
        <v>256</v>
      </c>
      <c r="E53" s="287">
        <v>0</v>
      </c>
      <c r="F53" s="287">
        <v>0</v>
      </c>
      <c r="G53" s="287">
        <v>0</v>
      </c>
      <c r="H53" s="288">
        <v>0</v>
      </c>
      <c r="I53" s="288">
        <v>0</v>
      </c>
      <c r="J53" s="288">
        <v>0</v>
      </c>
      <c r="K53" s="289">
        <f>AVERAGE(H53:J53)-AVERAGE(E53:G53)</f>
        <v>0</v>
      </c>
    </row>
    <row r="54" spans="2:11" ht="10.8" thickBot="1" x14ac:dyDescent="0.25">
      <c r="B54" s="254" t="s">
        <v>25</v>
      </c>
      <c r="C54" s="285"/>
      <c r="D54" s="286">
        <v>128</v>
      </c>
      <c r="E54" s="287">
        <v>0</v>
      </c>
      <c r="F54" s="287">
        <v>0</v>
      </c>
      <c r="G54" s="287">
        <v>0</v>
      </c>
      <c r="H54" s="288">
        <v>0</v>
      </c>
      <c r="I54" s="288">
        <v>0</v>
      </c>
      <c r="J54" s="288">
        <v>0</v>
      </c>
      <c r="K54" s="289">
        <f t="shared" ref="K54:K60" si="5">AVERAGE(H54:J54)-AVERAGE(E54:G54)</f>
        <v>0</v>
      </c>
    </row>
    <row r="55" spans="2:11" ht="10.8" thickBot="1" x14ac:dyDescent="0.25">
      <c r="B55" s="254" t="s">
        <v>0</v>
      </c>
      <c r="C55" s="290"/>
      <c r="D55" s="291">
        <v>63</v>
      </c>
      <c r="E55" s="287">
        <v>0</v>
      </c>
      <c r="F55" s="287">
        <v>0</v>
      </c>
      <c r="G55" s="287">
        <v>0</v>
      </c>
      <c r="H55" s="288">
        <v>0</v>
      </c>
      <c r="I55" s="288">
        <v>0</v>
      </c>
      <c r="J55" s="288">
        <v>0</v>
      </c>
      <c r="K55" s="289">
        <f t="shared" si="5"/>
        <v>0</v>
      </c>
    </row>
    <row r="56" spans="2:11" ht="10.8" thickBot="1" x14ac:dyDescent="0.25">
      <c r="B56" s="254" t="s">
        <v>26</v>
      </c>
      <c r="C56" s="292"/>
      <c r="D56" s="291">
        <v>31.5</v>
      </c>
      <c r="E56" s="287">
        <v>0</v>
      </c>
      <c r="F56" s="287">
        <v>0</v>
      </c>
      <c r="G56" s="287">
        <v>0</v>
      </c>
      <c r="H56" s="288">
        <v>0</v>
      </c>
      <c r="I56" s="288">
        <v>0</v>
      </c>
      <c r="J56" s="288">
        <v>0</v>
      </c>
      <c r="K56" s="289">
        <f t="shared" si="5"/>
        <v>0</v>
      </c>
    </row>
    <row r="57" spans="2:11" ht="10.8" thickBot="1" x14ac:dyDescent="0.25">
      <c r="B57" s="254" t="s">
        <v>27</v>
      </c>
      <c r="C57" s="293">
        <f>D69-D67</f>
        <v>0</v>
      </c>
      <c r="D57" s="291">
        <v>16</v>
      </c>
      <c r="E57" s="287">
        <v>0</v>
      </c>
      <c r="F57" s="287">
        <v>0</v>
      </c>
      <c r="G57" s="287">
        <v>0</v>
      </c>
      <c r="H57" s="288">
        <v>0</v>
      </c>
      <c r="I57" s="288">
        <v>0</v>
      </c>
      <c r="J57" s="288">
        <v>0</v>
      </c>
      <c r="K57" s="289">
        <f t="shared" si="5"/>
        <v>0</v>
      </c>
    </row>
    <row r="58" spans="2:11" x14ac:dyDescent="0.2">
      <c r="B58" s="254" t="s">
        <v>28</v>
      </c>
      <c r="C58" s="252" t="s">
        <v>29</v>
      </c>
      <c r="D58" s="286">
        <v>8</v>
      </c>
      <c r="E58" s="287">
        <v>0</v>
      </c>
      <c r="F58" s="287">
        <v>0</v>
      </c>
      <c r="G58" s="287">
        <v>0</v>
      </c>
      <c r="H58" s="288">
        <v>0</v>
      </c>
      <c r="I58" s="288">
        <v>0</v>
      </c>
      <c r="J58" s="288">
        <v>0</v>
      </c>
      <c r="K58" s="289">
        <f t="shared" si="5"/>
        <v>0</v>
      </c>
    </row>
    <row r="59" spans="2:11" x14ac:dyDescent="0.2">
      <c r="D59" s="286">
        <v>4</v>
      </c>
      <c r="E59" s="287">
        <v>0</v>
      </c>
      <c r="F59" s="287">
        <v>0</v>
      </c>
      <c r="G59" s="287">
        <v>0</v>
      </c>
      <c r="H59" s="288">
        <v>0</v>
      </c>
      <c r="I59" s="288">
        <v>0</v>
      </c>
      <c r="J59" s="288">
        <v>0</v>
      </c>
      <c r="K59" s="289">
        <f t="shared" si="5"/>
        <v>0</v>
      </c>
    </row>
    <row r="60" spans="2:11" x14ac:dyDescent="0.2">
      <c r="B60" s="254"/>
      <c r="C60" s="251"/>
      <c r="D60" s="286">
        <v>2</v>
      </c>
      <c r="E60" s="287">
        <v>0</v>
      </c>
      <c r="F60" s="287">
        <v>0</v>
      </c>
      <c r="G60" s="287">
        <v>0</v>
      </c>
      <c r="H60" s="288">
        <v>0</v>
      </c>
      <c r="I60" s="288">
        <v>0</v>
      </c>
      <c r="J60" s="288">
        <v>0</v>
      </c>
      <c r="K60" s="289">
        <f t="shared" si="5"/>
        <v>0</v>
      </c>
    </row>
    <row r="61" spans="2:11" x14ac:dyDescent="0.2">
      <c r="C61" s="251"/>
      <c r="D61" s="286">
        <v>1</v>
      </c>
      <c r="E61" s="287">
        <v>0</v>
      </c>
      <c r="F61" s="287">
        <v>0</v>
      </c>
      <c r="G61" s="287">
        <v>0</v>
      </c>
      <c r="H61" s="288">
        <v>0</v>
      </c>
      <c r="I61" s="288">
        <v>0</v>
      </c>
      <c r="J61" s="288">
        <v>0</v>
      </c>
      <c r="K61" s="289">
        <f>AVERAGE(H61:J61)-AVERAGE(E61:G61)</f>
        <v>0</v>
      </c>
    </row>
    <row r="62" spans="2:11" x14ac:dyDescent="0.2">
      <c r="C62" s="251"/>
      <c r="D62" s="286">
        <v>0.5</v>
      </c>
      <c r="E62" s="287">
        <v>0</v>
      </c>
      <c r="F62" s="287">
        <v>0</v>
      </c>
      <c r="G62" s="287">
        <v>0</v>
      </c>
      <c r="H62" s="288">
        <v>0</v>
      </c>
      <c r="I62" s="288">
        <v>0</v>
      </c>
      <c r="J62" s="288">
        <v>0</v>
      </c>
      <c r="K62" s="289">
        <f>AVERAGE(H62:J62)-AVERAGE(E62:G62)</f>
        <v>0</v>
      </c>
    </row>
    <row r="63" spans="2:11" x14ac:dyDescent="0.2">
      <c r="C63" s="251"/>
      <c r="D63" s="286">
        <v>0.25</v>
      </c>
      <c r="E63" s="287">
        <v>0</v>
      </c>
      <c r="F63" s="287">
        <v>0</v>
      </c>
      <c r="G63" s="287">
        <v>0</v>
      </c>
      <c r="H63" s="288">
        <v>0</v>
      </c>
      <c r="I63" s="288">
        <v>0</v>
      </c>
      <c r="J63" s="288">
        <v>0</v>
      </c>
      <c r="K63" s="289">
        <f>AVERAGE(H63:J63)-AVERAGE(E63:G63)</f>
        <v>0</v>
      </c>
    </row>
    <row r="64" spans="2:11" x14ac:dyDescent="0.2">
      <c r="C64" s="251"/>
      <c r="D64" s="286">
        <v>0.125</v>
      </c>
      <c r="E64" s="287">
        <v>0</v>
      </c>
      <c r="F64" s="287">
        <v>0</v>
      </c>
      <c r="G64" s="287">
        <v>0</v>
      </c>
      <c r="H64" s="288">
        <v>0</v>
      </c>
      <c r="I64" s="288">
        <v>0</v>
      </c>
      <c r="J64" s="288">
        <v>0</v>
      </c>
      <c r="K64" s="289">
        <f>AVERAGE(H64:J64)-AVERAGE(E64:G64)</f>
        <v>0</v>
      </c>
    </row>
    <row r="65" spans="2:11" x14ac:dyDescent="0.2">
      <c r="C65" s="251"/>
      <c r="D65" s="286">
        <v>6.3E-2</v>
      </c>
      <c r="E65" s="287">
        <v>0</v>
      </c>
      <c r="F65" s="287">
        <v>0</v>
      </c>
      <c r="G65" s="287">
        <v>0</v>
      </c>
      <c r="H65" s="288">
        <v>0</v>
      </c>
      <c r="I65" s="288">
        <v>0</v>
      </c>
      <c r="J65" s="288">
        <v>0</v>
      </c>
      <c r="K65" s="289">
        <f t="shared" ref="K65" si="6">AVERAGE(H65:J65)-AVERAGE(E65:G65)</f>
        <v>0</v>
      </c>
    </row>
    <row r="66" spans="2:11" ht="10.8" thickBot="1" x14ac:dyDescent="0.25">
      <c r="C66" s="251"/>
      <c r="D66" s="286" t="s">
        <v>196</v>
      </c>
      <c r="E66" s="287">
        <v>0</v>
      </c>
      <c r="F66" s="287">
        <v>0</v>
      </c>
      <c r="G66" s="287">
        <v>0</v>
      </c>
      <c r="H66" s="288">
        <v>0</v>
      </c>
      <c r="I66" s="288">
        <v>0</v>
      </c>
      <c r="J66" s="288">
        <v>0</v>
      </c>
      <c r="K66" s="289">
        <f>AVERAGE(H66:J66)-AVERAGE(E66:G66)</f>
        <v>0</v>
      </c>
    </row>
    <row r="67" spans="2:11" ht="10.8" thickBot="1" x14ac:dyDescent="0.25">
      <c r="C67" s="251" t="s">
        <v>36</v>
      </c>
      <c r="D67" s="297"/>
      <c r="I67" s="275"/>
      <c r="J67" s="251" t="s">
        <v>31</v>
      </c>
      <c r="K67" s="276">
        <f>SUM(K53:K66)</f>
        <v>0</v>
      </c>
    </row>
    <row r="68" spans="2:11" ht="10.8" thickBot="1" x14ac:dyDescent="0.25">
      <c r="B68" s="284" t="s">
        <v>32</v>
      </c>
      <c r="C68" s="251"/>
      <c r="I68" s="275"/>
      <c r="J68" s="251" t="s">
        <v>41</v>
      </c>
      <c r="K68" s="277" t="e">
        <f>((C57-K67)/C57)</f>
        <v>#DIV/0!</v>
      </c>
    </row>
    <row r="69" spans="2:11" ht="10.8" thickBot="1" x14ac:dyDescent="0.25">
      <c r="B69" s="251" t="s">
        <v>33</v>
      </c>
      <c r="C69" s="251"/>
      <c r="D69" s="297"/>
      <c r="I69" s="275"/>
      <c r="J69" s="251" t="s">
        <v>194</v>
      </c>
      <c r="K69" s="302" t="e">
        <f>(C57-D71)/C57</f>
        <v>#DIV/0!</v>
      </c>
    </row>
    <row r="70" spans="2:11" ht="10.8" thickBot="1" x14ac:dyDescent="0.25">
      <c r="B70" s="251" t="s">
        <v>34</v>
      </c>
      <c r="C70" s="251"/>
      <c r="D70" s="297"/>
      <c r="I70" s="275"/>
    </row>
    <row r="71" spans="2:11" ht="10.8" thickBot="1" x14ac:dyDescent="0.25">
      <c r="B71" s="251" t="s">
        <v>37</v>
      </c>
      <c r="D71" s="297">
        <f>D70-D67</f>
        <v>0</v>
      </c>
      <c r="I71" s="275"/>
    </row>
    <row r="72" spans="2:11" ht="29.25" customHeight="1" x14ac:dyDescent="0.2">
      <c r="I72" s="275"/>
    </row>
    <row r="73" spans="2:11" x14ac:dyDescent="0.2">
      <c r="D73" s="253" t="s">
        <v>2</v>
      </c>
      <c r="E73" s="254"/>
      <c r="F73" s="253" t="s">
        <v>23</v>
      </c>
      <c r="G73" s="254"/>
      <c r="H73" s="254"/>
      <c r="I73" s="253" t="s">
        <v>24</v>
      </c>
      <c r="J73" s="254"/>
      <c r="K73" s="253" t="s">
        <v>20</v>
      </c>
    </row>
    <row r="74" spans="2:11" x14ac:dyDescent="0.2">
      <c r="C74" s="285"/>
      <c r="D74" s="253" t="s">
        <v>3</v>
      </c>
      <c r="F74" s="253" t="s">
        <v>5</v>
      </c>
      <c r="I74" s="253" t="s">
        <v>5</v>
      </c>
      <c r="K74" s="253" t="s">
        <v>5</v>
      </c>
    </row>
    <row r="75" spans="2:11" x14ac:dyDescent="0.2">
      <c r="B75" s="254" t="s">
        <v>22</v>
      </c>
      <c r="C75" s="285"/>
      <c r="D75" s="286">
        <v>256</v>
      </c>
      <c r="E75" s="287"/>
      <c r="F75" s="287"/>
      <c r="G75" s="287"/>
      <c r="H75" s="288"/>
      <c r="I75" s="288"/>
      <c r="J75" s="288"/>
      <c r="K75" s="289"/>
    </row>
    <row r="76" spans="2:11" ht="10.8" thickBot="1" x14ac:dyDescent="0.25">
      <c r="B76" s="254" t="s">
        <v>25</v>
      </c>
      <c r="C76" s="285"/>
      <c r="D76" s="286">
        <v>128</v>
      </c>
      <c r="E76" s="287"/>
      <c r="F76" s="287"/>
      <c r="G76" s="287"/>
      <c r="H76" s="288"/>
      <c r="I76" s="288"/>
      <c r="J76" s="288"/>
      <c r="K76" s="289"/>
    </row>
    <row r="77" spans="2:11" ht="10.8" thickBot="1" x14ac:dyDescent="0.25">
      <c r="B77" s="254" t="s">
        <v>0</v>
      </c>
      <c r="C77" s="290"/>
      <c r="D77" s="291">
        <v>63</v>
      </c>
      <c r="E77" s="287"/>
      <c r="F77" s="287"/>
      <c r="G77" s="287"/>
      <c r="H77" s="288"/>
      <c r="I77" s="288"/>
      <c r="J77" s="288"/>
      <c r="K77" s="289"/>
    </row>
    <row r="78" spans="2:11" ht="10.8" thickBot="1" x14ac:dyDescent="0.25">
      <c r="B78" s="254" t="s">
        <v>26</v>
      </c>
      <c r="C78" s="292"/>
      <c r="D78" s="291">
        <v>31.5</v>
      </c>
      <c r="E78" s="287"/>
      <c r="F78" s="287"/>
      <c r="G78" s="287"/>
      <c r="H78" s="288"/>
      <c r="I78" s="288"/>
      <c r="J78" s="288"/>
      <c r="K78" s="289"/>
    </row>
    <row r="79" spans="2:11" ht="10.8" thickBot="1" x14ac:dyDescent="0.25">
      <c r="B79" s="254" t="s">
        <v>27</v>
      </c>
      <c r="C79" s="293">
        <f>D91-D89</f>
        <v>0</v>
      </c>
      <c r="D79" s="291">
        <v>16</v>
      </c>
      <c r="E79" s="287"/>
      <c r="F79" s="287"/>
      <c r="G79" s="287"/>
      <c r="H79" s="288"/>
      <c r="I79" s="288"/>
      <c r="J79" s="288"/>
      <c r="K79" s="289"/>
    </row>
    <row r="80" spans="2:11" x14ac:dyDescent="0.2">
      <c r="B80" s="254" t="s">
        <v>28</v>
      </c>
      <c r="C80" s="252" t="s">
        <v>29</v>
      </c>
      <c r="D80" s="286">
        <v>8</v>
      </c>
      <c r="E80" s="287"/>
      <c r="F80" s="287"/>
      <c r="G80" s="287"/>
      <c r="H80" s="288"/>
      <c r="I80" s="288"/>
      <c r="J80" s="288"/>
      <c r="K80" s="289"/>
    </row>
    <row r="81" spans="2:11" x14ac:dyDescent="0.2">
      <c r="D81" s="286">
        <v>4</v>
      </c>
      <c r="E81" s="287"/>
      <c r="F81" s="287"/>
      <c r="G81" s="287"/>
      <c r="H81" s="288"/>
      <c r="I81" s="288"/>
      <c r="J81" s="288"/>
      <c r="K81" s="289"/>
    </row>
    <row r="82" spans="2:11" x14ac:dyDescent="0.2">
      <c r="B82" s="254"/>
      <c r="C82" s="251"/>
      <c r="D82" s="286">
        <v>2</v>
      </c>
      <c r="E82" s="287"/>
      <c r="F82" s="287"/>
      <c r="G82" s="287"/>
      <c r="H82" s="288"/>
      <c r="I82" s="288"/>
      <c r="J82" s="288"/>
      <c r="K82" s="289"/>
    </row>
    <row r="83" spans="2:11" x14ac:dyDescent="0.2">
      <c r="C83" s="251"/>
      <c r="D83" s="286">
        <v>1</v>
      </c>
      <c r="E83" s="287"/>
      <c r="F83" s="287"/>
      <c r="G83" s="287"/>
      <c r="H83" s="288"/>
      <c r="I83" s="288"/>
      <c r="J83" s="288"/>
      <c r="K83" s="289"/>
    </row>
    <row r="84" spans="2:11" x14ac:dyDescent="0.2">
      <c r="C84" s="251"/>
      <c r="D84" s="286">
        <v>0.5</v>
      </c>
      <c r="E84" s="287"/>
      <c r="F84" s="287"/>
      <c r="G84" s="287"/>
      <c r="H84" s="288"/>
      <c r="I84" s="288"/>
      <c r="J84" s="288"/>
      <c r="K84" s="289"/>
    </row>
    <row r="85" spans="2:11" x14ac:dyDescent="0.2">
      <c r="C85" s="251"/>
      <c r="D85" s="286">
        <v>0.25</v>
      </c>
      <c r="E85" s="287"/>
      <c r="F85" s="287"/>
      <c r="G85" s="287"/>
      <c r="H85" s="288"/>
      <c r="I85" s="288"/>
      <c r="J85" s="288"/>
      <c r="K85" s="289"/>
    </row>
    <row r="86" spans="2:11" x14ac:dyDescent="0.2">
      <c r="C86" s="251"/>
      <c r="D86" s="286">
        <v>0.125</v>
      </c>
      <c r="E86" s="287"/>
      <c r="F86" s="287"/>
      <c r="G86" s="287"/>
      <c r="H86" s="288"/>
      <c r="I86" s="288"/>
      <c r="J86" s="288"/>
      <c r="K86" s="289"/>
    </row>
    <row r="87" spans="2:11" x14ac:dyDescent="0.2">
      <c r="C87" s="251"/>
      <c r="D87" s="286">
        <v>6.3E-2</v>
      </c>
      <c r="E87" s="287"/>
      <c r="F87" s="287"/>
      <c r="G87" s="287"/>
      <c r="H87" s="288"/>
      <c r="I87" s="288"/>
      <c r="J87" s="288"/>
      <c r="K87" s="289"/>
    </row>
    <row r="88" spans="2:11" ht="10.8" thickBot="1" x14ac:dyDescent="0.25">
      <c r="C88" s="251"/>
      <c r="D88" s="286" t="s">
        <v>196</v>
      </c>
      <c r="E88" s="294"/>
      <c r="F88" s="294"/>
      <c r="G88" s="294"/>
      <c r="H88" s="288"/>
      <c r="I88" s="288"/>
      <c r="J88" s="288"/>
      <c r="K88" s="289"/>
    </row>
    <row r="89" spans="2:11" ht="10.8" thickBot="1" x14ac:dyDescent="0.25">
      <c r="C89" s="251" t="s">
        <v>38</v>
      </c>
      <c r="D89" s="297"/>
      <c r="I89" s="275"/>
      <c r="J89" s="251" t="s">
        <v>31</v>
      </c>
      <c r="K89" s="276">
        <f>SUM(K75:K88)</f>
        <v>0</v>
      </c>
    </row>
    <row r="90" spans="2:11" ht="10.8" thickBot="1" x14ac:dyDescent="0.25">
      <c r="B90" s="284" t="s">
        <v>32</v>
      </c>
      <c r="C90" s="251"/>
      <c r="I90" s="275"/>
      <c r="J90" s="251" t="s">
        <v>41</v>
      </c>
      <c r="K90" s="277" t="e">
        <f>((C79-K89)/C79)*100</f>
        <v>#DIV/0!</v>
      </c>
    </row>
    <row r="91" spans="2:11" ht="10.8" thickBot="1" x14ac:dyDescent="0.25">
      <c r="B91" s="251" t="s">
        <v>33</v>
      </c>
      <c r="C91" s="251"/>
      <c r="D91" s="297"/>
      <c r="I91" s="275"/>
    </row>
    <row r="92" spans="2:11" ht="10.8" thickBot="1" x14ac:dyDescent="0.25">
      <c r="B92" s="251" t="s">
        <v>39</v>
      </c>
      <c r="C92" s="251"/>
      <c r="D92" s="297"/>
      <c r="I92" s="275"/>
    </row>
    <row r="93" spans="2:11" ht="10.8" thickBot="1" x14ac:dyDescent="0.25">
      <c r="B93" s="251" t="s">
        <v>37</v>
      </c>
      <c r="D93" s="297">
        <f>D92-D89</f>
        <v>0</v>
      </c>
      <c r="I93" s="275"/>
    </row>
    <row r="94" spans="2:11" ht="33.75" customHeight="1" x14ac:dyDescent="0.2">
      <c r="I94" s="275"/>
    </row>
    <row r="95" spans="2:11" x14ac:dyDescent="0.2">
      <c r="D95" s="253" t="s">
        <v>2</v>
      </c>
      <c r="E95" s="254"/>
      <c r="F95" s="253" t="s">
        <v>23</v>
      </c>
      <c r="G95" s="254"/>
      <c r="H95" s="254"/>
      <c r="I95" s="253" t="s">
        <v>24</v>
      </c>
      <c r="J95" s="254"/>
      <c r="K95" s="253" t="s">
        <v>20</v>
      </c>
    </row>
    <row r="96" spans="2:11" x14ac:dyDescent="0.2">
      <c r="C96" s="285"/>
      <c r="D96" s="253" t="s">
        <v>3</v>
      </c>
      <c r="F96" s="253" t="s">
        <v>5</v>
      </c>
      <c r="I96" s="253" t="s">
        <v>5</v>
      </c>
      <c r="K96" s="253" t="s">
        <v>5</v>
      </c>
    </row>
    <row r="97" spans="2:11" x14ac:dyDescent="0.2">
      <c r="B97" s="254" t="s">
        <v>22</v>
      </c>
      <c r="C97" s="285"/>
      <c r="D97" s="286">
        <v>256</v>
      </c>
      <c r="E97" s="287"/>
      <c r="F97" s="287"/>
      <c r="G97" s="287"/>
      <c r="H97" s="288"/>
      <c r="I97" s="288"/>
      <c r="J97" s="288"/>
      <c r="K97" s="289"/>
    </row>
    <row r="98" spans="2:11" ht="10.8" thickBot="1" x14ac:dyDescent="0.25">
      <c r="B98" s="254" t="s">
        <v>25</v>
      </c>
      <c r="C98" s="285"/>
      <c r="D98" s="286">
        <v>128</v>
      </c>
      <c r="E98" s="287"/>
      <c r="F98" s="287"/>
      <c r="G98" s="287"/>
      <c r="H98" s="288"/>
      <c r="I98" s="288"/>
      <c r="J98" s="288"/>
      <c r="K98" s="289"/>
    </row>
    <row r="99" spans="2:11" ht="10.8" thickBot="1" x14ac:dyDescent="0.25">
      <c r="B99" s="254" t="s">
        <v>0</v>
      </c>
      <c r="C99" s="290"/>
      <c r="D99" s="291">
        <v>63</v>
      </c>
      <c r="E99" s="287"/>
      <c r="F99" s="287"/>
      <c r="G99" s="287"/>
      <c r="H99" s="288"/>
      <c r="I99" s="288"/>
      <c r="J99" s="288"/>
      <c r="K99" s="289"/>
    </row>
    <row r="100" spans="2:11" ht="10.8" thickBot="1" x14ac:dyDescent="0.25">
      <c r="B100" s="254" t="s">
        <v>26</v>
      </c>
      <c r="C100" s="292"/>
      <c r="D100" s="291">
        <v>31.5</v>
      </c>
      <c r="E100" s="287"/>
      <c r="F100" s="287"/>
      <c r="G100" s="287"/>
      <c r="H100" s="288"/>
      <c r="I100" s="288"/>
      <c r="J100" s="288"/>
      <c r="K100" s="289"/>
    </row>
    <row r="101" spans="2:11" ht="10.8" thickBot="1" x14ac:dyDescent="0.25">
      <c r="B101" s="254" t="s">
        <v>27</v>
      </c>
      <c r="C101" s="293">
        <f>D113-D111</f>
        <v>0</v>
      </c>
      <c r="D101" s="291">
        <v>16</v>
      </c>
      <c r="E101" s="287"/>
      <c r="F101" s="287"/>
      <c r="G101" s="287"/>
      <c r="H101" s="288"/>
      <c r="I101" s="288"/>
      <c r="J101" s="288"/>
      <c r="K101" s="289"/>
    </row>
    <row r="102" spans="2:11" x14ac:dyDescent="0.2">
      <c r="B102" s="254" t="s">
        <v>28</v>
      </c>
      <c r="C102" s="252" t="s">
        <v>29</v>
      </c>
      <c r="D102" s="286">
        <v>8</v>
      </c>
      <c r="E102" s="287"/>
      <c r="F102" s="287"/>
      <c r="G102" s="287"/>
      <c r="H102" s="288"/>
      <c r="I102" s="288"/>
      <c r="J102" s="288"/>
      <c r="K102" s="289"/>
    </row>
    <row r="103" spans="2:11" x14ac:dyDescent="0.2">
      <c r="D103" s="286">
        <v>4</v>
      </c>
      <c r="E103" s="287"/>
      <c r="F103" s="287"/>
      <c r="G103" s="287"/>
      <c r="H103" s="288"/>
      <c r="I103" s="288"/>
      <c r="J103" s="288"/>
      <c r="K103" s="289"/>
    </row>
    <row r="104" spans="2:11" x14ac:dyDescent="0.2">
      <c r="B104" s="254"/>
      <c r="C104" s="251"/>
      <c r="D104" s="286">
        <v>2</v>
      </c>
      <c r="E104" s="287"/>
      <c r="F104" s="287"/>
      <c r="G104" s="287"/>
      <c r="H104" s="288"/>
      <c r="I104" s="288"/>
      <c r="J104" s="288"/>
      <c r="K104" s="289"/>
    </row>
    <row r="105" spans="2:11" x14ac:dyDescent="0.2">
      <c r="C105" s="251"/>
      <c r="D105" s="286">
        <v>1</v>
      </c>
      <c r="E105" s="287"/>
      <c r="F105" s="287"/>
      <c r="G105" s="287"/>
      <c r="H105" s="288"/>
      <c r="I105" s="288"/>
      <c r="J105" s="288"/>
      <c r="K105" s="289"/>
    </row>
    <row r="106" spans="2:11" x14ac:dyDescent="0.2">
      <c r="C106" s="251"/>
      <c r="D106" s="286">
        <v>0.5</v>
      </c>
      <c r="E106" s="287"/>
      <c r="F106" s="287"/>
      <c r="G106" s="287"/>
      <c r="H106" s="288"/>
      <c r="I106" s="288"/>
      <c r="J106" s="288"/>
      <c r="K106" s="289"/>
    </row>
    <row r="107" spans="2:11" x14ac:dyDescent="0.2">
      <c r="C107" s="251"/>
      <c r="D107" s="286">
        <v>0.25</v>
      </c>
      <c r="E107" s="287"/>
      <c r="F107" s="287"/>
      <c r="G107" s="287"/>
      <c r="H107" s="288"/>
      <c r="I107" s="288"/>
      <c r="J107" s="288"/>
      <c r="K107" s="289"/>
    </row>
    <row r="108" spans="2:11" x14ac:dyDescent="0.2">
      <c r="C108" s="251"/>
      <c r="D108" s="286">
        <v>0.125</v>
      </c>
      <c r="E108" s="287"/>
      <c r="F108" s="287"/>
      <c r="G108" s="287"/>
      <c r="H108" s="288"/>
      <c r="I108" s="288"/>
      <c r="J108" s="288"/>
      <c r="K108" s="289"/>
    </row>
    <row r="109" spans="2:11" x14ac:dyDescent="0.2">
      <c r="C109" s="251"/>
      <c r="D109" s="286">
        <v>6.3E-2</v>
      </c>
      <c r="E109" s="287"/>
      <c r="F109" s="287"/>
      <c r="G109" s="287"/>
      <c r="H109" s="288"/>
      <c r="I109" s="288"/>
      <c r="J109" s="288"/>
      <c r="K109" s="289"/>
    </row>
    <row r="110" spans="2:11" ht="10.8" thickBot="1" x14ac:dyDescent="0.25">
      <c r="C110" s="251"/>
      <c r="D110" s="286" t="s">
        <v>196</v>
      </c>
      <c r="E110" s="294"/>
      <c r="F110" s="294"/>
      <c r="G110" s="294"/>
      <c r="H110" s="288"/>
      <c r="I110" s="288"/>
      <c r="J110" s="288"/>
      <c r="K110" s="289"/>
    </row>
    <row r="111" spans="2:11" ht="10.8" thickBot="1" x14ac:dyDescent="0.25">
      <c r="C111" s="251" t="s">
        <v>40</v>
      </c>
      <c r="D111" s="297"/>
      <c r="I111" s="275"/>
      <c r="J111" s="251" t="s">
        <v>31</v>
      </c>
      <c r="K111" s="276">
        <f>SUM(K97:K110)</f>
        <v>0</v>
      </c>
    </row>
    <row r="112" spans="2:11" ht="10.8" thickBot="1" x14ac:dyDescent="0.25">
      <c r="B112" s="284" t="s">
        <v>32</v>
      </c>
      <c r="C112" s="251"/>
      <c r="I112" s="275"/>
      <c r="J112" s="251" t="s">
        <v>41</v>
      </c>
      <c r="K112" s="277" t="e">
        <f>((C101-K111)/C101)*100</f>
        <v>#DIV/0!</v>
      </c>
    </row>
    <row r="113" spans="2:9" ht="10.8" thickBot="1" x14ac:dyDescent="0.25">
      <c r="B113" s="251" t="s">
        <v>33</v>
      </c>
      <c r="C113" s="251"/>
      <c r="D113" s="297"/>
      <c r="I113" s="275"/>
    </row>
    <row r="114" spans="2:9" ht="10.8" thickBot="1" x14ac:dyDescent="0.25">
      <c r="B114" s="251" t="s">
        <v>34</v>
      </c>
      <c r="C114" s="251"/>
      <c r="D114" s="297"/>
      <c r="I114" s="275"/>
    </row>
    <row r="115" spans="2:9" ht="10.8" thickBot="1" x14ac:dyDescent="0.25">
      <c r="B115" s="251" t="s">
        <v>35</v>
      </c>
      <c r="D115" s="297">
        <f>D114-D111</f>
        <v>0</v>
      </c>
      <c r="I115" s="275"/>
    </row>
    <row r="116" spans="2:9" x14ac:dyDescent="0.2">
      <c r="I116" s="275"/>
    </row>
    <row r="117" spans="2:9" x14ac:dyDescent="0.2">
      <c r="I117" s="275"/>
    </row>
    <row r="118" spans="2:9" x14ac:dyDescent="0.2">
      <c r="I118" s="275"/>
    </row>
    <row r="119" spans="2:9" x14ac:dyDescent="0.2">
      <c r="I119" s="275"/>
    </row>
    <row r="120" spans="2:9" x14ac:dyDescent="0.2">
      <c r="I120" s="275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G15" sqref="G15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22" t="s">
        <v>20</v>
      </c>
      <c r="D1" s="323"/>
      <c r="E1" s="323"/>
      <c r="F1" s="324"/>
    </row>
    <row r="2" spans="1:11" ht="16.2" thickBot="1" x14ac:dyDescent="0.35">
      <c r="B2" s="22" t="s">
        <v>3</v>
      </c>
      <c r="C2" s="325" t="s">
        <v>5</v>
      </c>
      <c r="D2" s="326"/>
      <c r="E2" s="326"/>
      <c r="F2" s="327"/>
    </row>
    <row r="3" spans="1:11" x14ac:dyDescent="0.25">
      <c r="B3" s="19" t="s">
        <v>1</v>
      </c>
      <c r="C3" s="328">
        <f>'Input-data'!C4</f>
        <v>44342</v>
      </c>
      <c r="D3" s="328"/>
      <c r="E3" s="328"/>
      <c r="F3" s="329"/>
    </row>
    <row r="4" spans="1:11" x14ac:dyDescent="0.25">
      <c r="B4" s="20" t="s">
        <v>42</v>
      </c>
      <c r="C4" s="343">
        <f>'Input-data'!C5</f>
        <v>0</v>
      </c>
      <c r="D4" s="343"/>
      <c r="E4" s="343"/>
      <c r="F4" s="344"/>
    </row>
    <row r="5" spans="1:11" x14ac:dyDescent="0.25">
      <c r="B5" s="20" t="s">
        <v>43</v>
      </c>
      <c r="C5" s="345">
        <f>'Input-data'!C6</f>
        <v>0</v>
      </c>
      <c r="D5" s="345"/>
      <c r="E5" s="345"/>
      <c r="F5" s="346"/>
    </row>
    <row r="6" spans="1:11" x14ac:dyDescent="0.25">
      <c r="B6" s="20" t="s">
        <v>0</v>
      </c>
      <c r="C6" s="330" t="str">
        <f>'Input-data'!C7</f>
        <v>Z3 SP OS</v>
      </c>
      <c r="D6" s="330"/>
      <c r="E6" s="330"/>
      <c r="F6" s="331"/>
      <c r="G6" s="7"/>
    </row>
    <row r="7" spans="1:11" x14ac:dyDescent="0.25">
      <c r="B7" s="20" t="s">
        <v>4</v>
      </c>
      <c r="C7" s="341" t="str">
        <f>'Input-data'!C8</f>
        <v>OS</v>
      </c>
      <c r="D7" s="341"/>
      <c r="E7" s="341"/>
      <c r="F7" s="342"/>
      <c r="G7" s="7"/>
    </row>
    <row r="8" spans="1:11" x14ac:dyDescent="0.25">
      <c r="B8" s="20" t="s">
        <v>11</v>
      </c>
      <c r="C8" s="347">
        <f>(C9-D12)/D12</f>
        <v>-4.0096230954290296E-4</v>
      </c>
      <c r="D8" s="347"/>
      <c r="E8" s="347"/>
      <c r="F8" s="348"/>
      <c r="G8" s="7"/>
    </row>
    <row r="9" spans="1:11" ht="13.8" thickBot="1" x14ac:dyDescent="0.3">
      <c r="B9" s="224" t="s">
        <v>6</v>
      </c>
      <c r="C9" s="332">
        <f>'Input-data'!C9</f>
        <v>24930</v>
      </c>
      <c r="D9" s="332"/>
      <c r="E9" s="332"/>
      <c r="F9" s="333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34" t="s">
        <v>52</v>
      </c>
      <c r="B11" s="230">
        <v>250</v>
      </c>
      <c r="C11" s="242">
        <f>'Input-data'!C10</f>
        <v>0</v>
      </c>
      <c r="D11" s="243">
        <f t="shared" ref="D11:D26" si="0">D12+C11</f>
        <v>24940</v>
      </c>
      <c r="E11" s="244">
        <f>C11/$D$11</f>
        <v>0</v>
      </c>
      <c r="F11" s="245">
        <f t="shared" ref="F11:F26" si="1">F12+E11</f>
        <v>0.99999999999999989</v>
      </c>
      <c r="G11" s="7"/>
    </row>
    <row r="12" spans="1:11" ht="17.25" customHeight="1" x14ac:dyDescent="0.25">
      <c r="A12" s="335"/>
      <c r="B12" s="231">
        <v>125</v>
      </c>
      <c r="C12" s="242">
        <f>'Input-data'!C11</f>
        <v>535</v>
      </c>
      <c r="D12" s="243">
        <f t="shared" si="0"/>
        <v>24940</v>
      </c>
      <c r="E12" s="244">
        <f t="shared" ref="E12:E26" si="2">C12/$D$11</f>
        <v>2.1451483560545308E-2</v>
      </c>
      <c r="F12" s="245">
        <f t="shared" si="1"/>
        <v>0.99999999999999989</v>
      </c>
      <c r="G12" s="7"/>
    </row>
    <row r="13" spans="1:11" ht="17.25" customHeight="1" x14ac:dyDescent="0.25">
      <c r="A13" s="336"/>
      <c r="B13" s="231">
        <v>63</v>
      </c>
      <c r="C13" s="242">
        <f>'Input-data'!C12</f>
        <v>6105</v>
      </c>
      <c r="D13" s="243">
        <f t="shared" si="0"/>
        <v>24405</v>
      </c>
      <c r="E13" s="244">
        <f t="shared" si="2"/>
        <v>0.24478748997594227</v>
      </c>
      <c r="F13" s="245">
        <f t="shared" si="1"/>
        <v>0.97854851643945462</v>
      </c>
      <c r="G13" s="7"/>
    </row>
    <row r="14" spans="1:11" ht="17.25" customHeight="1" x14ac:dyDescent="0.25">
      <c r="A14" s="338" t="s">
        <v>53</v>
      </c>
      <c r="B14" s="232">
        <v>31.5</v>
      </c>
      <c r="C14" s="242">
        <f>'Input-data'!C13</f>
        <v>10190</v>
      </c>
      <c r="D14" s="243">
        <f t="shared" si="0"/>
        <v>18300</v>
      </c>
      <c r="E14" s="244">
        <f t="shared" si="2"/>
        <v>0.4085805934242181</v>
      </c>
      <c r="F14" s="245">
        <f t="shared" si="1"/>
        <v>0.73376102646351238</v>
      </c>
      <c r="G14" s="7"/>
    </row>
    <row r="15" spans="1:11" ht="17.25" customHeight="1" x14ac:dyDescent="0.25">
      <c r="A15" s="339"/>
      <c r="B15" s="232">
        <v>16</v>
      </c>
      <c r="C15" s="242">
        <f>'Input-data'!C14</f>
        <v>5625</v>
      </c>
      <c r="D15" s="243">
        <f t="shared" si="0"/>
        <v>8110</v>
      </c>
      <c r="E15" s="244">
        <f t="shared" si="2"/>
        <v>0.22554129911788293</v>
      </c>
      <c r="F15" s="245">
        <f t="shared" si="1"/>
        <v>0.32518043303929434</v>
      </c>
      <c r="G15" s="7"/>
    </row>
    <row r="16" spans="1:11" ht="17.25" customHeight="1" x14ac:dyDescent="0.25">
      <c r="A16" s="339"/>
      <c r="B16" s="232">
        <v>8</v>
      </c>
      <c r="C16" s="242">
        <f>'Input-data'!C15</f>
        <v>1315</v>
      </c>
      <c r="D16" s="243">
        <f t="shared" si="0"/>
        <v>2485</v>
      </c>
      <c r="E16" s="244">
        <f t="shared" si="2"/>
        <v>5.2726543704891743E-2</v>
      </c>
      <c r="F16" s="245">
        <f t="shared" si="1"/>
        <v>9.9639133921411382E-2</v>
      </c>
      <c r="G16" s="7"/>
      <c r="H16" s="43"/>
      <c r="I16" s="43"/>
      <c r="J16" s="43"/>
      <c r="K16" s="43"/>
    </row>
    <row r="17" spans="1:8" ht="17.25" customHeight="1" x14ac:dyDescent="0.25">
      <c r="A17" s="339"/>
      <c r="B17" s="232">
        <v>4</v>
      </c>
      <c r="C17" s="242">
        <f>'Input-data'!C16</f>
        <v>555</v>
      </c>
      <c r="D17" s="243">
        <f t="shared" si="0"/>
        <v>1170</v>
      </c>
      <c r="E17" s="244">
        <f t="shared" si="2"/>
        <v>2.2253408179631114E-2</v>
      </c>
      <c r="F17" s="245">
        <f t="shared" si="1"/>
        <v>4.6912590216519647E-2</v>
      </c>
      <c r="G17" s="7"/>
    </row>
    <row r="18" spans="1:8" ht="17.25" customHeight="1" x14ac:dyDescent="0.25">
      <c r="A18" s="340"/>
      <c r="B18" s="232">
        <v>2</v>
      </c>
      <c r="C18" s="242">
        <f>'Input-data'!C17</f>
        <v>135</v>
      </c>
      <c r="D18" s="243">
        <f t="shared" si="0"/>
        <v>615</v>
      </c>
      <c r="E18" s="244">
        <f t="shared" si="2"/>
        <v>5.41299117882919E-3</v>
      </c>
      <c r="F18" s="245">
        <f t="shared" si="1"/>
        <v>2.4659182036888532E-2</v>
      </c>
      <c r="G18" s="7"/>
      <c r="H18" s="12"/>
    </row>
    <row r="19" spans="1:8" ht="17.25" customHeight="1" x14ac:dyDescent="0.25">
      <c r="A19" s="337" t="s">
        <v>54</v>
      </c>
      <c r="B19" s="231">
        <v>1</v>
      </c>
      <c r="C19" s="242">
        <f>'Input-data'!C18</f>
        <v>75</v>
      </c>
      <c r="D19" s="243">
        <f t="shared" si="0"/>
        <v>480</v>
      </c>
      <c r="E19" s="244">
        <f t="shared" si="2"/>
        <v>3.0072173215717722E-3</v>
      </c>
      <c r="F19" s="245">
        <f t="shared" si="1"/>
        <v>1.9246190858059342E-2</v>
      </c>
      <c r="G19" s="7"/>
    </row>
    <row r="20" spans="1:8" ht="17.25" customHeight="1" x14ac:dyDescent="0.25">
      <c r="A20" s="335"/>
      <c r="B20" s="231">
        <v>0.5</v>
      </c>
      <c r="C20" s="242">
        <f>'Input-data'!C19</f>
        <v>225</v>
      </c>
      <c r="D20" s="243">
        <f t="shared" si="0"/>
        <v>405</v>
      </c>
      <c r="E20" s="244">
        <f t="shared" si="2"/>
        <v>9.0216519647153166E-3</v>
      </c>
      <c r="F20" s="245">
        <f t="shared" si="1"/>
        <v>1.623897353648757E-2</v>
      </c>
      <c r="G20" s="7"/>
    </row>
    <row r="21" spans="1:8" ht="17.25" customHeight="1" x14ac:dyDescent="0.25">
      <c r="A21" s="335"/>
      <c r="B21" s="233">
        <v>0.25</v>
      </c>
      <c r="C21" s="242">
        <f>'Input-data'!C20</f>
        <v>130</v>
      </c>
      <c r="D21" s="243">
        <f t="shared" si="0"/>
        <v>180</v>
      </c>
      <c r="E21" s="244">
        <f t="shared" si="2"/>
        <v>5.2125100240577385E-3</v>
      </c>
      <c r="F21" s="245">
        <f t="shared" si="1"/>
        <v>7.2173215717722533E-3</v>
      </c>
    </row>
    <row r="22" spans="1:8" ht="17.25" customHeight="1" x14ac:dyDescent="0.25">
      <c r="A22" s="335"/>
      <c r="B22" s="233">
        <v>0.125</v>
      </c>
      <c r="C22" s="242">
        <f>'Input-data'!C21</f>
        <v>25</v>
      </c>
      <c r="D22" s="243">
        <f t="shared" si="0"/>
        <v>50</v>
      </c>
      <c r="E22" s="244">
        <f t="shared" si="2"/>
        <v>1.0024057738572574E-3</v>
      </c>
      <c r="F22" s="245">
        <f t="shared" si="1"/>
        <v>2.0048115477145148E-3</v>
      </c>
    </row>
    <row r="23" spans="1:8" ht="17.25" customHeight="1" x14ac:dyDescent="0.25">
      <c r="A23" s="336"/>
      <c r="B23" s="233">
        <v>6.3E-2</v>
      </c>
      <c r="C23" s="242">
        <f>'Input-data'!C22</f>
        <v>25</v>
      </c>
      <c r="D23" s="243">
        <f t="shared" si="0"/>
        <v>25</v>
      </c>
      <c r="E23" s="244">
        <f t="shared" si="2"/>
        <v>1.0024057738572574E-3</v>
      </c>
      <c r="F23" s="245">
        <f t="shared" si="1"/>
        <v>1.0024057738572574E-3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3">
        <f t="shared" si="0"/>
        <v>0</v>
      </c>
      <c r="E24" s="244">
        <f t="shared" si="2"/>
        <v>0</v>
      </c>
      <c r="F24" s="245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3">
        <f t="shared" si="0"/>
        <v>0</v>
      </c>
      <c r="E25" s="244">
        <f t="shared" si="2"/>
        <v>0</v>
      </c>
      <c r="F25" s="245">
        <f t="shared" si="1"/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3">
        <f t="shared" si="0"/>
        <v>0</v>
      </c>
      <c r="E26" s="244">
        <f t="shared" si="2"/>
        <v>0</v>
      </c>
      <c r="F26" s="245">
        <f t="shared" si="1"/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49" t="s">
        <v>63</v>
      </c>
      <c r="B30" s="350"/>
      <c r="C30" s="373">
        <f ca="1">SUM(Interpolation!E3:E403)*0.0025</f>
        <v>26.664769099550078</v>
      </c>
      <c r="D30" s="374"/>
      <c r="E30" s="241" t="s">
        <v>197</v>
      </c>
      <c r="F30" s="241"/>
      <c r="G30" s="241"/>
      <c r="H30" s="241"/>
    </row>
    <row r="31" spans="1:8" ht="20.25" customHeight="1" x14ac:dyDescent="0.25">
      <c r="A31" s="355" t="s">
        <v>68</v>
      </c>
      <c r="B31" s="356"/>
      <c r="C31" s="371">
        <f ca="1">(C45*C39)^0.5</f>
        <v>21.505407055873658</v>
      </c>
      <c r="D31" s="372"/>
    </row>
    <row r="32" spans="1:8" ht="20.25" customHeight="1" x14ac:dyDescent="0.25">
      <c r="A32" s="357" t="s">
        <v>15</v>
      </c>
      <c r="B32" s="358"/>
      <c r="C32" s="371">
        <f ca="1">C31/C33</f>
        <v>13.535853936348046</v>
      </c>
      <c r="D32" s="372"/>
    </row>
    <row r="33" spans="1:6" ht="20.25" customHeight="1" x14ac:dyDescent="0.25">
      <c r="A33" s="359" t="s">
        <v>69</v>
      </c>
      <c r="B33" s="360"/>
      <c r="C33" s="371">
        <f ca="1">(C44/C40)^0.5</f>
        <v>1.5887735754982435</v>
      </c>
      <c r="D33" s="372"/>
    </row>
    <row r="34" spans="1:6" ht="20.25" customHeight="1" x14ac:dyDescent="0.25">
      <c r="A34" s="357" t="s">
        <v>12</v>
      </c>
      <c r="B34" s="358"/>
      <c r="C34" s="371">
        <f ca="1">STDEV(Interpolation!E3:E403)</f>
        <v>18.943277981264419</v>
      </c>
      <c r="D34" s="372"/>
    </row>
    <row r="35" spans="1:6" ht="20.25" customHeight="1" x14ac:dyDescent="0.25">
      <c r="A35" s="365" t="s">
        <v>76</v>
      </c>
      <c r="B35" s="366"/>
      <c r="C35" s="369">
        <f>geometric_std_dev!G21</f>
        <v>1.33073269191078</v>
      </c>
      <c r="D35" s="370"/>
      <c r="E35" s="228"/>
    </row>
    <row r="36" spans="1:6" ht="20.25" customHeight="1" x14ac:dyDescent="0.25">
      <c r="A36" s="357" t="s">
        <v>10</v>
      </c>
      <c r="B36" s="358"/>
      <c r="C36" s="371">
        <f ca="1">SKEW(Interpolation!E3:E403)</f>
        <v>1.5468495846780455</v>
      </c>
      <c r="D36" s="372"/>
      <c r="E36" s="228"/>
      <c r="F36" s="228"/>
    </row>
    <row r="37" spans="1:6" ht="20.25" customHeight="1" x14ac:dyDescent="0.25">
      <c r="A37" s="357" t="s">
        <v>9</v>
      </c>
      <c r="B37" s="358"/>
      <c r="C37" s="371">
        <f ca="1">KURT(Interpolation!E3:E403)</f>
        <v>3.7350923204348025</v>
      </c>
      <c r="D37" s="372"/>
      <c r="E37" s="228"/>
      <c r="F37" s="228"/>
    </row>
    <row r="38" spans="1:6" ht="20.25" customHeight="1" x14ac:dyDescent="0.25">
      <c r="A38" s="357" t="s">
        <v>7</v>
      </c>
      <c r="B38" s="358"/>
      <c r="C38" s="371">
        <f ca="1">Interpolation!E363</f>
        <v>8.0128000000000004</v>
      </c>
      <c r="D38" s="372"/>
      <c r="E38" s="228"/>
      <c r="F38" s="228"/>
    </row>
    <row r="39" spans="1:6" ht="20.25" customHeight="1" x14ac:dyDescent="0.25">
      <c r="A39" s="357" t="s">
        <v>16</v>
      </c>
      <c r="B39" s="358"/>
      <c r="C39" s="371">
        <f ca="1">Interpolation!E339</f>
        <v>10.141013333333333</v>
      </c>
      <c r="D39" s="372"/>
      <c r="E39" s="228"/>
      <c r="F39" s="228"/>
    </row>
    <row r="40" spans="1:6" ht="20.25" customHeight="1" x14ac:dyDescent="0.25">
      <c r="A40" s="357" t="s">
        <v>18</v>
      </c>
      <c r="B40" s="358"/>
      <c r="C40" s="371">
        <f ca="1">Interpolation!E303</f>
        <v>13.333333333333334</v>
      </c>
      <c r="D40" s="372"/>
      <c r="E40" s="228"/>
      <c r="F40" s="228"/>
    </row>
    <row r="41" spans="1:6" ht="20.25" customHeight="1" x14ac:dyDescent="0.25">
      <c r="A41" s="359" t="s">
        <v>50</v>
      </c>
      <c r="B41" s="360"/>
      <c r="C41" s="371">
        <f ca="1">Interpolation!E283</f>
        <v>15.106844444444445</v>
      </c>
      <c r="D41" s="372"/>
      <c r="E41" s="228"/>
      <c r="F41" s="228"/>
    </row>
    <row r="42" spans="1:6" ht="20.25" customHeight="1" x14ac:dyDescent="0.3">
      <c r="A42" s="365" t="s">
        <v>51</v>
      </c>
      <c r="B42" s="366"/>
      <c r="C42" s="369">
        <f ca="1">Interpolation!E203</f>
        <v>22.631992149165846</v>
      </c>
      <c r="D42" s="370"/>
      <c r="E42" s="303">
        <f ca="1">17.5*(C42/1000)^(-1/6)</f>
        <v>32.904168314710681</v>
      </c>
      <c r="F42" s="228"/>
    </row>
    <row r="43" spans="1:6" ht="20.25" customHeight="1" x14ac:dyDescent="0.25">
      <c r="A43" s="359" t="s">
        <v>47</v>
      </c>
      <c r="B43" s="360"/>
      <c r="C43" s="371">
        <f ca="1">Interpolation!E163</f>
        <v>26.425613346418057</v>
      </c>
      <c r="D43" s="372"/>
      <c r="E43" s="304"/>
      <c r="F43" s="228"/>
    </row>
    <row r="44" spans="1:6" ht="20.25" customHeight="1" x14ac:dyDescent="0.25">
      <c r="A44" s="357" t="s">
        <v>19</v>
      </c>
      <c r="B44" s="358"/>
      <c r="C44" s="371">
        <f ca="1">Interpolation!E103</f>
        <v>33.656019656019637</v>
      </c>
      <c r="D44" s="372"/>
      <c r="E44" s="304"/>
      <c r="F44" s="228"/>
    </row>
    <row r="45" spans="1:6" ht="20.25" customHeight="1" x14ac:dyDescent="0.25">
      <c r="A45" s="361" t="s">
        <v>17</v>
      </c>
      <c r="B45" s="362"/>
      <c r="C45" s="371">
        <f ca="1">Interpolation!E67</f>
        <v>45.605159705159693</v>
      </c>
      <c r="D45" s="372"/>
      <c r="E45" s="304"/>
      <c r="F45" s="228"/>
    </row>
    <row r="46" spans="1:6" ht="20.25" customHeight="1" x14ac:dyDescent="0.25">
      <c r="A46" s="361" t="s">
        <v>8</v>
      </c>
      <c r="B46" s="362"/>
      <c r="C46" s="371">
        <f ca="1">Interpolation!E43</f>
        <v>53.571253071253068</v>
      </c>
      <c r="D46" s="372"/>
      <c r="E46" s="304">
        <f ca="1">23.5*(2*C46/1000)^(-1/6)</f>
        <v>34.098941317596818</v>
      </c>
      <c r="F46" s="228"/>
    </row>
    <row r="47" spans="1:6" ht="20.25" customHeight="1" x14ac:dyDescent="0.25">
      <c r="A47" s="363" t="s">
        <v>48</v>
      </c>
      <c r="B47" s="364"/>
      <c r="C47" s="371">
        <f ca="1">C43/C38</f>
        <v>3.2979249883209434</v>
      </c>
      <c r="D47" s="372"/>
      <c r="E47" s="228"/>
      <c r="F47" s="228"/>
    </row>
    <row r="48" spans="1:6" ht="20.25" customHeight="1" thickBot="1" x14ac:dyDescent="0.3">
      <c r="A48" s="367" t="s">
        <v>49</v>
      </c>
      <c r="B48" s="368"/>
      <c r="C48" s="375">
        <f ca="1">C41^2/(C43*C38)</f>
        <v>1.0777998914574491</v>
      </c>
      <c r="D48" s="376"/>
      <c r="E48" s="228"/>
      <c r="F48" s="228"/>
    </row>
    <row r="49" spans="1:5" ht="20.25" customHeight="1" x14ac:dyDescent="0.25">
      <c r="A49" s="377" t="s">
        <v>184</v>
      </c>
      <c r="B49" s="378"/>
      <c r="C49" s="378"/>
      <c r="D49" s="379"/>
    </row>
    <row r="50" spans="1:5" ht="20.25" customHeight="1" x14ac:dyDescent="0.25">
      <c r="A50" s="351" t="s">
        <v>179</v>
      </c>
      <c r="B50" s="352"/>
      <c r="C50" s="380">
        <f ca="1">-0.0333+(0.4665/((1000*C42/1000)^0.21))</f>
        <v>0.20900359822343331</v>
      </c>
      <c r="D50" s="381"/>
    </row>
    <row r="51" spans="1:5" ht="20.25" customHeight="1" x14ac:dyDescent="0.25">
      <c r="A51" s="353" t="s">
        <v>180</v>
      </c>
      <c r="B51" s="354"/>
      <c r="C51" s="384">
        <f ca="1">0.13+(0.21/((1000*C42/1000+0.002)^0.21))</f>
        <v>0.23907355066839664</v>
      </c>
      <c r="D51" s="385"/>
    </row>
    <row r="52" spans="1:5" ht="20.25" customHeight="1" x14ac:dyDescent="0.25">
      <c r="A52" s="351" t="s">
        <v>181</v>
      </c>
      <c r="B52" s="352"/>
      <c r="C52" s="380">
        <f>0.621*EXP(-0.457*C35)</f>
        <v>0.33804744036052536</v>
      </c>
      <c r="D52" s="381"/>
    </row>
    <row r="53" spans="1:5" ht="20.25" customHeight="1" x14ac:dyDescent="0.25">
      <c r="A53" s="353" t="s">
        <v>182</v>
      </c>
      <c r="B53" s="354"/>
      <c r="C53" s="384">
        <f>'Berechnung_Yu&amp;Stand'!J1086</f>
        <v>0.28819473933124495</v>
      </c>
      <c r="D53" s="385"/>
    </row>
    <row r="54" spans="1:5" ht="20.25" customHeight="1" thickBot="1" x14ac:dyDescent="0.3">
      <c r="A54" s="382" t="s">
        <v>183</v>
      </c>
      <c r="B54" s="383"/>
      <c r="C54" s="386">
        <f>0.353-0.068*C35+0.146*F20</f>
        <v>0.26488106708639414</v>
      </c>
      <c r="D54" s="387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117.89093457944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117.89093457944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110.78186915887909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103.67280373831818</v>
      </c>
    </row>
    <row r="7" spans="1:5" x14ac:dyDescent="0.25">
      <c r="A7" s="16">
        <f>Statistik!F23*100</f>
        <v>0.10024057738572574</v>
      </c>
      <c r="B7" s="18">
        <f>'Input-data'!B22</f>
        <v>6.3E-2</v>
      </c>
      <c r="D7" s="2">
        <v>99</v>
      </c>
      <c r="E7" s="6">
        <f t="shared" ca="1" si="0"/>
        <v>96.56373831775727</v>
      </c>
    </row>
    <row r="8" spans="1:5" x14ac:dyDescent="0.25">
      <c r="A8" s="16">
        <f>Statistik!F22*100</f>
        <v>0.20048115477145148</v>
      </c>
      <c r="B8" s="18">
        <v>0.125</v>
      </c>
      <c r="D8" s="2">
        <v>98.75</v>
      </c>
      <c r="E8" s="6">
        <f t="shared" ca="1" si="0"/>
        <v>89.454672897196815</v>
      </c>
    </row>
    <row r="9" spans="1:5" x14ac:dyDescent="0.25">
      <c r="A9" s="16">
        <f>Statistik!F21*100</f>
        <v>0.72173215717722528</v>
      </c>
      <c r="B9" s="18">
        <f>'Input-data'!B20</f>
        <v>0.25</v>
      </c>
      <c r="D9" s="2">
        <v>98.5</v>
      </c>
      <c r="E9" s="6">
        <f t="shared" ca="1" si="0"/>
        <v>82.345607476635905</v>
      </c>
    </row>
    <row r="10" spans="1:5" x14ac:dyDescent="0.25">
      <c r="A10" s="16">
        <f>Statistik!F20*100</f>
        <v>1.6238973536487571</v>
      </c>
      <c r="B10" s="18">
        <f>'Input-data'!B19</f>
        <v>0.5</v>
      </c>
      <c r="D10" s="2">
        <v>98.25</v>
      </c>
      <c r="E10" s="6">
        <f t="shared" ca="1" si="0"/>
        <v>75.236542056074995</v>
      </c>
    </row>
    <row r="11" spans="1:5" x14ac:dyDescent="0.25">
      <c r="A11" s="16">
        <f>Statistik!F19*100</f>
        <v>1.9246190858059342</v>
      </c>
      <c r="B11" s="18">
        <f>'Input-data'!B18</f>
        <v>1</v>
      </c>
      <c r="D11" s="2">
        <v>98</v>
      </c>
      <c r="E11" s="6">
        <f t="shared" ca="1" si="0"/>
        <v>68.12747663551454</v>
      </c>
    </row>
    <row r="12" spans="1:5" x14ac:dyDescent="0.25">
      <c r="A12" s="16">
        <f>Statistik!F18*100</f>
        <v>2.4659182036888532</v>
      </c>
      <c r="B12" s="18">
        <f>'Input-data'!B17</f>
        <v>2</v>
      </c>
      <c r="D12" s="2">
        <v>97.75</v>
      </c>
      <c r="E12" s="6">
        <f t="shared" ca="1" si="0"/>
        <v>63.860790335790341</v>
      </c>
    </row>
    <row r="13" spans="1:5" x14ac:dyDescent="0.25">
      <c r="A13" s="16">
        <f>Statistik!F17*100</f>
        <v>4.6912590216519643</v>
      </c>
      <c r="B13" s="18">
        <f>'Input-data'!B16</f>
        <v>4</v>
      </c>
      <c r="D13" s="2">
        <v>97.5</v>
      </c>
      <c r="E13" s="6">
        <f t="shared" ca="1" si="0"/>
        <v>63.528869778869762</v>
      </c>
    </row>
    <row r="14" spans="1:5" x14ac:dyDescent="0.25">
      <c r="A14" s="16">
        <f>Statistik!F16*100</f>
        <v>9.9639133921411389</v>
      </c>
      <c r="B14" s="18">
        <f>'Input-data'!B15</f>
        <v>8</v>
      </c>
      <c r="D14" s="2">
        <v>97.25</v>
      </c>
      <c r="E14" s="6">
        <f t="shared" ca="1" si="0"/>
        <v>63.196949221949211</v>
      </c>
    </row>
    <row r="15" spans="1:5" x14ac:dyDescent="0.25">
      <c r="A15" s="16">
        <f>Statistik!F15*100</f>
        <v>32.518043303929431</v>
      </c>
      <c r="B15" s="18">
        <f>'Input-data'!B14</f>
        <v>16</v>
      </c>
      <c r="D15" s="2">
        <v>97</v>
      </c>
      <c r="E15" s="6">
        <f t="shared" ca="1" si="0"/>
        <v>62.86502866502866</v>
      </c>
    </row>
    <row r="16" spans="1:5" x14ac:dyDescent="0.25">
      <c r="A16" s="16">
        <f>Statistik!F14*100</f>
        <v>73.376102646351242</v>
      </c>
      <c r="B16" s="18">
        <f>'Input-data'!B13</f>
        <v>31.5</v>
      </c>
      <c r="D16" s="2">
        <v>96.75</v>
      </c>
      <c r="E16" s="6">
        <f t="shared" ca="1" si="0"/>
        <v>62.533108108108109</v>
      </c>
    </row>
    <row r="17" spans="1:5" x14ac:dyDescent="0.25">
      <c r="A17" s="16">
        <f>Statistik!F13*100</f>
        <v>97.854851643945466</v>
      </c>
      <c r="B17" s="18">
        <v>64</v>
      </c>
      <c r="D17" s="2">
        <v>96.5</v>
      </c>
      <c r="E17" s="6">
        <f t="shared" ca="1" si="0"/>
        <v>62.20118755118753</v>
      </c>
    </row>
    <row r="18" spans="1:5" x14ac:dyDescent="0.25">
      <c r="A18" s="16">
        <f>Statistik!F12*100</f>
        <v>99.999999999999986</v>
      </c>
      <c r="B18" s="18">
        <f>'Input-data'!B11</f>
        <v>125</v>
      </c>
      <c r="D18" s="2">
        <v>96.25</v>
      </c>
      <c r="E18" s="6">
        <f t="shared" ca="1" si="0"/>
        <v>61.86926699426698</v>
      </c>
    </row>
    <row r="19" spans="1:5" ht="13.8" thickBot="1" x14ac:dyDescent="0.3">
      <c r="A19" s="10">
        <f>Statistik!F11*100</f>
        <v>99.999999999999986</v>
      </c>
      <c r="B19" s="11">
        <f>'Input-data'!B10</f>
        <v>250</v>
      </c>
      <c r="D19" s="2">
        <v>96</v>
      </c>
      <c r="E19" s="6">
        <f t="shared" ca="1" si="0"/>
        <v>61.537346437346429</v>
      </c>
    </row>
    <row r="20" spans="1:5" x14ac:dyDescent="0.25">
      <c r="D20" s="2">
        <v>95.75</v>
      </c>
      <c r="E20" s="6">
        <f t="shared" ca="1" si="0"/>
        <v>61.205425880425878</v>
      </c>
    </row>
    <row r="21" spans="1:5" x14ac:dyDescent="0.25">
      <c r="D21" s="2">
        <v>95.5</v>
      </c>
      <c r="E21" s="6">
        <f t="shared" ca="1" si="0"/>
        <v>60.873505323505313</v>
      </c>
    </row>
    <row r="22" spans="1:5" x14ac:dyDescent="0.25">
      <c r="D22" s="2">
        <v>95.25</v>
      </c>
      <c r="E22" s="6">
        <f t="shared" ca="1" si="0"/>
        <v>60.541584766584762</v>
      </c>
    </row>
    <row r="23" spans="1:5" x14ac:dyDescent="0.25">
      <c r="D23" s="2">
        <v>95</v>
      </c>
      <c r="E23" s="6">
        <f t="shared" ca="1" si="0"/>
        <v>60.209664209664197</v>
      </c>
    </row>
    <row r="24" spans="1:5" x14ac:dyDescent="0.25">
      <c r="D24" s="2">
        <v>94.75</v>
      </c>
      <c r="E24" s="6">
        <f t="shared" ca="1" si="0"/>
        <v>59.877743652743646</v>
      </c>
    </row>
    <row r="25" spans="1:5" x14ac:dyDescent="0.25">
      <c r="D25" s="2">
        <v>94.5</v>
      </c>
      <c r="E25" s="6">
        <f t="shared" ca="1" si="0"/>
        <v>59.545823095823081</v>
      </c>
    </row>
    <row r="26" spans="1:5" x14ac:dyDescent="0.25">
      <c r="D26" s="2">
        <v>94.25</v>
      </c>
      <c r="E26" s="6">
        <f t="shared" ca="1" si="0"/>
        <v>59.213902538902531</v>
      </c>
    </row>
    <row r="27" spans="1:5" x14ac:dyDescent="0.25">
      <c r="D27" s="2">
        <v>94</v>
      </c>
      <c r="E27" s="6">
        <f t="shared" ca="1" si="0"/>
        <v>58.881981981981966</v>
      </c>
    </row>
    <row r="28" spans="1:5" x14ac:dyDescent="0.25">
      <c r="D28" s="2">
        <v>93.75</v>
      </c>
      <c r="E28" s="6">
        <f t="shared" ca="1" si="0"/>
        <v>58.550061425061415</v>
      </c>
    </row>
    <row r="29" spans="1:5" x14ac:dyDescent="0.25">
      <c r="D29" s="2">
        <v>93.5</v>
      </c>
      <c r="E29" s="6">
        <f t="shared" ca="1" si="0"/>
        <v>58.218140868140864</v>
      </c>
    </row>
    <row r="30" spans="1:5" x14ac:dyDescent="0.25">
      <c r="D30" s="2">
        <v>93.25</v>
      </c>
      <c r="E30" s="6">
        <f t="shared" ca="1" si="0"/>
        <v>57.886220311220299</v>
      </c>
    </row>
    <row r="31" spans="1:5" x14ac:dyDescent="0.25">
      <c r="D31" s="2">
        <v>93</v>
      </c>
      <c r="E31" s="6">
        <f t="shared" ca="1" si="0"/>
        <v>57.554299754299748</v>
      </c>
    </row>
    <row r="32" spans="1:5" x14ac:dyDescent="0.25">
      <c r="D32" s="2">
        <v>92.75</v>
      </c>
      <c r="E32" s="6">
        <f t="shared" ca="1" si="0"/>
        <v>57.222379197379183</v>
      </c>
    </row>
    <row r="33" spans="4:5" x14ac:dyDescent="0.25">
      <c r="D33" s="2">
        <v>92.5</v>
      </c>
      <c r="E33" s="6">
        <f t="shared" ca="1" si="0"/>
        <v>56.890458640458633</v>
      </c>
    </row>
    <row r="34" spans="4:5" x14ac:dyDescent="0.25">
      <c r="D34" s="2">
        <v>92.25</v>
      </c>
      <c r="E34" s="6">
        <f t="shared" ca="1" si="0"/>
        <v>56.558538083538068</v>
      </c>
    </row>
    <row r="35" spans="4:5" x14ac:dyDescent="0.25">
      <c r="D35" s="2">
        <v>92</v>
      </c>
      <c r="E35" s="6">
        <f t="shared" ca="1" si="0"/>
        <v>56.226617526617517</v>
      </c>
    </row>
    <row r="36" spans="4:5" x14ac:dyDescent="0.25">
      <c r="D36" s="2">
        <v>91.75</v>
      </c>
      <c r="E36" s="6">
        <f t="shared" ca="1" si="0"/>
        <v>55.894696969696966</v>
      </c>
    </row>
    <row r="37" spans="4:5" x14ac:dyDescent="0.25">
      <c r="D37" s="2">
        <v>91.5</v>
      </c>
      <c r="E37" s="6">
        <f t="shared" ca="1" si="0"/>
        <v>55.562776412776401</v>
      </c>
    </row>
    <row r="38" spans="4:5" x14ac:dyDescent="0.25">
      <c r="D38" s="2">
        <v>91.25</v>
      </c>
      <c r="E38" s="6">
        <f t="shared" ca="1" si="0"/>
        <v>55.23085585585585</v>
      </c>
    </row>
    <row r="39" spans="4:5" x14ac:dyDescent="0.25">
      <c r="D39" s="2">
        <v>91</v>
      </c>
      <c r="E39" s="6">
        <f t="shared" ca="1" si="0"/>
        <v>54.898935298935285</v>
      </c>
    </row>
    <row r="40" spans="4:5" x14ac:dyDescent="0.25">
      <c r="D40" s="2">
        <v>90.75</v>
      </c>
      <c r="E40" s="6">
        <f t="shared" ca="1" si="0"/>
        <v>54.567014742014734</v>
      </c>
    </row>
    <row r="41" spans="4:5" x14ac:dyDescent="0.25">
      <c r="D41" s="2">
        <v>90.5</v>
      </c>
      <c r="E41" s="6">
        <f t="shared" ca="1" si="0"/>
        <v>54.235094185094169</v>
      </c>
    </row>
    <row r="42" spans="4:5" x14ac:dyDescent="0.25">
      <c r="D42" s="2">
        <v>90.25</v>
      </c>
      <c r="E42" s="6">
        <f t="shared" ca="1" si="0"/>
        <v>53.903173628173619</v>
      </c>
    </row>
    <row r="43" spans="4:5" x14ac:dyDescent="0.25">
      <c r="D43" s="2">
        <v>90</v>
      </c>
      <c r="E43" s="6">
        <f t="shared" ca="1" si="0"/>
        <v>53.571253071253068</v>
      </c>
    </row>
    <row r="44" spans="4:5" x14ac:dyDescent="0.25">
      <c r="D44" s="2">
        <v>89.75</v>
      </c>
      <c r="E44" s="6">
        <f t="shared" ca="1" si="0"/>
        <v>53.239332514332503</v>
      </c>
    </row>
    <row r="45" spans="4:5" x14ac:dyDescent="0.25">
      <c r="D45" s="2">
        <v>89.5</v>
      </c>
      <c r="E45" s="6">
        <f t="shared" ca="1" si="0"/>
        <v>52.907411957411952</v>
      </c>
    </row>
    <row r="46" spans="4:5" x14ac:dyDescent="0.25">
      <c r="D46" s="2">
        <v>89.25</v>
      </c>
      <c r="E46" s="6">
        <f t="shared" ca="1" si="0"/>
        <v>52.575491400491387</v>
      </c>
    </row>
    <row r="47" spans="4:5" x14ac:dyDescent="0.25">
      <c r="D47" s="2">
        <v>89</v>
      </c>
      <c r="E47" s="6">
        <f t="shared" ca="1" si="0"/>
        <v>52.243570843570836</v>
      </c>
    </row>
    <row r="48" spans="4:5" x14ac:dyDescent="0.25">
      <c r="D48" s="2">
        <v>88.75</v>
      </c>
      <c r="E48" s="6">
        <f t="shared" ca="1" si="0"/>
        <v>51.911650286650271</v>
      </c>
    </row>
    <row r="49" spans="4:5" x14ac:dyDescent="0.25">
      <c r="D49" s="2">
        <v>88.5</v>
      </c>
      <c r="E49" s="6">
        <f t="shared" ca="1" si="0"/>
        <v>51.579729729729721</v>
      </c>
    </row>
    <row r="50" spans="4:5" x14ac:dyDescent="0.25">
      <c r="D50" s="2">
        <v>88.25</v>
      </c>
      <c r="E50" s="6">
        <f t="shared" ca="1" si="0"/>
        <v>51.247809172809156</v>
      </c>
    </row>
    <row r="51" spans="4:5" x14ac:dyDescent="0.25">
      <c r="D51" s="2">
        <v>88</v>
      </c>
      <c r="E51" s="6">
        <f t="shared" ca="1" si="0"/>
        <v>50.915888615888605</v>
      </c>
    </row>
    <row r="52" spans="4:5" x14ac:dyDescent="0.25">
      <c r="D52" s="2">
        <v>87.75</v>
      </c>
      <c r="E52" s="6">
        <f t="shared" ca="1" si="0"/>
        <v>50.583968058968054</v>
      </c>
    </row>
    <row r="53" spans="4:5" x14ac:dyDescent="0.25">
      <c r="D53" s="2">
        <v>87.5</v>
      </c>
      <c r="E53" s="6">
        <f t="shared" ca="1" si="0"/>
        <v>50.252047502047489</v>
      </c>
    </row>
    <row r="54" spans="4:5" x14ac:dyDescent="0.25">
      <c r="D54" s="2">
        <v>87.25</v>
      </c>
      <c r="E54" s="6">
        <f t="shared" ca="1" si="0"/>
        <v>49.920126945126938</v>
      </c>
    </row>
    <row r="55" spans="4:5" x14ac:dyDescent="0.25">
      <c r="D55" s="2">
        <v>87</v>
      </c>
      <c r="E55" s="6">
        <f t="shared" ca="1" si="0"/>
        <v>49.588206388206373</v>
      </c>
    </row>
    <row r="56" spans="4:5" x14ac:dyDescent="0.25">
      <c r="D56" s="2">
        <v>86.75</v>
      </c>
      <c r="E56" s="6">
        <f t="shared" ca="1" si="0"/>
        <v>49.256285831285822</v>
      </c>
    </row>
    <row r="57" spans="4:5" x14ac:dyDescent="0.25">
      <c r="D57" s="2">
        <v>86.5</v>
      </c>
      <c r="E57" s="6">
        <f t="shared" ca="1" si="0"/>
        <v>48.924365274365258</v>
      </c>
    </row>
    <row r="58" spans="4:5" x14ac:dyDescent="0.25">
      <c r="D58" s="2">
        <v>86.25</v>
      </c>
      <c r="E58" s="6">
        <f t="shared" ca="1" si="0"/>
        <v>48.592444717444707</v>
      </c>
    </row>
    <row r="59" spans="4:5" x14ac:dyDescent="0.25">
      <c r="D59" s="2">
        <v>86</v>
      </c>
      <c r="E59" s="6">
        <f t="shared" ca="1" si="0"/>
        <v>48.260524160524142</v>
      </c>
    </row>
    <row r="60" spans="4:5" x14ac:dyDescent="0.25">
      <c r="D60" s="2">
        <v>85.75</v>
      </c>
      <c r="E60" s="6">
        <f t="shared" ca="1" si="0"/>
        <v>47.928603603603591</v>
      </c>
    </row>
    <row r="61" spans="4:5" x14ac:dyDescent="0.25">
      <c r="D61" s="2">
        <v>85.5</v>
      </c>
      <c r="E61" s="6">
        <f t="shared" ca="1" si="0"/>
        <v>47.59668304668304</v>
      </c>
    </row>
    <row r="62" spans="4:5" x14ac:dyDescent="0.25">
      <c r="D62" s="2">
        <v>85.25</v>
      </c>
      <c r="E62" s="6">
        <f t="shared" ca="1" si="0"/>
        <v>47.264762489762475</v>
      </c>
    </row>
    <row r="63" spans="4:5" x14ac:dyDescent="0.25">
      <c r="D63" s="2">
        <v>85</v>
      </c>
      <c r="E63" s="6">
        <f t="shared" ca="1" si="0"/>
        <v>46.932841932841924</v>
      </c>
    </row>
    <row r="64" spans="4:5" x14ac:dyDescent="0.25">
      <c r="D64" s="2">
        <v>84.75</v>
      </c>
      <c r="E64" s="6">
        <f t="shared" ca="1" si="0"/>
        <v>46.600921375921359</v>
      </c>
    </row>
    <row r="65" spans="4:5" x14ac:dyDescent="0.25">
      <c r="D65" s="2">
        <v>84.5</v>
      </c>
      <c r="E65" s="6">
        <f t="shared" ca="1" si="0"/>
        <v>46.269000819000809</v>
      </c>
    </row>
    <row r="66" spans="4:5" x14ac:dyDescent="0.25">
      <c r="D66" s="2">
        <v>84.25</v>
      </c>
      <c r="E66" s="6">
        <f t="shared" ca="1" si="0"/>
        <v>45.937080262080244</v>
      </c>
    </row>
    <row r="67" spans="4:5" x14ac:dyDescent="0.25">
      <c r="D67" s="2">
        <v>84</v>
      </c>
      <c r="E67" s="6">
        <f t="shared" ca="1" si="0"/>
        <v>45.605159705159693</v>
      </c>
    </row>
    <row r="68" spans="4:5" x14ac:dyDescent="0.25">
      <c r="D68" s="2">
        <v>83.75</v>
      </c>
      <c r="E68" s="6">
        <f t="shared" ca="1" si="0"/>
        <v>45.273239148239142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44.941318591318577</v>
      </c>
    </row>
    <row r="70" spans="4:5" x14ac:dyDescent="0.25">
      <c r="D70" s="2">
        <v>83.25</v>
      </c>
      <c r="E70" s="6">
        <f t="shared" ca="1" si="1"/>
        <v>44.609398034398026</v>
      </c>
    </row>
    <row r="71" spans="4:5" x14ac:dyDescent="0.25">
      <c r="D71" s="2">
        <v>83</v>
      </c>
      <c r="E71" s="6">
        <f t="shared" ca="1" si="1"/>
        <v>44.277477477477461</v>
      </c>
    </row>
    <row r="72" spans="4:5" x14ac:dyDescent="0.25">
      <c r="D72" s="2">
        <v>82.75</v>
      </c>
      <c r="E72" s="6">
        <f t="shared" ca="1" si="1"/>
        <v>43.945556920556911</v>
      </c>
    </row>
    <row r="73" spans="4:5" x14ac:dyDescent="0.25">
      <c r="D73" s="2">
        <v>82.5</v>
      </c>
      <c r="E73" s="6">
        <f t="shared" ca="1" si="1"/>
        <v>43.613636363636346</v>
      </c>
    </row>
    <row r="74" spans="4:5" x14ac:dyDescent="0.25">
      <c r="D74" s="2">
        <v>82.25</v>
      </c>
      <c r="E74" s="6">
        <f t="shared" ca="1" si="1"/>
        <v>43.281715806715795</v>
      </c>
    </row>
    <row r="75" spans="4:5" x14ac:dyDescent="0.25">
      <c r="D75" s="2">
        <v>82</v>
      </c>
      <c r="E75" s="6">
        <f t="shared" ca="1" si="1"/>
        <v>42.949795249795244</v>
      </c>
    </row>
    <row r="76" spans="4:5" x14ac:dyDescent="0.25">
      <c r="D76" s="2">
        <v>81.75</v>
      </c>
      <c r="E76" s="6">
        <f t="shared" ca="1" si="1"/>
        <v>42.617874692874679</v>
      </c>
    </row>
    <row r="77" spans="4:5" x14ac:dyDescent="0.25">
      <c r="D77" s="2">
        <v>81.5</v>
      </c>
      <c r="E77" s="6">
        <f t="shared" ca="1" si="1"/>
        <v>42.285954135954128</v>
      </c>
    </row>
    <row r="78" spans="4:5" x14ac:dyDescent="0.25">
      <c r="D78" s="2">
        <v>81.25</v>
      </c>
      <c r="E78" s="6">
        <f t="shared" ca="1" si="1"/>
        <v>41.954033579033563</v>
      </c>
    </row>
    <row r="79" spans="4:5" x14ac:dyDescent="0.25">
      <c r="D79" s="2">
        <v>81</v>
      </c>
      <c r="E79" s="6">
        <f t="shared" ca="1" si="1"/>
        <v>41.622113022113012</v>
      </c>
    </row>
    <row r="80" spans="4:5" x14ac:dyDescent="0.25">
      <c r="D80" s="2">
        <v>80.75</v>
      </c>
      <c r="E80" s="6">
        <f t="shared" ca="1" si="1"/>
        <v>41.290192465192447</v>
      </c>
    </row>
    <row r="81" spans="4:5" x14ac:dyDescent="0.25">
      <c r="D81" s="2">
        <v>80.5</v>
      </c>
      <c r="E81" s="6">
        <f t="shared" ca="1" si="1"/>
        <v>40.958271908271897</v>
      </c>
    </row>
    <row r="82" spans="4:5" x14ac:dyDescent="0.25">
      <c r="D82" s="2">
        <v>80.25</v>
      </c>
      <c r="E82" s="6">
        <f t="shared" ca="1" si="1"/>
        <v>40.626351351351332</v>
      </c>
    </row>
    <row r="83" spans="4:5" x14ac:dyDescent="0.25">
      <c r="D83" s="2">
        <v>80</v>
      </c>
      <c r="E83" s="6">
        <f t="shared" ca="1" si="1"/>
        <v>40.294430794430781</v>
      </c>
    </row>
    <row r="84" spans="4:5" x14ac:dyDescent="0.25">
      <c r="D84" s="2">
        <v>79.75</v>
      </c>
      <c r="E84" s="6">
        <f t="shared" ca="1" si="1"/>
        <v>39.96251023751023</v>
      </c>
    </row>
    <row r="85" spans="4:5" x14ac:dyDescent="0.25">
      <c r="D85" s="2">
        <v>79.5</v>
      </c>
      <c r="E85" s="6">
        <f t="shared" ca="1" si="1"/>
        <v>39.630589680589665</v>
      </c>
    </row>
    <row r="86" spans="4:5" x14ac:dyDescent="0.25">
      <c r="D86" s="2">
        <v>79.25</v>
      </c>
      <c r="E86" s="6">
        <f t="shared" ca="1" si="1"/>
        <v>39.298669123669114</v>
      </c>
    </row>
    <row r="87" spans="4:5" x14ac:dyDescent="0.25">
      <c r="D87" s="2">
        <v>79</v>
      </c>
      <c r="E87" s="6">
        <f t="shared" ca="1" si="1"/>
        <v>38.966748566748549</v>
      </c>
    </row>
    <row r="88" spans="4:5" x14ac:dyDescent="0.25">
      <c r="D88" s="2">
        <v>78.75</v>
      </c>
      <c r="E88" s="6">
        <f t="shared" ca="1" si="1"/>
        <v>38.634828009827999</v>
      </c>
    </row>
    <row r="89" spans="4:5" x14ac:dyDescent="0.25">
      <c r="D89" s="2">
        <v>78.5</v>
      </c>
      <c r="E89" s="6">
        <f t="shared" ca="1" si="1"/>
        <v>38.302907452907434</v>
      </c>
    </row>
    <row r="90" spans="4:5" x14ac:dyDescent="0.25">
      <c r="D90" s="2">
        <v>78.25</v>
      </c>
      <c r="E90" s="6">
        <f t="shared" ca="1" si="1"/>
        <v>37.970986895986883</v>
      </c>
    </row>
    <row r="91" spans="4:5" x14ac:dyDescent="0.25">
      <c r="D91" s="2">
        <v>78</v>
      </c>
      <c r="E91" s="6">
        <f t="shared" ca="1" si="1"/>
        <v>37.639066339066318</v>
      </c>
    </row>
    <row r="92" spans="4:5" x14ac:dyDescent="0.25">
      <c r="D92" s="2">
        <v>77.75</v>
      </c>
      <c r="E92" s="6">
        <f t="shared" ca="1" si="1"/>
        <v>37.307145782145767</v>
      </c>
    </row>
    <row r="93" spans="4:5" x14ac:dyDescent="0.25">
      <c r="D93" s="2">
        <v>77.5</v>
      </c>
      <c r="E93" s="6">
        <f t="shared" ca="1" si="1"/>
        <v>36.975225225225216</v>
      </c>
    </row>
    <row r="94" spans="4:5" x14ac:dyDescent="0.25">
      <c r="D94" s="2">
        <v>77.25</v>
      </c>
      <c r="E94" s="6">
        <f t="shared" ca="1" si="1"/>
        <v>36.643304668304651</v>
      </c>
    </row>
    <row r="95" spans="4:5" x14ac:dyDescent="0.25">
      <c r="D95" s="2">
        <v>77</v>
      </c>
      <c r="E95" s="6">
        <f t="shared" ca="1" si="1"/>
        <v>36.3113841113841</v>
      </c>
    </row>
    <row r="96" spans="4:5" x14ac:dyDescent="0.25">
      <c r="D96" s="2">
        <v>76.75</v>
      </c>
      <c r="E96" s="6">
        <f t="shared" ca="1" si="1"/>
        <v>35.979463554463536</v>
      </c>
    </row>
    <row r="97" spans="4:5" x14ac:dyDescent="0.25">
      <c r="D97" s="2">
        <v>76.5</v>
      </c>
      <c r="E97" s="6">
        <f t="shared" ca="1" si="1"/>
        <v>35.647542997542985</v>
      </c>
    </row>
    <row r="98" spans="4:5" x14ac:dyDescent="0.25">
      <c r="D98" s="2">
        <v>76.25</v>
      </c>
      <c r="E98" s="6">
        <f t="shared" ca="1" si="1"/>
        <v>35.31562244062242</v>
      </c>
    </row>
    <row r="99" spans="4:5" x14ac:dyDescent="0.25">
      <c r="D99" s="2">
        <v>76</v>
      </c>
      <c r="E99" s="6">
        <f t="shared" ca="1" si="1"/>
        <v>34.983701883701869</v>
      </c>
    </row>
    <row r="100" spans="4:5" x14ac:dyDescent="0.25">
      <c r="D100" s="2">
        <v>75.75</v>
      </c>
      <c r="E100" s="6">
        <f t="shared" ca="1" si="1"/>
        <v>34.651781326781318</v>
      </c>
    </row>
    <row r="101" spans="4:5" x14ac:dyDescent="0.25">
      <c r="D101" s="2">
        <v>75.5</v>
      </c>
      <c r="E101" s="6">
        <f t="shared" ca="1" si="1"/>
        <v>34.319860769860753</v>
      </c>
    </row>
    <row r="102" spans="4:5" x14ac:dyDescent="0.25">
      <c r="D102" s="2">
        <v>75.25</v>
      </c>
      <c r="E102" s="6">
        <f t="shared" ca="1" si="1"/>
        <v>33.987940212940202</v>
      </c>
    </row>
    <row r="103" spans="4:5" x14ac:dyDescent="0.25">
      <c r="D103" s="2">
        <v>75</v>
      </c>
      <c r="E103" s="6">
        <f t="shared" ca="1" si="1"/>
        <v>33.656019656019637</v>
      </c>
    </row>
    <row r="104" spans="4:5" x14ac:dyDescent="0.25">
      <c r="D104" s="2">
        <v>74.75</v>
      </c>
      <c r="E104" s="6">
        <f t="shared" ca="1" si="1"/>
        <v>33.324099099099087</v>
      </c>
    </row>
    <row r="105" spans="4:5" x14ac:dyDescent="0.25">
      <c r="D105" s="2">
        <v>74.5</v>
      </c>
      <c r="E105" s="6">
        <f t="shared" ca="1" si="1"/>
        <v>32.992178542178522</v>
      </c>
    </row>
    <row r="106" spans="4:5" x14ac:dyDescent="0.25">
      <c r="D106" s="2">
        <v>74.25</v>
      </c>
      <c r="E106" s="6">
        <f t="shared" ca="1" si="1"/>
        <v>32.660257985257971</v>
      </c>
    </row>
    <row r="107" spans="4:5" x14ac:dyDescent="0.25">
      <c r="D107" s="2">
        <v>74</v>
      </c>
      <c r="E107" s="6">
        <f t="shared" ca="1" si="1"/>
        <v>32.32833742833742</v>
      </c>
    </row>
    <row r="108" spans="4:5" x14ac:dyDescent="0.25">
      <c r="D108" s="2">
        <v>73.75</v>
      </c>
      <c r="E108" s="6">
        <f t="shared" ca="1" si="1"/>
        <v>31.996416871416855</v>
      </c>
    </row>
    <row r="109" spans="4:5" x14ac:dyDescent="0.25">
      <c r="D109" s="2">
        <v>73.5</v>
      </c>
      <c r="E109" s="6">
        <f t="shared" ca="1" si="1"/>
        <v>31.664496314496304</v>
      </c>
    </row>
    <row r="110" spans="4:5" x14ac:dyDescent="0.25">
      <c r="D110" s="2">
        <v>73.25</v>
      </c>
      <c r="E110" s="6">
        <f t="shared" ca="1" si="1"/>
        <v>31.452161432777231</v>
      </c>
    </row>
    <row r="111" spans="4:5" x14ac:dyDescent="0.25">
      <c r="D111" s="2">
        <v>73</v>
      </c>
      <c r="E111" s="6">
        <f t="shared" ca="1" si="1"/>
        <v>31.357320902845927</v>
      </c>
    </row>
    <row r="112" spans="4:5" x14ac:dyDescent="0.25">
      <c r="D112" s="2">
        <v>72.75</v>
      </c>
      <c r="E112" s="6">
        <f t="shared" ca="1" si="1"/>
        <v>31.26248037291462</v>
      </c>
    </row>
    <row r="113" spans="4:5" x14ac:dyDescent="0.25">
      <c r="D113" s="2">
        <v>72.5</v>
      </c>
      <c r="E113" s="6">
        <f t="shared" ca="1" si="1"/>
        <v>31.167639842983316</v>
      </c>
    </row>
    <row r="114" spans="4:5" x14ac:dyDescent="0.25">
      <c r="D114" s="2">
        <v>72.25</v>
      </c>
      <c r="E114" s="6">
        <f t="shared" ca="1" si="1"/>
        <v>31.072799313052009</v>
      </c>
    </row>
    <row r="115" spans="4:5" x14ac:dyDescent="0.25">
      <c r="D115" s="2">
        <v>72</v>
      </c>
      <c r="E115" s="6">
        <f t="shared" ca="1" si="1"/>
        <v>30.977958783120705</v>
      </c>
    </row>
    <row r="116" spans="4:5" x14ac:dyDescent="0.25">
      <c r="D116" s="2">
        <v>71.75</v>
      </c>
      <c r="E116" s="6">
        <f t="shared" ca="1" si="1"/>
        <v>30.883118253189402</v>
      </c>
    </row>
    <row r="117" spans="4:5" x14ac:dyDescent="0.25">
      <c r="D117" s="2">
        <v>71.5</v>
      </c>
      <c r="E117" s="6">
        <f t="shared" ca="1" si="1"/>
        <v>30.788277723258094</v>
      </c>
    </row>
    <row r="118" spans="4:5" x14ac:dyDescent="0.25">
      <c r="D118" s="2">
        <v>71.25</v>
      </c>
      <c r="E118" s="6">
        <f t="shared" ca="1" si="1"/>
        <v>30.69343719332679</v>
      </c>
    </row>
    <row r="119" spans="4:5" x14ac:dyDescent="0.25">
      <c r="D119" s="2">
        <v>71</v>
      </c>
      <c r="E119" s="6">
        <f t="shared" ca="1" si="1"/>
        <v>30.598596663395483</v>
      </c>
    </row>
    <row r="120" spans="4:5" x14ac:dyDescent="0.25">
      <c r="D120" s="2">
        <v>70.75</v>
      </c>
      <c r="E120" s="6">
        <f t="shared" ca="1" si="1"/>
        <v>30.503756133464179</v>
      </c>
    </row>
    <row r="121" spans="4:5" x14ac:dyDescent="0.25">
      <c r="D121" s="2">
        <v>70.5</v>
      </c>
      <c r="E121" s="6">
        <f t="shared" ca="1" si="1"/>
        <v>30.408915603532876</v>
      </c>
    </row>
    <row r="122" spans="4:5" x14ac:dyDescent="0.25">
      <c r="D122" s="2">
        <v>70.25</v>
      </c>
      <c r="E122" s="6">
        <f t="shared" ca="1" si="1"/>
        <v>30.314075073601568</v>
      </c>
    </row>
    <row r="123" spans="4:5" x14ac:dyDescent="0.25">
      <c r="D123" s="2">
        <v>70</v>
      </c>
      <c r="E123" s="6">
        <f t="shared" ca="1" si="1"/>
        <v>30.219234543670265</v>
      </c>
    </row>
    <row r="124" spans="4:5" x14ac:dyDescent="0.25">
      <c r="D124" s="2">
        <v>69.75</v>
      </c>
      <c r="E124" s="6">
        <f t="shared" ca="1" si="1"/>
        <v>30.124394013738957</v>
      </c>
    </row>
    <row r="125" spans="4:5" x14ac:dyDescent="0.25">
      <c r="D125" s="2">
        <v>69.5</v>
      </c>
      <c r="E125" s="6">
        <f t="shared" ca="1" si="1"/>
        <v>30.029553483807653</v>
      </c>
    </row>
    <row r="126" spans="4:5" x14ac:dyDescent="0.25">
      <c r="D126" s="2">
        <v>69.25</v>
      </c>
      <c r="E126" s="6">
        <f t="shared" ca="1" si="1"/>
        <v>29.93471295387635</v>
      </c>
    </row>
    <row r="127" spans="4:5" x14ac:dyDescent="0.25">
      <c r="D127" s="2">
        <v>69</v>
      </c>
      <c r="E127" s="6">
        <f t="shared" ca="1" si="1"/>
        <v>29.839872423945042</v>
      </c>
    </row>
    <row r="128" spans="4:5" x14ac:dyDescent="0.25">
      <c r="D128" s="2">
        <v>68.75</v>
      </c>
      <c r="E128" s="6">
        <f t="shared" ca="1" si="1"/>
        <v>29.745031894013739</v>
      </c>
    </row>
    <row r="129" spans="4:5" x14ac:dyDescent="0.25">
      <c r="D129" s="2">
        <v>68.5</v>
      </c>
      <c r="E129" s="6">
        <f t="shared" ca="1" si="1"/>
        <v>29.650191364082431</v>
      </c>
    </row>
    <row r="130" spans="4:5" x14ac:dyDescent="0.25">
      <c r="D130" s="2">
        <v>68.25</v>
      </c>
      <c r="E130" s="6">
        <f t="shared" ca="1" si="1"/>
        <v>29.555350834151128</v>
      </c>
    </row>
    <row r="131" spans="4:5" x14ac:dyDescent="0.25">
      <c r="D131" s="2">
        <v>68</v>
      </c>
      <c r="E131" s="6">
        <f t="shared" ca="1" si="1"/>
        <v>29.46051030421982</v>
      </c>
    </row>
    <row r="132" spans="4:5" x14ac:dyDescent="0.25">
      <c r="D132" s="2">
        <v>67.75</v>
      </c>
      <c r="E132" s="6">
        <f t="shared" ca="1" si="1"/>
        <v>29.365669774288516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29.270829244357213</v>
      </c>
    </row>
    <row r="134" spans="4:5" x14ac:dyDescent="0.25">
      <c r="D134" s="2">
        <v>67.25</v>
      </c>
      <c r="E134" s="6">
        <f t="shared" ca="1" si="2"/>
        <v>29.175988714425905</v>
      </c>
    </row>
    <row r="135" spans="4:5" x14ac:dyDescent="0.25">
      <c r="D135" s="2">
        <v>67</v>
      </c>
      <c r="E135" s="6">
        <f t="shared" ca="1" si="2"/>
        <v>29.081148184494602</v>
      </c>
    </row>
    <row r="136" spans="4:5" x14ac:dyDescent="0.25">
      <c r="D136" s="2">
        <v>66.75</v>
      </c>
      <c r="E136" s="6">
        <f t="shared" ca="1" si="2"/>
        <v>28.986307654563294</v>
      </c>
    </row>
    <row r="137" spans="4:5" x14ac:dyDescent="0.25">
      <c r="D137" s="2">
        <v>66.5</v>
      </c>
      <c r="E137" s="6">
        <f t="shared" ca="1" si="2"/>
        <v>28.891467124631991</v>
      </c>
    </row>
    <row r="138" spans="4:5" x14ac:dyDescent="0.25">
      <c r="D138" s="2">
        <v>66.25</v>
      </c>
      <c r="E138" s="6">
        <f t="shared" ca="1" si="2"/>
        <v>28.796626594700687</v>
      </c>
    </row>
    <row r="139" spans="4:5" x14ac:dyDescent="0.25">
      <c r="D139" s="2">
        <v>66</v>
      </c>
      <c r="E139" s="6">
        <f t="shared" ca="1" si="2"/>
        <v>28.701786064769379</v>
      </c>
    </row>
    <row r="140" spans="4:5" x14ac:dyDescent="0.25">
      <c r="D140" s="2">
        <v>65.75</v>
      </c>
      <c r="E140" s="6">
        <f t="shared" ca="1" si="2"/>
        <v>28.606945534838076</v>
      </c>
    </row>
    <row r="141" spans="4:5" x14ac:dyDescent="0.25">
      <c r="D141" s="2">
        <v>65.5</v>
      </c>
      <c r="E141" s="6">
        <f t="shared" ca="1" si="2"/>
        <v>28.512105004906768</v>
      </c>
    </row>
    <row r="142" spans="4:5" x14ac:dyDescent="0.25">
      <c r="D142" s="2">
        <v>65.25</v>
      </c>
      <c r="E142" s="6">
        <f t="shared" ca="1" si="2"/>
        <v>28.417264474975465</v>
      </c>
    </row>
    <row r="143" spans="4:5" x14ac:dyDescent="0.25">
      <c r="D143" s="2">
        <v>65</v>
      </c>
      <c r="E143" s="6">
        <f t="shared" ca="1" si="2"/>
        <v>28.322423945044161</v>
      </c>
    </row>
    <row r="144" spans="4:5" x14ac:dyDescent="0.25">
      <c r="D144" s="2">
        <v>64.75</v>
      </c>
      <c r="E144" s="6">
        <f t="shared" ca="1" si="2"/>
        <v>28.227583415112854</v>
      </c>
    </row>
    <row r="145" spans="4:5" x14ac:dyDescent="0.25">
      <c r="D145" s="2">
        <v>64.5</v>
      </c>
      <c r="E145" s="6">
        <f t="shared" ca="1" si="2"/>
        <v>28.13274288518155</v>
      </c>
    </row>
    <row r="146" spans="4:5" x14ac:dyDescent="0.25">
      <c r="D146" s="2">
        <v>64.25</v>
      </c>
      <c r="E146" s="6">
        <f t="shared" ca="1" si="2"/>
        <v>28.037902355250242</v>
      </c>
    </row>
    <row r="147" spans="4:5" x14ac:dyDescent="0.25">
      <c r="D147" s="2">
        <v>64</v>
      </c>
      <c r="E147" s="6">
        <f t="shared" ca="1" si="2"/>
        <v>27.943061825318939</v>
      </c>
    </row>
    <row r="148" spans="4:5" x14ac:dyDescent="0.25">
      <c r="D148" s="2">
        <v>63.75</v>
      </c>
      <c r="E148" s="6">
        <f t="shared" ca="1" si="2"/>
        <v>27.848221295387635</v>
      </c>
    </row>
    <row r="149" spans="4:5" x14ac:dyDescent="0.25">
      <c r="D149" s="2">
        <v>63.5</v>
      </c>
      <c r="E149" s="6">
        <f t="shared" ca="1" si="2"/>
        <v>27.753380765456328</v>
      </c>
    </row>
    <row r="150" spans="4:5" x14ac:dyDescent="0.25">
      <c r="D150" s="2">
        <v>63.25</v>
      </c>
      <c r="E150" s="6">
        <f t="shared" ca="1" si="2"/>
        <v>27.658540235525024</v>
      </c>
    </row>
    <row r="151" spans="4:5" x14ac:dyDescent="0.25">
      <c r="D151" s="2">
        <v>63</v>
      </c>
      <c r="E151" s="6">
        <f t="shared" ca="1" si="2"/>
        <v>27.563699705593717</v>
      </c>
    </row>
    <row r="152" spans="4:5" x14ac:dyDescent="0.25">
      <c r="D152" s="2">
        <v>62.75</v>
      </c>
      <c r="E152" s="6">
        <f t="shared" ca="1" si="2"/>
        <v>27.468859175662413</v>
      </c>
    </row>
    <row r="153" spans="4:5" x14ac:dyDescent="0.25">
      <c r="D153" s="2">
        <v>62.5</v>
      </c>
      <c r="E153" s="6">
        <f t="shared" ca="1" si="2"/>
        <v>27.374018645731109</v>
      </c>
    </row>
    <row r="154" spans="4:5" x14ac:dyDescent="0.25">
      <c r="D154" s="2">
        <v>62.25</v>
      </c>
      <c r="E154" s="6">
        <f t="shared" ca="1" si="2"/>
        <v>27.279178115799802</v>
      </c>
    </row>
    <row r="155" spans="4:5" x14ac:dyDescent="0.25">
      <c r="D155" s="2">
        <v>62</v>
      </c>
      <c r="E155" s="6">
        <f t="shared" ca="1" si="2"/>
        <v>27.184337585868498</v>
      </c>
    </row>
    <row r="156" spans="4:5" x14ac:dyDescent="0.25">
      <c r="D156" s="2">
        <v>61.75</v>
      </c>
      <c r="E156" s="6">
        <f t="shared" ca="1" si="2"/>
        <v>27.089497055937191</v>
      </c>
    </row>
    <row r="157" spans="4:5" x14ac:dyDescent="0.25">
      <c r="D157" s="2">
        <v>61.5</v>
      </c>
      <c r="E157" s="6">
        <f t="shared" ca="1" si="2"/>
        <v>26.994656526005887</v>
      </c>
    </row>
    <row r="158" spans="4:5" x14ac:dyDescent="0.25">
      <c r="D158" s="2">
        <v>61.25</v>
      </c>
      <c r="E158" s="6">
        <f t="shared" ca="1" si="2"/>
        <v>26.899815996074583</v>
      </c>
    </row>
    <row r="159" spans="4:5" x14ac:dyDescent="0.25">
      <c r="D159" s="2">
        <v>61</v>
      </c>
      <c r="E159" s="6">
        <f t="shared" ca="1" si="2"/>
        <v>26.804975466143276</v>
      </c>
    </row>
    <row r="160" spans="4:5" x14ac:dyDescent="0.25">
      <c r="D160" s="2">
        <v>60.75</v>
      </c>
      <c r="E160" s="6">
        <f t="shared" ca="1" si="2"/>
        <v>26.710134936211972</v>
      </c>
    </row>
    <row r="161" spans="4:5" x14ac:dyDescent="0.25">
      <c r="D161" s="2">
        <v>60.5</v>
      </c>
      <c r="E161" s="6">
        <f t="shared" ca="1" si="2"/>
        <v>26.615294406280665</v>
      </c>
    </row>
    <row r="162" spans="4:5" x14ac:dyDescent="0.25">
      <c r="D162" s="2">
        <v>60.25</v>
      </c>
      <c r="E162" s="6">
        <f t="shared" ca="1" si="2"/>
        <v>26.520453876349361</v>
      </c>
    </row>
    <row r="163" spans="4:5" x14ac:dyDescent="0.25">
      <c r="D163" s="2">
        <v>60</v>
      </c>
      <c r="E163" s="6">
        <f t="shared" ca="1" si="2"/>
        <v>26.425613346418057</v>
      </c>
    </row>
    <row r="164" spans="4:5" x14ac:dyDescent="0.25">
      <c r="D164" s="2">
        <v>59.75</v>
      </c>
      <c r="E164" s="6">
        <f t="shared" ca="1" si="2"/>
        <v>26.33077281648675</v>
      </c>
    </row>
    <row r="165" spans="4:5" x14ac:dyDescent="0.25">
      <c r="D165" s="2">
        <v>59.5</v>
      </c>
      <c r="E165" s="6">
        <f t="shared" ca="1" si="2"/>
        <v>26.235932286555446</v>
      </c>
    </row>
    <row r="166" spans="4:5" x14ac:dyDescent="0.25">
      <c r="D166" s="2">
        <v>59.25</v>
      </c>
      <c r="E166" s="6">
        <f t="shared" ca="1" si="2"/>
        <v>26.141091756624139</v>
      </c>
    </row>
    <row r="167" spans="4:5" x14ac:dyDescent="0.25">
      <c r="D167" s="2">
        <v>59</v>
      </c>
      <c r="E167" s="6">
        <f t="shared" ca="1" si="2"/>
        <v>26.046251226692835</v>
      </c>
    </row>
    <row r="168" spans="4:5" x14ac:dyDescent="0.25">
      <c r="D168" s="2">
        <v>58.75</v>
      </c>
      <c r="E168" s="6">
        <f t="shared" ca="1" si="2"/>
        <v>25.951410696761528</v>
      </c>
    </row>
    <row r="169" spans="4:5" x14ac:dyDescent="0.25">
      <c r="D169" s="2">
        <v>58.5</v>
      </c>
      <c r="E169" s="6">
        <f t="shared" ca="1" si="2"/>
        <v>25.856570166830224</v>
      </c>
    </row>
    <row r="170" spans="4:5" x14ac:dyDescent="0.25">
      <c r="D170" s="2">
        <v>58.25</v>
      </c>
      <c r="E170" s="6">
        <f t="shared" ca="1" si="2"/>
        <v>25.76172963689892</v>
      </c>
    </row>
    <row r="171" spans="4:5" x14ac:dyDescent="0.25">
      <c r="D171" s="2">
        <v>58</v>
      </c>
      <c r="E171" s="6">
        <f t="shared" ca="1" si="2"/>
        <v>25.666889106967613</v>
      </c>
    </row>
    <row r="172" spans="4:5" x14ac:dyDescent="0.25">
      <c r="D172" s="2">
        <v>57.75</v>
      </c>
      <c r="E172" s="6">
        <f t="shared" ca="1" si="2"/>
        <v>25.572048577036309</v>
      </c>
    </row>
    <row r="173" spans="4:5" x14ac:dyDescent="0.25">
      <c r="D173" s="2">
        <v>57.5</v>
      </c>
      <c r="E173" s="6">
        <f t="shared" ca="1" si="2"/>
        <v>25.477208047105002</v>
      </c>
    </row>
    <row r="174" spans="4:5" x14ac:dyDescent="0.25">
      <c r="D174" s="2">
        <v>57.25</v>
      </c>
      <c r="E174" s="6">
        <f t="shared" ca="1" si="2"/>
        <v>25.382367517173698</v>
      </c>
    </row>
    <row r="175" spans="4:5" x14ac:dyDescent="0.25">
      <c r="D175" s="2">
        <v>57</v>
      </c>
      <c r="E175" s="6">
        <f t="shared" ca="1" si="2"/>
        <v>25.287526987242394</v>
      </c>
    </row>
    <row r="176" spans="4:5" x14ac:dyDescent="0.25">
      <c r="D176" s="2">
        <v>56.75</v>
      </c>
      <c r="E176" s="6">
        <f t="shared" ca="1" si="2"/>
        <v>25.192686457311087</v>
      </c>
    </row>
    <row r="177" spans="4:5" x14ac:dyDescent="0.25">
      <c r="D177" s="2">
        <v>56.5</v>
      </c>
      <c r="E177" s="6">
        <f t="shared" ca="1" si="2"/>
        <v>25.097845927379783</v>
      </c>
    </row>
    <row r="178" spans="4:5" x14ac:dyDescent="0.25">
      <c r="D178" s="2">
        <v>56.25</v>
      </c>
      <c r="E178" s="6">
        <f t="shared" ca="1" si="2"/>
        <v>25.003005397448476</v>
      </c>
    </row>
    <row r="179" spans="4:5" x14ac:dyDescent="0.25">
      <c r="D179" s="2">
        <v>56</v>
      </c>
      <c r="E179" s="6">
        <f t="shared" ca="1" si="2"/>
        <v>24.908164867517172</v>
      </c>
    </row>
    <row r="180" spans="4:5" x14ac:dyDescent="0.25">
      <c r="D180" s="2">
        <v>55.75</v>
      </c>
      <c r="E180" s="6">
        <f t="shared" ca="1" si="2"/>
        <v>24.813324337585868</v>
      </c>
    </row>
    <row r="181" spans="4:5" x14ac:dyDescent="0.25">
      <c r="D181" s="2">
        <v>55.5</v>
      </c>
      <c r="E181" s="6">
        <f t="shared" ca="1" si="2"/>
        <v>24.718483807654561</v>
      </c>
    </row>
    <row r="182" spans="4:5" x14ac:dyDescent="0.25">
      <c r="D182" s="2">
        <v>55.25</v>
      </c>
      <c r="E182" s="6">
        <f t="shared" ca="1" si="2"/>
        <v>24.623643277723257</v>
      </c>
    </row>
    <row r="183" spans="4:5" x14ac:dyDescent="0.25">
      <c r="D183" s="2">
        <v>55</v>
      </c>
      <c r="E183" s="6">
        <f t="shared" ca="1" si="2"/>
        <v>24.52880274779195</v>
      </c>
    </row>
    <row r="184" spans="4:5" x14ac:dyDescent="0.25">
      <c r="D184" s="2">
        <v>54.75</v>
      </c>
      <c r="E184" s="6">
        <f t="shared" ca="1" si="2"/>
        <v>24.433962217860646</v>
      </c>
    </row>
    <row r="185" spans="4:5" x14ac:dyDescent="0.25">
      <c r="D185" s="2">
        <v>54.5</v>
      </c>
      <c r="E185" s="6">
        <f t="shared" ca="1" si="2"/>
        <v>24.339121687929342</v>
      </c>
    </row>
    <row r="186" spans="4:5" x14ac:dyDescent="0.25">
      <c r="D186" s="2">
        <v>54.25</v>
      </c>
      <c r="E186" s="6">
        <f t="shared" ca="1" si="2"/>
        <v>24.244281157998035</v>
      </c>
    </row>
    <row r="187" spans="4:5" x14ac:dyDescent="0.25">
      <c r="D187" s="2">
        <v>54</v>
      </c>
      <c r="E187" s="6">
        <f t="shared" ca="1" si="2"/>
        <v>24.149440628066731</v>
      </c>
    </row>
    <row r="188" spans="4:5" x14ac:dyDescent="0.25">
      <c r="D188" s="2">
        <v>53.75</v>
      </c>
      <c r="E188" s="6">
        <f t="shared" ca="1" si="2"/>
        <v>24.054600098135424</v>
      </c>
    </row>
    <row r="189" spans="4:5" x14ac:dyDescent="0.25">
      <c r="D189" s="2">
        <v>53.5</v>
      </c>
      <c r="E189" s="6">
        <f t="shared" ca="1" si="2"/>
        <v>23.95975956820412</v>
      </c>
    </row>
    <row r="190" spans="4:5" x14ac:dyDescent="0.25">
      <c r="D190" s="2">
        <v>53.25</v>
      </c>
      <c r="E190" s="6">
        <f t="shared" ca="1" si="2"/>
        <v>23.864919038272816</v>
      </c>
    </row>
    <row r="191" spans="4:5" x14ac:dyDescent="0.25">
      <c r="D191" s="2">
        <v>53</v>
      </c>
      <c r="E191" s="6">
        <f t="shared" ca="1" si="2"/>
        <v>23.770078508341509</v>
      </c>
    </row>
    <row r="192" spans="4:5" x14ac:dyDescent="0.25">
      <c r="D192" s="2">
        <v>52.75</v>
      </c>
      <c r="E192" s="6">
        <f t="shared" ca="1" si="2"/>
        <v>23.675237978410205</v>
      </c>
    </row>
    <row r="193" spans="4:5" x14ac:dyDescent="0.25">
      <c r="D193" s="2">
        <v>52.5</v>
      </c>
      <c r="E193" s="6">
        <f t="shared" ca="1" si="2"/>
        <v>23.580397448478898</v>
      </c>
    </row>
    <row r="194" spans="4:5" x14ac:dyDescent="0.25">
      <c r="D194" s="2">
        <v>52.25</v>
      </c>
      <c r="E194" s="6">
        <f t="shared" ca="1" si="2"/>
        <v>23.485556918547594</v>
      </c>
    </row>
    <row r="195" spans="4:5" x14ac:dyDescent="0.25">
      <c r="D195" s="2">
        <v>52</v>
      </c>
      <c r="E195" s="6">
        <f t="shared" ca="1" si="2"/>
        <v>23.390716388616287</v>
      </c>
    </row>
    <row r="196" spans="4:5" x14ac:dyDescent="0.25">
      <c r="D196" s="2">
        <v>51.75</v>
      </c>
      <c r="E196" s="6">
        <f t="shared" ca="1" si="2"/>
        <v>23.295875858684983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23.201035328753679</v>
      </c>
    </row>
    <row r="198" spans="4:5" x14ac:dyDescent="0.25">
      <c r="D198" s="2">
        <v>51.25</v>
      </c>
      <c r="E198" s="6">
        <f t="shared" ca="1" si="3"/>
        <v>23.106194798822372</v>
      </c>
    </row>
    <row r="199" spans="4:5" x14ac:dyDescent="0.25">
      <c r="D199" s="2">
        <v>51</v>
      </c>
      <c r="E199" s="6">
        <f t="shared" ca="1" si="3"/>
        <v>23.011354268891068</v>
      </c>
    </row>
    <row r="200" spans="4:5" x14ac:dyDescent="0.25">
      <c r="D200" s="2">
        <v>50.75</v>
      </c>
      <c r="E200" s="6">
        <f t="shared" ca="1" si="3"/>
        <v>22.916513738959761</v>
      </c>
    </row>
    <row r="201" spans="4:5" x14ac:dyDescent="0.25">
      <c r="D201" s="2">
        <v>50.5</v>
      </c>
      <c r="E201" s="6">
        <f t="shared" ca="1" si="3"/>
        <v>22.821673209028457</v>
      </c>
    </row>
    <row r="202" spans="4:5" x14ac:dyDescent="0.25">
      <c r="D202" s="2">
        <v>50.25</v>
      </c>
      <c r="E202" s="6">
        <f t="shared" ca="1" si="3"/>
        <v>22.726832679097154</v>
      </c>
    </row>
    <row r="203" spans="4:5" x14ac:dyDescent="0.25">
      <c r="D203" s="2">
        <v>50</v>
      </c>
      <c r="E203" s="6">
        <f t="shared" ca="1" si="3"/>
        <v>22.631992149165846</v>
      </c>
    </row>
    <row r="204" spans="4:5" x14ac:dyDescent="0.25">
      <c r="D204" s="2">
        <v>49.75</v>
      </c>
      <c r="E204" s="6">
        <f t="shared" ca="1" si="3"/>
        <v>22.537151619234542</v>
      </c>
    </row>
    <row r="205" spans="4:5" x14ac:dyDescent="0.25">
      <c r="D205" s="2">
        <v>49.5</v>
      </c>
      <c r="E205" s="6">
        <f t="shared" ca="1" si="3"/>
        <v>22.442311089303235</v>
      </c>
    </row>
    <row r="206" spans="4:5" x14ac:dyDescent="0.25">
      <c r="D206" s="2">
        <v>49.25</v>
      </c>
      <c r="E206" s="6">
        <f t="shared" ca="1" si="3"/>
        <v>22.347470559371931</v>
      </c>
    </row>
    <row r="207" spans="4:5" x14ac:dyDescent="0.25">
      <c r="D207" s="2">
        <v>49</v>
      </c>
      <c r="E207" s="6">
        <f t="shared" ca="1" si="3"/>
        <v>22.252630029440628</v>
      </c>
    </row>
    <row r="208" spans="4:5" x14ac:dyDescent="0.25">
      <c r="D208" s="2">
        <v>48.75</v>
      </c>
      <c r="E208" s="6">
        <f t="shared" ca="1" si="3"/>
        <v>22.15778949950932</v>
      </c>
    </row>
    <row r="209" spans="4:5" x14ac:dyDescent="0.25">
      <c r="D209" s="2">
        <v>48.5</v>
      </c>
      <c r="E209" s="6">
        <f t="shared" ca="1" si="3"/>
        <v>22.062948969578017</v>
      </c>
    </row>
    <row r="210" spans="4:5" x14ac:dyDescent="0.25">
      <c r="D210" s="2">
        <v>48.25</v>
      </c>
      <c r="E210" s="6">
        <f t="shared" ca="1" si="3"/>
        <v>21.968108439646709</v>
      </c>
    </row>
    <row r="211" spans="4:5" x14ac:dyDescent="0.25">
      <c r="D211" s="2">
        <v>48</v>
      </c>
      <c r="E211" s="6">
        <f t="shared" ca="1" si="3"/>
        <v>21.873267909715405</v>
      </c>
    </row>
    <row r="212" spans="4:5" x14ac:dyDescent="0.25">
      <c r="D212" s="2">
        <v>47.75</v>
      </c>
      <c r="E212" s="6">
        <f t="shared" ca="1" si="3"/>
        <v>21.778427379784102</v>
      </c>
    </row>
    <row r="213" spans="4:5" x14ac:dyDescent="0.25">
      <c r="D213" s="2">
        <v>47.5</v>
      </c>
      <c r="E213" s="6">
        <f t="shared" ca="1" si="3"/>
        <v>21.683586849852794</v>
      </c>
    </row>
    <row r="214" spans="4:5" x14ac:dyDescent="0.25">
      <c r="D214" s="2">
        <v>47.25</v>
      </c>
      <c r="E214" s="6">
        <f t="shared" ca="1" si="3"/>
        <v>21.588746319921491</v>
      </c>
    </row>
    <row r="215" spans="4:5" x14ac:dyDescent="0.25">
      <c r="D215" s="2">
        <v>47</v>
      </c>
      <c r="E215" s="6">
        <f t="shared" ca="1" si="3"/>
        <v>21.493905789990183</v>
      </c>
    </row>
    <row r="216" spans="4:5" x14ac:dyDescent="0.25">
      <c r="D216" s="2">
        <v>46.75</v>
      </c>
      <c r="E216" s="6">
        <f t="shared" ca="1" si="3"/>
        <v>21.39906526005888</v>
      </c>
    </row>
    <row r="217" spans="4:5" x14ac:dyDescent="0.25">
      <c r="D217" s="2">
        <v>46.5</v>
      </c>
      <c r="E217" s="6">
        <f t="shared" ca="1" si="3"/>
        <v>21.304224730127576</v>
      </c>
    </row>
    <row r="218" spans="4:5" x14ac:dyDescent="0.25">
      <c r="D218" s="2">
        <v>46.25</v>
      </c>
      <c r="E218" s="6">
        <f t="shared" ca="1" si="3"/>
        <v>21.209384200196268</v>
      </c>
    </row>
    <row r="219" spans="4:5" x14ac:dyDescent="0.25">
      <c r="D219" s="2">
        <v>46</v>
      </c>
      <c r="E219" s="6">
        <f t="shared" ca="1" si="3"/>
        <v>21.114543670264965</v>
      </c>
    </row>
    <row r="220" spans="4:5" x14ac:dyDescent="0.25">
      <c r="D220" s="2">
        <v>45.75</v>
      </c>
      <c r="E220" s="6">
        <f t="shared" ca="1" si="3"/>
        <v>21.019703140333657</v>
      </c>
    </row>
    <row r="221" spans="4:5" x14ac:dyDescent="0.25">
      <c r="D221" s="2">
        <v>45.5</v>
      </c>
      <c r="E221" s="6">
        <f t="shared" ca="1" si="3"/>
        <v>20.924862610402354</v>
      </c>
    </row>
    <row r="222" spans="4:5" x14ac:dyDescent="0.25">
      <c r="D222" s="2">
        <v>45.25</v>
      </c>
      <c r="E222" s="6">
        <f t="shared" ca="1" si="3"/>
        <v>20.83002208047105</v>
      </c>
    </row>
    <row r="223" spans="4:5" x14ac:dyDescent="0.25">
      <c r="D223" s="2">
        <v>45</v>
      </c>
      <c r="E223" s="6">
        <f t="shared" ca="1" si="3"/>
        <v>20.735181550539743</v>
      </c>
    </row>
    <row r="224" spans="4:5" x14ac:dyDescent="0.25">
      <c r="D224" s="2">
        <v>44.75</v>
      </c>
      <c r="E224" s="6">
        <f t="shared" ca="1" si="3"/>
        <v>20.640341020608439</v>
      </c>
    </row>
    <row r="225" spans="4:5" x14ac:dyDescent="0.25">
      <c r="D225" s="2">
        <v>44.5</v>
      </c>
      <c r="E225" s="6">
        <f t="shared" ca="1" si="3"/>
        <v>20.545500490677131</v>
      </c>
    </row>
    <row r="226" spans="4:5" x14ac:dyDescent="0.25">
      <c r="D226" s="2">
        <v>44.25</v>
      </c>
      <c r="E226" s="6">
        <f t="shared" ca="1" si="3"/>
        <v>20.450659960745828</v>
      </c>
    </row>
    <row r="227" spans="4:5" x14ac:dyDescent="0.25">
      <c r="D227" s="2">
        <v>44</v>
      </c>
      <c r="E227" s="6">
        <f t="shared" ca="1" si="3"/>
        <v>20.355819430814524</v>
      </c>
    </row>
    <row r="228" spans="4:5" x14ac:dyDescent="0.25">
      <c r="D228" s="2">
        <v>43.75</v>
      </c>
      <c r="E228" s="6">
        <f t="shared" ca="1" si="3"/>
        <v>20.260978900883217</v>
      </c>
    </row>
    <row r="229" spans="4:5" x14ac:dyDescent="0.25">
      <c r="D229" s="2">
        <v>43.5</v>
      </c>
      <c r="E229" s="6">
        <f t="shared" ca="1" si="3"/>
        <v>20.166138370951913</v>
      </c>
    </row>
    <row r="230" spans="4:5" x14ac:dyDescent="0.25">
      <c r="D230" s="2">
        <v>43.25</v>
      </c>
      <c r="E230" s="6">
        <f t="shared" ca="1" si="3"/>
        <v>20.071297841020606</v>
      </c>
    </row>
    <row r="231" spans="4:5" x14ac:dyDescent="0.25">
      <c r="D231" s="2">
        <v>43</v>
      </c>
      <c r="E231" s="6">
        <f t="shared" ca="1" si="3"/>
        <v>19.976457311089302</v>
      </c>
    </row>
    <row r="232" spans="4:5" x14ac:dyDescent="0.25">
      <c r="D232" s="2">
        <v>42.75</v>
      </c>
      <c r="E232" s="6">
        <f t="shared" ca="1" si="3"/>
        <v>19.881616781157994</v>
      </c>
    </row>
    <row r="233" spans="4:5" x14ac:dyDescent="0.25">
      <c r="D233" s="2">
        <v>42.5</v>
      </c>
      <c r="E233" s="6">
        <f t="shared" ca="1" si="3"/>
        <v>19.786776251226691</v>
      </c>
    </row>
    <row r="234" spans="4:5" x14ac:dyDescent="0.25">
      <c r="D234" s="2">
        <v>42.25</v>
      </c>
      <c r="E234" s="6">
        <f t="shared" ca="1" si="3"/>
        <v>19.691935721295387</v>
      </c>
    </row>
    <row r="235" spans="4:5" x14ac:dyDescent="0.25">
      <c r="D235" s="2">
        <v>42</v>
      </c>
      <c r="E235" s="6">
        <f t="shared" ca="1" si="3"/>
        <v>19.59709519136408</v>
      </c>
    </row>
    <row r="236" spans="4:5" x14ac:dyDescent="0.25">
      <c r="D236" s="2">
        <v>41.75</v>
      </c>
      <c r="E236" s="6">
        <f t="shared" ca="1" si="3"/>
        <v>19.502254661432776</v>
      </c>
    </row>
    <row r="237" spans="4:5" x14ac:dyDescent="0.25">
      <c r="D237" s="2">
        <v>41.5</v>
      </c>
      <c r="E237" s="6">
        <f t="shared" ca="1" si="3"/>
        <v>19.407414131501469</v>
      </c>
    </row>
    <row r="238" spans="4:5" x14ac:dyDescent="0.25">
      <c r="D238" s="2">
        <v>41.25</v>
      </c>
      <c r="E238" s="6">
        <f t="shared" ca="1" si="3"/>
        <v>19.312573601570165</v>
      </c>
    </row>
    <row r="239" spans="4:5" x14ac:dyDescent="0.25">
      <c r="D239" s="2">
        <v>41</v>
      </c>
      <c r="E239" s="6">
        <f t="shared" ca="1" si="3"/>
        <v>19.217733071638861</v>
      </c>
    </row>
    <row r="240" spans="4:5" x14ac:dyDescent="0.25">
      <c r="D240" s="2">
        <v>40.75</v>
      </c>
      <c r="E240" s="6">
        <f t="shared" ca="1" si="3"/>
        <v>19.122892541707554</v>
      </c>
    </row>
    <row r="241" spans="4:5" x14ac:dyDescent="0.25">
      <c r="D241" s="2">
        <v>40.5</v>
      </c>
      <c r="E241" s="6">
        <f t="shared" ca="1" si="3"/>
        <v>19.02805201177625</v>
      </c>
    </row>
    <row r="242" spans="4:5" x14ac:dyDescent="0.25">
      <c r="D242" s="2">
        <v>40.25</v>
      </c>
      <c r="E242" s="6">
        <f t="shared" ca="1" si="3"/>
        <v>18.933211481844943</v>
      </c>
    </row>
    <row r="243" spans="4:5" x14ac:dyDescent="0.25">
      <c r="D243" s="2">
        <v>40</v>
      </c>
      <c r="E243" s="6">
        <f t="shared" ca="1" si="3"/>
        <v>18.838370951913639</v>
      </c>
    </row>
    <row r="244" spans="4:5" x14ac:dyDescent="0.25">
      <c r="D244" s="2">
        <v>39.75</v>
      </c>
      <c r="E244" s="6">
        <f t="shared" ca="1" si="3"/>
        <v>18.743530421982335</v>
      </c>
    </row>
    <row r="245" spans="4:5" x14ac:dyDescent="0.25">
      <c r="D245" s="2">
        <v>39.5</v>
      </c>
      <c r="E245" s="6">
        <f t="shared" ca="1" si="3"/>
        <v>18.648689892051028</v>
      </c>
    </row>
    <row r="246" spans="4:5" x14ac:dyDescent="0.25">
      <c r="D246" s="2">
        <v>39.25</v>
      </c>
      <c r="E246" s="6">
        <f t="shared" ca="1" si="3"/>
        <v>18.553849362119724</v>
      </c>
    </row>
    <row r="247" spans="4:5" x14ac:dyDescent="0.25">
      <c r="D247" s="2">
        <v>39</v>
      </c>
      <c r="E247" s="6">
        <f t="shared" ca="1" si="3"/>
        <v>18.459008832188417</v>
      </c>
    </row>
    <row r="248" spans="4:5" x14ac:dyDescent="0.25">
      <c r="D248" s="2">
        <v>38.75</v>
      </c>
      <c r="E248" s="6">
        <f t="shared" ca="1" si="3"/>
        <v>18.364168302257113</v>
      </c>
    </row>
    <row r="249" spans="4:5" x14ac:dyDescent="0.25">
      <c r="D249" s="2">
        <v>38.5</v>
      </c>
      <c r="E249" s="6">
        <f t="shared" ca="1" si="3"/>
        <v>18.269327772325809</v>
      </c>
    </row>
    <row r="250" spans="4:5" x14ac:dyDescent="0.25">
      <c r="D250" s="2">
        <v>38.25</v>
      </c>
      <c r="E250" s="6">
        <f t="shared" ca="1" si="3"/>
        <v>18.174487242394502</v>
      </c>
    </row>
    <row r="251" spans="4:5" x14ac:dyDescent="0.25">
      <c r="D251" s="2">
        <v>38</v>
      </c>
      <c r="E251" s="6">
        <f t="shared" ca="1" si="3"/>
        <v>18.079646712463198</v>
      </c>
    </row>
    <row r="252" spans="4:5" x14ac:dyDescent="0.25">
      <c r="D252" s="2">
        <v>37.75</v>
      </c>
      <c r="E252" s="6">
        <f t="shared" ca="1" si="3"/>
        <v>17.984806182531891</v>
      </c>
    </row>
    <row r="253" spans="4:5" x14ac:dyDescent="0.25">
      <c r="D253" s="2">
        <v>37.5</v>
      </c>
      <c r="E253" s="6">
        <f t="shared" ca="1" si="3"/>
        <v>17.889965652600587</v>
      </c>
    </row>
    <row r="254" spans="4:5" x14ac:dyDescent="0.25">
      <c r="D254" s="2">
        <v>37.25</v>
      </c>
      <c r="E254" s="6">
        <f t="shared" ca="1" si="3"/>
        <v>17.795125122669283</v>
      </c>
    </row>
    <row r="255" spans="4:5" x14ac:dyDescent="0.25">
      <c r="D255" s="2">
        <v>37</v>
      </c>
      <c r="E255" s="6">
        <f t="shared" ca="1" si="3"/>
        <v>17.700284592737976</v>
      </c>
    </row>
    <row r="256" spans="4:5" x14ac:dyDescent="0.25">
      <c r="D256" s="2">
        <v>36.75</v>
      </c>
      <c r="E256" s="6">
        <f t="shared" ca="1" si="3"/>
        <v>17.605444062806669</v>
      </c>
    </row>
    <row r="257" spans="4:5" x14ac:dyDescent="0.25">
      <c r="D257" s="2">
        <v>36.5</v>
      </c>
      <c r="E257" s="6">
        <f t="shared" ca="1" si="3"/>
        <v>17.510603532875365</v>
      </c>
    </row>
    <row r="258" spans="4:5" x14ac:dyDescent="0.25">
      <c r="D258" s="2">
        <v>36.25</v>
      </c>
      <c r="E258" s="6">
        <f t="shared" ca="1" si="3"/>
        <v>17.415763002944061</v>
      </c>
    </row>
    <row r="259" spans="4:5" x14ac:dyDescent="0.25">
      <c r="D259" s="2">
        <v>36</v>
      </c>
      <c r="E259" s="6">
        <f t="shared" ca="1" si="3"/>
        <v>17.320922473012757</v>
      </c>
    </row>
    <row r="260" spans="4:5" x14ac:dyDescent="0.25">
      <c r="D260" s="2">
        <v>35.75</v>
      </c>
      <c r="E260" s="6">
        <f t="shared" ca="1" si="3"/>
        <v>17.22608194308145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17.131241413150143</v>
      </c>
    </row>
    <row r="262" spans="4:5" x14ac:dyDescent="0.25">
      <c r="D262" s="2">
        <v>35.25</v>
      </c>
      <c r="E262" s="6">
        <f t="shared" ca="1" si="4"/>
        <v>17.036400883218839</v>
      </c>
    </row>
    <row r="263" spans="4:5" x14ac:dyDescent="0.25">
      <c r="D263" s="2">
        <v>35</v>
      </c>
      <c r="E263" s="6">
        <f t="shared" ca="1" si="4"/>
        <v>16.941560353287535</v>
      </c>
    </row>
    <row r="264" spans="4:5" x14ac:dyDescent="0.25">
      <c r="D264" s="2">
        <v>34.75</v>
      </c>
      <c r="E264" s="6">
        <f t="shared" ca="1" si="4"/>
        <v>16.846719823356231</v>
      </c>
    </row>
    <row r="265" spans="4:5" x14ac:dyDescent="0.25">
      <c r="D265" s="2">
        <v>34.5</v>
      </c>
      <c r="E265" s="6">
        <f t="shared" ca="1" si="4"/>
        <v>16.751879293424924</v>
      </c>
    </row>
    <row r="266" spans="4:5" x14ac:dyDescent="0.25">
      <c r="D266" s="2">
        <v>34.25</v>
      </c>
      <c r="E266" s="6">
        <f t="shared" ca="1" si="4"/>
        <v>16.657038763493617</v>
      </c>
    </row>
    <row r="267" spans="4:5" x14ac:dyDescent="0.25">
      <c r="D267" s="2">
        <v>34</v>
      </c>
      <c r="E267" s="6">
        <f t="shared" ca="1" si="4"/>
        <v>16.562198233562313</v>
      </c>
    </row>
    <row r="268" spans="4:5" x14ac:dyDescent="0.25">
      <c r="D268" s="2">
        <v>33.75</v>
      </c>
      <c r="E268" s="6">
        <f t="shared" ca="1" si="4"/>
        <v>16.467357703631009</v>
      </c>
    </row>
    <row r="269" spans="4:5" x14ac:dyDescent="0.25">
      <c r="D269" s="2">
        <v>33.5</v>
      </c>
      <c r="E269" s="6">
        <f t="shared" ca="1" si="4"/>
        <v>16.372517173699705</v>
      </c>
    </row>
    <row r="270" spans="4:5" x14ac:dyDescent="0.25">
      <c r="D270" s="2">
        <v>33.25</v>
      </c>
      <c r="E270" s="6">
        <f t="shared" ca="1" si="4"/>
        <v>16.277676643768398</v>
      </c>
    </row>
    <row r="271" spans="4:5" x14ac:dyDescent="0.25">
      <c r="D271" s="2">
        <v>33</v>
      </c>
      <c r="E271" s="6">
        <f t="shared" ca="1" si="4"/>
        <v>16.182836113837091</v>
      </c>
    </row>
    <row r="272" spans="4:5" x14ac:dyDescent="0.25">
      <c r="D272" s="2">
        <v>32.75</v>
      </c>
      <c r="E272" s="6">
        <f t="shared" ca="1" si="4"/>
        <v>16.087995583905787</v>
      </c>
    </row>
    <row r="273" spans="4:5" x14ac:dyDescent="0.25">
      <c r="D273" s="2">
        <v>32.5</v>
      </c>
      <c r="E273" s="6">
        <f t="shared" ca="1" si="4"/>
        <v>15.993600000000001</v>
      </c>
    </row>
    <row r="274" spans="4:5" x14ac:dyDescent="0.25">
      <c r="D274" s="2">
        <v>32.25</v>
      </c>
      <c r="E274" s="6">
        <f t="shared" ca="1" si="4"/>
        <v>15.904924444444445</v>
      </c>
    </row>
    <row r="275" spans="4:5" x14ac:dyDescent="0.25">
      <c r="D275" s="2">
        <v>32</v>
      </c>
      <c r="E275" s="6">
        <f t="shared" ca="1" si="4"/>
        <v>15.816248888888889</v>
      </c>
    </row>
    <row r="276" spans="4:5" x14ac:dyDescent="0.25">
      <c r="D276" s="2">
        <v>31.75</v>
      </c>
      <c r="E276" s="6">
        <f t="shared" ca="1" si="4"/>
        <v>15.727573333333334</v>
      </c>
    </row>
    <row r="277" spans="4:5" x14ac:dyDescent="0.25">
      <c r="D277" s="2">
        <v>31.5</v>
      </c>
      <c r="E277" s="6">
        <f t="shared" ca="1" si="4"/>
        <v>15.638897777777778</v>
      </c>
    </row>
    <row r="278" spans="4:5" x14ac:dyDescent="0.25">
      <c r="D278" s="2">
        <v>31.25</v>
      </c>
      <c r="E278" s="6">
        <f t="shared" ca="1" si="4"/>
        <v>15.550222222222223</v>
      </c>
    </row>
    <row r="279" spans="4:5" x14ac:dyDescent="0.25">
      <c r="D279" s="2">
        <v>31</v>
      </c>
      <c r="E279" s="6">
        <f t="shared" ca="1" si="4"/>
        <v>15.461546666666667</v>
      </c>
    </row>
    <row r="280" spans="4:5" x14ac:dyDescent="0.25">
      <c r="D280" s="2">
        <v>30.75</v>
      </c>
      <c r="E280" s="6">
        <f t="shared" ca="1" si="4"/>
        <v>15.372871111111111</v>
      </c>
    </row>
    <row r="281" spans="4:5" x14ac:dyDescent="0.25">
      <c r="D281" s="2">
        <v>30.5</v>
      </c>
      <c r="E281" s="6">
        <f t="shared" ca="1" si="4"/>
        <v>15.284195555555556</v>
      </c>
    </row>
    <row r="282" spans="4:5" x14ac:dyDescent="0.25">
      <c r="D282" s="2">
        <v>30.25</v>
      </c>
      <c r="E282" s="6">
        <f t="shared" ca="1" si="4"/>
        <v>15.19552</v>
      </c>
    </row>
    <row r="283" spans="4:5" x14ac:dyDescent="0.25">
      <c r="D283" s="2">
        <v>30</v>
      </c>
      <c r="E283" s="6">
        <f t="shared" ca="1" si="4"/>
        <v>15.106844444444445</v>
      </c>
    </row>
    <row r="284" spans="4:5" x14ac:dyDescent="0.25">
      <c r="D284" s="2">
        <v>29.75</v>
      </c>
      <c r="E284" s="6">
        <f t="shared" ca="1" si="4"/>
        <v>15.018168888888889</v>
      </c>
    </row>
    <row r="285" spans="4:5" x14ac:dyDescent="0.25">
      <c r="D285" s="2">
        <v>29.5</v>
      </c>
      <c r="E285" s="6">
        <f t="shared" ca="1" si="4"/>
        <v>14.929493333333333</v>
      </c>
    </row>
    <row r="286" spans="4:5" x14ac:dyDescent="0.25">
      <c r="D286" s="2">
        <v>29.25</v>
      </c>
      <c r="E286" s="6">
        <f t="shared" ca="1" si="4"/>
        <v>14.840817777777778</v>
      </c>
    </row>
    <row r="287" spans="4:5" x14ac:dyDescent="0.25">
      <c r="D287" s="2">
        <v>29</v>
      </c>
      <c r="E287" s="6">
        <f t="shared" ca="1" si="4"/>
        <v>14.752142222222222</v>
      </c>
    </row>
    <row r="288" spans="4:5" x14ac:dyDescent="0.25">
      <c r="D288" s="2">
        <v>28.75</v>
      </c>
      <c r="E288" s="6">
        <f t="shared" ca="1" si="4"/>
        <v>14.663466666666666</v>
      </c>
    </row>
    <row r="289" spans="4:5" x14ac:dyDescent="0.25">
      <c r="D289" s="2">
        <v>28.5</v>
      </c>
      <c r="E289" s="6">
        <f t="shared" ca="1" si="4"/>
        <v>14.574791111111111</v>
      </c>
    </row>
    <row r="290" spans="4:5" x14ac:dyDescent="0.25">
      <c r="D290" s="2">
        <v>28.25</v>
      </c>
      <c r="E290" s="6">
        <f t="shared" ca="1" si="4"/>
        <v>14.486115555555555</v>
      </c>
    </row>
    <row r="291" spans="4:5" x14ac:dyDescent="0.25">
      <c r="D291" s="2">
        <v>28</v>
      </c>
      <c r="E291" s="6">
        <f t="shared" ca="1" si="4"/>
        <v>14.39744</v>
      </c>
    </row>
    <row r="292" spans="4:5" x14ac:dyDescent="0.25">
      <c r="D292" s="2">
        <v>27.75</v>
      </c>
      <c r="E292" s="6">
        <f t="shared" ca="1" si="4"/>
        <v>14.308764444444446</v>
      </c>
    </row>
    <row r="293" spans="4:5" x14ac:dyDescent="0.25">
      <c r="D293" s="2">
        <v>27.5</v>
      </c>
      <c r="E293" s="6">
        <f t="shared" ca="1" si="4"/>
        <v>14.22008888888889</v>
      </c>
    </row>
    <row r="294" spans="4:5" x14ac:dyDescent="0.25">
      <c r="D294" s="2">
        <v>27.25</v>
      </c>
      <c r="E294" s="6">
        <f t="shared" ca="1" si="4"/>
        <v>14.131413333333334</v>
      </c>
    </row>
    <row r="295" spans="4:5" x14ac:dyDescent="0.25">
      <c r="D295" s="2">
        <v>27</v>
      </c>
      <c r="E295" s="6">
        <f t="shared" ca="1" si="4"/>
        <v>14.042737777777779</v>
      </c>
    </row>
    <row r="296" spans="4:5" x14ac:dyDescent="0.25">
      <c r="D296" s="2">
        <v>26.75</v>
      </c>
      <c r="E296" s="6">
        <f t="shared" ca="1" si="4"/>
        <v>13.954062222222223</v>
      </c>
    </row>
    <row r="297" spans="4:5" x14ac:dyDescent="0.25">
      <c r="D297" s="2">
        <v>26.5</v>
      </c>
      <c r="E297" s="6">
        <f t="shared" ca="1" si="4"/>
        <v>13.865386666666668</v>
      </c>
    </row>
    <row r="298" spans="4:5" x14ac:dyDescent="0.25">
      <c r="D298" s="2">
        <v>26.25</v>
      </c>
      <c r="E298" s="6">
        <f t="shared" ca="1" si="4"/>
        <v>13.776711111111112</v>
      </c>
    </row>
    <row r="299" spans="4:5" x14ac:dyDescent="0.25">
      <c r="D299" s="2">
        <v>26</v>
      </c>
      <c r="E299" s="6">
        <f t="shared" ca="1" si="4"/>
        <v>13.688035555555556</v>
      </c>
    </row>
    <row r="300" spans="4:5" x14ac:dyDescent="0.25">
      <c r="D300" s="2">
        <v>25.75</v>
      </c>
      <c r="E300" s="6">
        <f t="shared" ca="1" si="4"/>
        <v>13.599360000000001</v>
      </c>
    </row>
    <row r="301" spans="4:5" x14ac:dyDescent="0.25">
      <c r="D301" s="2">
        <v>25.5</v>
      </c>
      <c r="E301" s="6">
        <f t="shared" ca="1" si="4"/>
        <v>13.510684444444445</v>
      </c>
    </row>
    <row r="302" spans="4:5" x14ac:dyDescent="0.25">
      <c r="D302" s="2">
        <v>25.25</v>
      </c>
      <c r="E302" s="6">
        <f t="shared" ca="1" si="4"/>
        <v>13.42200888888889</v>
      </c>
    </row>
    <row r="303" spans="4:5" x14ac:dyDescent="0.25">
      <c r="D303" s="2">
        <v>25</v>
      </c>
      <c r="E303" s="6">
        <f t="shared" ca="1" si="4"/>
        <v>13.333333333333334</v>
      </c>
    </row>
    <row r="304" spans="4:5" x14ac:dyDescent="0.25">
      <c r="D304" s="2">
        <v>24.75</v>
      </c>
      <c r="E304" s="6">
        <f t="shared" ca="1" si="4"/>
        <v>13.244657777777778</v>
      </c>
    </row>
    <row r="305" spans="4:5" x14ac:dyDescent="0.25">
      <c r="D305" s="2">
        <v>24.5</v>
      </c>
      <c r="E305" s="6">
        <f t="shared" ca="1" si="4"/>
        <v>13.155982222222223</v>
      </c>
    </row>
    <row r="306" spans="4:5" x14ac:dyDescent="0.25">
      <c r="D306" s="2">
        <v>24.25</v>
      </c>
      <c r="E306" s="6">
        <f t="shared" ca="1" si="4"/>
        <v>13.067306666666667</v>
      </c>
    </row>
    <row r="307" spans="4:5" x14ac:dyDescent="0.25">
      <c r="D307" s="2">
        <v>24</v>
      </c>
      <c r="E307" s="6">
        <f t="shared" ca="1" si="4"/>
        <v>12.978631111111111</v>
      </c>
    </row>
    <row r="308" spans="4:5" x14ac:dyDescent="0.25">
      <c r="D308" s="2">
        <v>23.75</v>
      </c>
      <c r="E308" s="6">
        <f t="shared" ca="1" si="4"/>
        <v>12.889955555555556</v>
      </c>
    </row>
    <row r="309" spans="4:5" x14ac:dyDescent="0.25">
      <c r="D309" s="2">
        <v>23.5</v>
      </c>
      <c r="E309" s="6">
        <f t="shared" ca="1" si="4"/>
        <v>12.80128</v>
      </c>
    </row>
    <row r="310" spans="4:5" x14ac:dyDescent="0.25">
      <c r="D310" s="2">
        <v>23.25</v>
      </c>
      <c r="E310" s="6">
        <f t="shared" ca="1" si="4"/>
        <v>12.712604444444445</v>
      </c>
    </row>
    <row r="311" spans="4:5" x14ac:dyDescent="0.25">
      <c r="D311" s="2">
        <v>23</v>
      </c>
      <c r="E311" s="6">
        <f t="shared" ca="1" si="4"/>
        <v>12.623928888888889</v>
      </c>
    </row>
    <row r="312" spans="4:5" x14ac:dyDescent="0.25">
      <c r="D312" s="2">
        <v>22.75</v>
      </c>
      <c r="E312" s="6">
        <f t="shared" ca="1" si="4"/>
        <v>12.535253333333333</v>
      </c>
    </row>
    <row r="313" spans="4:5" x14ac:dyDescent="0.25">
      <c r="D313" s="2">
        <v>22.5</v>
      </c>
      <c r="E313" s="6">
        <f t="shared" ca="1" si="4"/>
        <v>12.446577777777778</v>
      </c>
    </row>
    <row r="314" spans="4:5" x14ac:dyDescent="0.25">
      <c r="D314" s="2">
        <v>22.25</v>
      </c>
      <c r="E314" s="6">
        <f t="shared" ca="1" si="4"/>
        <v>12.357902222222222</v>
      </c>
    </row>
    <row r="315" spans="4:5" x14ac:dyDescent="0.25">
      <c r="D315" s="2">
        <v>22</v>
      </c>
      <c r="E315" s="6">
        <f t="shared" ca="1" si="4"/>
        <v>12.269226666666667</v>
      </c>
    </row>
    <row r="316" spans="4:5" x14ac:dyDescent="0.25">
      <c r="D316" s="2">
        <v>21.75</v>
      </c>
      <c r="E316" s="6">
        <f t="shared" ca="1" si="4"/>
        <v>12.180551111111111</v>
      </c>
    </row>
    <row r="317" spans="4:5" x14ac:dyDescent="0.25">
      <c r="D317" s="2">
        <v>21.5</v>
      </c>
      <c r="E317" s="6">
        <f t="shared" ca="1" si="4"/>
        <v>12.091875555555557</v>
      </c>
    </row>
    <row r="318" spans="4:5" x14ac:dyDescent="0.25">
      <c r="D318" s="2">
        <v>21.25</v>
      </c>
      <c r="E318" s="6">
        <f t="shared" ca="1" si="4"/>
        <v>12.0032</v>
      </c>
    </row>
    <row r="319" spans="4:5" x14ac:dyDescent="0.25">
      <c r="D319" s="2">
        <v>21</v>
      </c>
      <c r="E319" s="6">
        <f t="shared" ca="1" si="4"/>
        <v>11.914524444444446</v>
      </c>
    </row>
    <row r="320" spans="4:5" x14ac:dyDescent="0.25">
      <c r="D320" s="2">
        <v>20.75</v>
      </c>
      <c r="E320" s="6">
        <f t="shared" ca="1" si="4"/>
        <v>11.825848888888888</v>
      </c>
    </row>
    <row r="321" spans="4:5" x14ac:dyDescent="0.25">
      <c r="D321" s="2">
        <v>20.5</v>
      </c>
      <c r="E321" s="6">
        <f t="shared" ca="1" si="4"/>
        <v>11.737173333333335</v>
      </c>
    </row>
    <row r="322" spans="4:5" x14ac:dyDescent="0.25">
      <c r="D322" s="2">
        <v>20.25</v>
      </c>
      <c r="E322" s="6">
        <f t="shared" ca="1" si="4"/>
        <v>11.648497777777777</v>
      </c>
    </row>
    <row r="323" spans="4:5" x14ac:dyDescent="0.25">
      <c r="D323" s="2">
        <v>20</v>
      </c>
      <c r="E323" s="6">
        <f t="shared" ca="1" si="4"/>
        <v>11.559822222222223</v>
      </c>
    </row>
    <row r="324" spans="4:5" x14ac:dyDescent="0.25">
      <c r="D324" s="2">
        <v>19.75</v>
      </c>
      <c r="E324" s="6">
        <f t="shared" ca="1" si="4"/>
        <v>11.471146666666666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11.382471111111112</v>
      </c>
    </row>
    <row r="326" spans="4:5" x14ac:dyDescent="0.25">
      <c r="D326" s="2">
        <v>19.25</v>
      </c>
      <c r="E326" s="6">
        <f t="shared" ca="1" si="5"/>
        <v>11.293795555555555</v>
      </c>
    </row>
    <row r="327" spans="4:5" x14ac:dyDescent="0.25">
      <c r="D327" s="2">
        <v>19</v>
      </c>
      <c r="E327" s="6">
        <f t="shared" ca="1" si="5"/>
        <v>11.205120000000001</v>
      </c>
    </row>
    <row r="328" spans="4:5" x14ac:dyDescent="0.25">
      <c r="D328" s="2">
        <v>18.75</v>
      </c>
      <c r="E328" s="6">
        <f t="shared" ca="1" si="5"/>
        <v>11.116444444444443</v>
      </c>
    </row>
    <row r="329" spans="4:5" x14ac:dyDescent="0.25">
      <c r="D329" s="2">
        <v>18.5</v>
      </c>
      <c r="E329" s="6">
        <f t="shared" ca="1" si="5"/>
        <v>11.02776888888889</v>
      </c>
    </row>
    <row r="330" spans="4:5" x14ac:dyDescent="0.25">
      <c r="D330" s="2">
        <v>18.25</v>
      </c>
      <c r="E330" s="6">
        <f t="shared" ca="1" si="5"/>
        <v>10.939093333333332</v>
      </c>
    </row>
    <row r="331" spans="4:5" x14ac:dyDescent="0.25">
      <c r="D331" s="2">
        <v>18</v>
      </c>
      <c r="E331" s="6">
        <f t="shared" ca="1" si="5"/>
        <v>10.850417777777778</v>
      </c>
    </row>
    <row r="332" spans="4:5" x14ac:dyDescent="0.25">
      <c r="D332" s="2">
        <v>17.75</v>
      </c>
      <c r="E332" s="6">
        <f t="shared" ca="1" si="5"/>
        <v>10.761742222222223</v>
      </c>
    </row>
    <row r="333" spans="4:5" x14ac:dyDescent="0.25">
      <c r="D333" s="2">
        <v>17.5</v>
      </c>
      <c r="E333" s="6">
        <f t="shared" ca="1" si="5"/>
        <v>10.673066666666667</v>
      </c>
    </row>
    <row r="334" spans="4:5" x14ac:dyDescent="0.25">
      <c r="D334" s="2">
        <v>17.25</v>
      </c>
      <c r="E334" s="6">
        <f t="shared" ca="1" si="5"/>
        <v>10.584391111111112</v>
      </c>
    </row>
    <row r="335" spans="4:5" x14ac:dyDescent="0.25">
      <c r="D335" s="2">
        <v>17</v>
      </c>
      <c r="E335" s="6">
        <f t="shared" ca="1" si="5"/>
        <v>10.495715555555556</v>
      </c>
    </row>
    <row r="336" spans="4:5" x14ac:dyDescent="0.25">
      <c r="D336" s="2">
        <v>16.75</v>
      </c>
      <c r="E336" s="6">
        <f t="shared" ca="1" si="5"/>
        <v>10.40704</v>
      </c>
    </row>
    <row r="337" spans="4:5" x14ac:dyDescent="0.25">
      <c r="D337" s="2">
        <v>16.5</v>
      </c>
      <c r="E337" s="6">
        <f t="shared" ca="1" si="5"/>
        <v>10.318364444444445</v>
      </c>
    </row>
    <row r="338" spans="4:5" x14ac:dyDescent="0.25">
      <c r="D338" s="2">
        <v>16.25</v>
      </c>
      <c r="E338" s="6">
        <f t="shared" ca="1" si="5"/>
        <v>10.229688888888889</v>
      </c>
    </row>
    <row r="339" spans="4:5" x14ac:dyDescent="0.25">
      <c r="D339" s="2">
        <v>16</v>
      </c>
      <c r="E339" s="6">
        <f t="shared" ca="1" si="5"/>
        <v>10.141013333333333</v>
      </c>
    </row>
    <row r="340" spans="4:5" x14ac:dyDescent="0.25">
      <c r="D340" s="2">
        <v>15.75</v>
      </c>
      <c r="E340" s="6">
        <f t="shared" ca="1" si="5"/>
        <v>10.052337777777778</v>
      </c>
    </row>
    <row r="341" spans="4:5" x14ac:dyDescent="0.25">
      <c r="D341" s="2">
        <v>15.5</v>
      </c>
      <c r="E341" s="6">
        <f t="shared" ca="1" si="5"/>
        <v>9.9636622222222222</v>
      </c>
    </row>
    <row r="342" spans="4:5" x14ac:dyDescent="0.25">
      <c r="D342" s="2">
        <v>15.25</v>
      </c>
      <c r="E342" s="6">
        <f t="shared" ca="1" si="5"/>
        <v>9.8749866666666666</v>
      </c>
    </row>
    <row r="343" spans="4:5" x14ac:dyDescent="0.25">
      <c r="D343" s="2">
        <v>15</v>
      </c>
      <c r="E343" s="6">
        <f t="shared" ca="1" si="5"/>
        <v>9.786311111111111</v>
      </c>
    </row>
    <row r="344" spans="4:5" x14ac:dyDescent="0.25">
      <c r="D344" s="2">
        <v>14.75</v>
      </c>
      <c r="E344" s="6">
        <f t="shared" ca="1" si="5"/>
        <v>9.6976355555555553</v>
      </c>
    </row>
    <row r="345" spans="4:5" x14ac:dyDescent="0.25">
      <c r="D345" s="2">
        <v>14.5</v>
      </c>
      <c r="E345" s="6">
        <f t="shared" ca="1" si="5"/>
        <v>9.6089599999999997</v>
      </c>
    </row>
    <row r="346" spans="4:5" x14ac:dyDescent="0.25">
      <c r="D346" s="2">
        <v>14.25</v>
      </c>
      <c r="E346" s="6">
        <f t="shared" ca="1" si="5"/>
        <v>9.5202844444444441</v>
      </c>
    </row>
    <row r="347" spans="4:5" x14ac:dyDescent="0.25">
      <c r="D347" s="2">
        <v>14</v>
      </c>
      <c r="E347" s="6">
        <f t="shared" ca="1" si="5"/>
        <v>9.4316088888888885</v>
      </c>
    </row>
    <row r="348" spans="4:5" x14ac:dyDescent="0.25">
      <c r="D348" s="2">
        <v>13.75</v>
      </c>
      <c r="E348" s="6">
        <f t="shared" ca="1" si="5"/>
        <v>9.3429333333333346</v>
      </c>
    </row>
    <row r="349" spans="4:5" x14ac:dyDescent="0.25">
      <c r="D349" s="2">
        <v>13.5</v>
      </c>
      <c r="E349" s="6">
        <f t="shared" ca="1" si="5"/>
        <v>9.2542577777777772</v>
      </c>
    </row>
    <row r="350" spans="4:5" x14ac:dyDescent="0.25">
      <c r="D350" s="2">
        <v>13.25</v>
      </c>
      <c r="E350" s="6">
        <f t="shared" ca="1" si="5"/>
        <v>9.1655822222222234</v>
      </c>
    </row>
    <row r="351" spans="4:5" x14ac:dyDescent="0.25">
      <c r="D351" s="2">
        <v>13</v>
      </c>
      <c r="E351" s="6">
        <f t="shared" ca="1" si="5"/>
        <v>9.076906666666666</v>
      </c>
    </row>
    <row r="352" spans="4:5" x14ac:dyDescent="0.25">
      <c r="D352" s="2">
        <v>12.75</v>
      </c>
      <c r="E352" s="6">
        <f t="shared" ca="1" si="5"/>
        <v>8.9882311111111122</v>
      </c>
    </row>
    <row r="353" spans="4:5" x14ac:dyDescent="0.25">
      <c r="D353" s="2">
        <v>12.5</v>
      </c>
      <c r="E353" s="6">
        <f t="shared" ca="1" si="5"/>
        <v>8.8995555555555548</v>
      </c>
    </row>
    <row r="354" spans="4:5" x14ac:dyDescent="0.25">
      <c r="D354" s="2">
        <v>12.25</v>
      </c>
      <c r="E354" s="6">
        <f t="shared" ca="1" si="5"/>
        <v>8.8108800000000009</v>
      </c>
    </row>
    <row r="355" spans="4:5" x14ac:dyDescent="0.25">
      <c r="D355" s="2">
        <v>12</v>
      </c>
      <c r="E355" s="6">
        <f t="shared" ca="1" si="5"/>
        <v>8.7222044444444435</v>
      </c>
    </row>
    <row r="356" spans="4:5" x14ac:dyDescent="0.25">
      <c r="D356" s="2">
        <v>11.75</v>
      </c>
      <c r="E356" s="6">
        <f t="shared" ca="1" si="5"/>
        <v>8.6335288888888897</v>
      </c>
    </row>
    <row r="357" spans="4:5" x14ac:dyDescent="0.25">
      <c r="D357" s="2">
        <v>11.5</v>
      </c>
      <c r="E357" s="6">
        <f t="shared" ca="1" si="5"/>
        <v>8.5448533333333323</v>
      </c>
    </row>
    <row r="358" spans="4:5" x14ac:dyDescent="0.25">
      <c r="D358" s="2">
        <v>11.25</v>
      </c>
      <c r="E358" s="6">
        <f t="shared" ca="1" si="5"/>
        <v>8.4561777777777785</v>
      </c>
    </row>
    <row r="359" spans="4:5" x14ac:dyDescent="0.25">
      <c r="D359" s="2">
        <v>11</v>
      </c>
      <c r="E359" s="6">
        <f t="shared" ca="1" si="5"/>
        <v>8.3675022222222211</v>
      </c>
    </row>
    <row r="360" spans="4:5" x14ac:dyDescent="0.25">
      <c r="D360" s="2">
        <v>10.75</v>
      </c>
      <c r="E360" s="6">
        <f t="shared" ca="1" si="5"/>
        <v>8.2788266666666672</v>
      </c>
    </row>
    <row r="361" spans="4:5" x14ac:dyDescent="0.25">
      <c r="D361" s="2">
        <v>10.5</v>
      </c>
      <c r="E361" s="6">
        <f t="shared" ca="1" si="5"/>
        <v>8.1901511111111116</v>
      </c>
    </row>
    <row r="362" spans="4:5" x14ac:dyDescent="0.25">
      <c r="D362" s="2">
        <v>10.25</v>
      </c>
      <c r="E362" s="6">
        <f t="shared" ca="1" si="5"/>
        <v>8.101475555555556</v>
      </c>
    </row>
    <row r="363" spans="4:5" x14ac:dyDescent="0.25">
      <c r="D363" s="2">
        <v>10</v>
      </c>
      <c r="E363" s="6">
        <f t="shared" ca="1" si="5"/>
        <v>8.0128000000000004</v>
      </c>
    </row>
    <row r="364" spans="4:5" x14ac:dyDescent="0.25">
      <c r="D364" s="2">
        <v>9.75</v>
      </c>
      <c r="E364" s="6">
        <f t="shared" ca="1" si="5"/>
        <v>7.8377186311787073</v>
      </c>
    </row>
    <row r="365" spans="4:5" x14ac:dyDescent="0.25">
      <c r="D365" s="2">
        <v>9.5</v>
      </c>
      <c r="E365" s="6">
        <f t="shared" ca="1" si="5"/>
        <v>7.6480608365019016</v>
      </c>
    </row>
    <row r="366" spans="4:5" x14ac:dyDescent="0.25">
      <c r="D366" s="2">
        <v>9.25</v>
      </c>
      <c r="E366" s="6">
        <f t="shared" ca="1" si="5"/>
        <v>7.4584030418250951</v>
      </c>
    </row>
    <row r="367" spans="4:5" x14ac:dyDescent="0.25">
      <c r="D367" s="2">
        <v>9</v>
      </c>
      <c r="E367" s="6">
        <f t="shared" ca="1" si="5"/>
        <v>7.2687452471482894</v>
      </c>
    </row>
    <row r="368" spans="4:5" x14ac:dyDescent="0.25">
      <c r="D368" s="2">
        <v>8.75</v>
      </c>
      <c r="E368" s="6">
        <f t="shared" ca="1" si="5"/>
        <v>7.0790874524714829</v>
      </c>
    </row>
    <row r="369" spans="4:5" x14ac:dyDescent="0.25">
      <c r="D369" s="2">
        <v>8.5</v>
      </c>
      <c r="E369" s="6">
        <f t="shared" ca="1" si="5"/>
        <v>6.8894296577946772</v>
      </c>
    </row>
    <row r="370" spans="4:5" x14ac:dyDescent="0.25">
      <c r="D370" s="2">
        <v>8.25</v>
      </c>
      <c r="E370" s="6">
        <f t="shared" ca="1" si="5"/>
        <v>6.6997718631178707</v>
      </c>
    </row>
    <row r="371" spans="4:5" x14ac:dyDescent="0.25">
      <c r="D371" s="2">
        <v>8</v>
      </c>
      <c r="E371" s="6">
        <f t="shared" ca="1" si="5"/>
        <v>6.510114068441065</v>
      </c>
    </row>
    <row r="372" spans="4:5" x14ac:dyDescent="0.25">
      <c r="D372" s="2">
        <v>7.75</v>
      </c>
      <c r="E372" s="6">
        <f t="shared" ca="1" si="5"/>
        <v>6.3204562737642593</v>
      </c>
    </row>
    <row r="373" spans="4:5" x14ac:dyDescent="0.25">
      <c r="D373" s="2">
        <v>7.5</v>
      </c>
      <c r="E373" s="6">
        <f t="shared" ca="1" si="5"/>
        <v>6.1307984790874528</v>
      </c>
    </row>
    <row r="374" spans="4:5" x14ac:dyDescent="0.25">
      <c r="D374" s="2">
        <v>7.25</v>
      </c>
      <c r="E374" s="6">
        <f t="shared" ca="1" si="5"/>
        <v>5.9411406844106471</v>
      </c>
    </row>
    <row r="375" spans="4:5" x14ac:dyDescent="0.25">
      <c r="D375" s="2">
        <v>7</v>
      </c>
      <c r="E375" s="6">
        <f t="shared" ca="1" si="5"/>
        <v>5.7514828897338406</v>
      </c>
    </row>
    <row r="376" spans="4:5" x14ac:dyDescent="0.25">
      <c r="D376" s="2">
        <v>6.75</v>
      </c>
      <c r="E376" s="6">
        <f t="shared" ca="1" si="5"/>
        <v>5.5618250950570349</v>
      </c>
    </row>
    <row r="377" spans="4:5" x14ac:dyDescent="0.25">
      <c r="D377" s="2">
        <v>6.5</v>
      </c>
      <c r="E377" s="6">
        <f t="shared" ca="1" si="5"/>
        <v>5.3721673003802284</v>
      </c>
    </row>
    <row r="378" spans="4:5" x14ac:dyDescent="0.25">
      <c r="D378" s="2">
        <v>6.25</v>
      </c>
      <c r="E378" s="6">
        <f t="shared" ca="1" si="5"/>
        <v>5.1825095057034227</v>
      </c>
    </row>
    <row r="379" spans="4:5" x14ac:dyDescent="0.25">
      <c r="D379" s="2">
        <v>6</v>
      </c>
      <c r="E379" s="6">
        <f t="shared" ca="1" si="5"/>
        <v>4.9928517110266162</v>
      </c>
    </row>
    <row r="380" spans="4:5" x14ac:dyDescent="0.25">
      <c r="D380" s="2">
        <v>5.75</v>
      </c>
      <c r="E380" s="6">
        <f t="shared" ca="1" si="5"/>
        <v>4.8031939163498105</v>
      </c>
    </row>
    <row r="381" spans="4:5" x14ac:dyDescent="0.25">
      <c r="D381" s="2">
        <v>5.5</v>
      </c>
      <c r="E381" s="6">
        <f t="shared" ca="1" si="5"/>
        <v>4.6135361216730049</v>
      </c>
    </row>
    <row r="382" spans="4:5" x14ac:dyDescent="0.25">
      <c r="D382" s="2">
        <v>5.25</v>
      </c>
      <c r="E382" s="6">
        <f t="shared" ca="1" si="5"/>
        <v>4.4238783269961983</v>
      </c>
    </row>
    <row r="383" spans="4:5" x14ac:dyDescent="0.25">
      <c r="D383" s="2">
        <v>5</v>
      </c>
      <c r="E383" s="6">
        <f t="shared" ca="1" si="5"/>
        <v>4.2342205323193927</v>
      </c>
    </row>
    <row r="384" spans="4:5" x14ac:dyDescent="0.25">
      <c r="D384" s="2">
        <v>4.75</v>
      </c>
      <c r="E384" s="6">
        <f t="shared" ca="1" si="5"/>
        <v>4.0445627376425861</v>
      </c>
    </row>
    <row r="385" spans="4:5" x14ac:dyDescent="0.25">
      <c r="D385" s="2">
        <v>4.5</v>
      </c>
      <c r="E385" s="6">
        <f t="shared" ca="1" si="5"/>
        <v>3.8281081081081085</v>
      </c>
    </row>
    <row r="386" spans="4:5" x14ac:dyDescent="0.25">
      <c r="D386" s="2">
        <v>4.25</v>
      </c>
      <c r="E386" s="6">
        <f t="shared" ca="1" si="5"/>
        <v>3.6034234234234241</v>
      </c>
    </row>
    <row r="387" spans="4:5" x14ac:dyDescent="0.25">
      <c r="D387" s="2">
        <v>4</v>
      </c>
      <c r="E387" s="6">
        <f t="shared" ca="1" si="5"/>
        <v>3.3787387387387393</v>
      </c>
    </row>
    <row r="388" spans="4:5" x14ac:dyDescent="0.25">
      <c r="D388" s="2">
        <v>3.75</v>
      </c>
      <c r="E388" s="6">
        <f t="shared" ca="1" si="5"/>
        <v>3.1540540540540545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2.9293693693693701</v>
      </c>
    </row>
    <row r="390" spans="4:5" x14ac:dyDescent="0.25">
      <c r="D390" s="2">
        <v>3.25</v>
      </c>
      <c r="E390" s="6">
        <f t="shared" ca="1" si="6"/>
        <v>2.7046846846846853</v>
      </c>
    </row>
    <row r="391" spans="4:5" x14ac:dyDescent="0.25">
      <c r="D391" s="2">
        <v>3</v>
      </c>
      <c r="E391" s="6">
        <f t="shared" ca="1" si="6"/>
        <v>2.4800000000000004</v>
      </c>
    </row>
    <row r="392" spans="4:5" x14ac:dyDescent="0.25">
      <c r="D392" s="2">
        <v>2.75</v>
      </c>
      <c r="E392" s="6">
        <f t="shared" ca="1" si="6"/>
        <v>2.255315315315316</v>
      </c>
    </row>
    <row r="393" spans="4:5" x14ac:dyDescent="0.25">
      <c r="D393" s="2">
        <v>2.5</v>
      </c>
      <c r="E393" s="6">
        <f t="shared" ca="1" si="6"/>
        <v>2.0306306306306312</v>
      </c>
    </row>
    <row r="394" spans="4:5" x14ac:dyDescent="0.25">
      <c r="D394" s="2">
        <v>2.25</v>
      </c>
      <c r="E394" s="6">
        <f t="shared" ca="1" si="6"/>
        <v>1.6011111111111109</v>
      </c>
    </row>
    <row r="395" spans="4:5" x14ac:dyDescent="0.25">
      <c r="D395" s="2">
        <v>2</v>
      </c>
      <c r="E395" s="6">
        <f t="shared" ca="1" si="6"/>
        <v>1.139259259259259</v>
      </c>
    </row>
    <row r="396" spans="4:5" x14ac:dyDescent="0.25">
      <c r="D396" s="2">
        <v>1.75</v>
      </c>
      <c r="E396" s="6">
        <f t="shared" ca="1" si="6"/>
        <v>0.70966666666666667</v>
      </c>
    </row>
    <row r="397" spans="4:5" x14ac:dyDescent="0.25">
      <c r="D397" s="2">
        <v>1.5</v>
      </c>
      <c r="E397" s="6">
        <f t="shared" ca="1" si="6"/>
        <v>0.46566666666666667</v>
      </c>
    </row>
    <row r="398" spans="4:5" x14ac:dyDescent="0.25">
      <c r="D398" s="2">
        <v>1.25</v>
      </c>
      <c r="E398" s="6">
        <f t="shared" ca="1" si="6"/>
        <v>0.3963888888888889</v>
      </c>
    </row>
    <row r="399" spans="4:5" x14ac:dyDescent="0.25">
      <c r="D399" s="2">
        <v>1</v>
      </c>
      <c r="E399" s="6">
        <f t="shared" ca="1" si="6"/>
        <v>0.32711111111111113</v>
      </c>
    </row>
    <row r="400" spans="4:5" x14ac:dyDescent="0.25">
      <c r="D400" s="2">
        <v>0.75</v>
      </c>
      <c r="E400" s="6">
        <f t="shared" ca="1" si="6"/>
        <v>0.25783333333333336</v>
      </c>
    </row>
    <row r="401" spans="4:5" x14ac:dyDescent="0.25">
      <c r="D401" s="2">
        <v>0.5</v>
      </c>
      <c r="E401" s="6">
        <f t="shared" ca="1" si="6"/>
        <v>0.19682692307692309</v>
      </c>
    </row>
    <row r="402" spans="4:5" x14ac:dyDescent="0.25">
      <c r="D402" s="2">
        <v>0.25</v>
      </c>
      <c r="E402" s="6">
        <f t="shared" ca="1" si="6"/>
        <v>0.13687500000000002</v>
      </c>
    </row>
    <row r="403" spans="4:5" x14ac:dyDescent="0.25">
      <c r="D403" s="2">
        <v>0</v>
      </c>
      <c r="E403" s="6">
        <f t="shared" ca="1" si="6"/>
        <v>3.1000000000000003E-2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6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0">
        <f>Statistik!F11</f>
        <v>0.99999999999999989</v>
      </c>
      <c r="C3" s="38"/>
      <c r="D3" s="249">
        <f t="shared" ref="D3:D16" si="0">-LOG((A3/1),2)</f>
        <v>-7.965784284662087</v>
      </c>
      <c r="E3" s="247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0">
        <f>Statistik!F12</f>
        <v>0.99999999999999989</v>
      </c>
      <c r="C4" s="38">
        <f t="shared" ref="C4:C17" si="1">B3-B4</f>
        <v>0</v>
      </c>
      <c r="D4" s="249">
        <f t="shared" si="0"/>
        <v>-6.9657842846620879</v>
      </c>
      <c r="E4" s="248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0">
        <f>Statistik!F13</f>
        <v>0.97854851643945462</v>
      </c>
      <c r="C5" s="38">
        <f t="shared" si="1"/>
        <v>2.145148356054527E-2</v>
      </c>
      <c r="D5" s="249">
        <f t="shared" si="0"/>
        <v>-5.9772799234999168</v>
      </c>
      <c r="E5" s="248">
        <f t="shared" si="2"/>
        <v>-6.4715321040810023</v>
      </c>
      <c r="F5" s="29">
        <f t="shared" si="3"/>
        <v>-0.13882396454223456</v>
      </c>
      <c r="G5" s="28">
        <f t="shared" si="4"/>
        <v>0.10732292736816734</v>
      </c>
      <c r="H5" s="30"/>
      <c r="I5" s="30"/>
    </row>
    <row r="6" spans="1:9" x14ac:dyDescent="0.25">
      <c r="A6" s="37">
        <f>Statistik!B14</f>
        <v>31.5</v>
      </c>
      <c r="B6" s="250">
        <f>Statistik!F14</f>
        <v>0.73376102646351238</v>
      </c>
      <c r="C6" s="38">
        <f t="shared" si="1"/>
        <v>0.24478748997594224</v>
      </c>
      <c r="D6" s="249">
        <f t="shared" si="0"/>
        <v>-4.9772799234999168</v>
      </c>
      <c r="E6" s="248">
        <f t="shared" si="2"/>
        <v>-5.4772799234999168</v>
      </c>
      <c r="F6" s="29">
        <f t="shared" si="3"/>
        <v>-1.3407696043691655</v>
      </c>
      <c r="G6" s="28">
        <f t="shared" si="4"/>
        <v>0.37790357723162887</v>
      </c>
      <c r="I6" s="30"/>
    </row>
    <row r="7" spans="1:9" x14ac:dyDescent="0.25">
      <c r="A7" s="37">
        <f>Statistik!B15</f>
        <v>16</v>
      </c>
      <c r="B7" s="250">
        <f>Statistik!F15</f>
        <v>0.32518043303929434</v>
      </c>
      <c r="C7" s="38">
        <f t="shared" si="1"/>
        <v>0.40858059342421804</v>
      </c>
      <c r="D7" s="249">
        <f t="shared" si="0"/>
        <v>-4</v>
      </c>
      <c r="E7" s="248">
        <f t="shared" si="2"/>
        <v>-4.4886399617499588</v>
      </c>
      <c r="F7" s="29">
        <f t="shared" si="3"/>
        <v>-1.8339711792394575</v>
      </c>
      <c r="G7" s="28">
        <f t="shared" si="4"/>
        <v>2.6330643252185374E-2</v>
      </c>
      <c r="I7" s="30"/>
    </row>
    <row r="8" spans="1:9" x14ac:dyDescent="0.25">
      <c r="A8" s="37">
        <f>Statistik!B16</f>
        <v>8</v>
      </c>
      <c r="B8" s="250">
        <f>Statistik!F16</f>
        <v>9.9639133921411382E-2</v>
      </c>
      <c r="C8" s="38">
        <f t="shared" si="1"/>
        <v>0.22554129911788295</v>
      </c>
      <c r="D8" s="249">
        <f t="shared" si="0"/>
        <v>-3</v>
      </c>
      <c r="E8" s="248">
        <f t="shared" si="2"/>
        <v>-3.5</v>
      </c>
      <c r="F8" s="29">
        <f t="shared" si="3"/>
        <v>-0.78939454691259037</v>
      </c>
      <c r="G8" s="28">
        <f t="shared" si="4"/>
        <v>0.12177057315677575</v>
      </c>
      <c r="I8" s="30"/>
    </row>
    <row r="9" spans="1:9" x14ac:dyDescent="0.25">
      <c r="A9" s="37">
        <f>Statistik!B17</f>
        <v>4</v>
      </c>
      <c r="B9" s="250">
        <f>Statistik!F17</f>
        <v>4.6912590216519647E-2</v>
      </c>
      <c r="C9" s="38">
        <f t="shared" si="1"/>
        <v>5.2726543704891736E-2</v>
      </c>
      <c r="D9" s="249">
        <f t="shared" si="0"/>
        <v>-2</v>
      </c>
      <c r="E9" s="248">
        <f t="shared" si="2"/>
        <v>-2.5</v>
      </c>
      <c r="F9" s="29">
        <f t="shared" si="3"/>
        <v>-0.13181635926222934</v>
      </c>
      <c r="G9" s="28">
        <f t="shared" si="4"/>
        <v>0.15867876170165848</v>
      </c>
      <c r="I9" s="30"/>
    </row>
    <row r="10" spans="1:9" x14ac:dyDescent="0.25">
      <c r="A10" s="37">
        <f>Statistik!B18</f>
        <v>2</v>
      </c>
      <c r="B10" s="250">
        <f>Statistik!F18</f>
        <v>2.4659182036888532E-2</v>
      </c>
      <c r="C10" s="38">
        <f t="shared" si="1"/>
        <v>2.2253408179631114E-2</v>
      </c>
      <c r="D10" s="249">
        <f t="shared" si="0"/>
        <v>-1</v>
      </c>
      <c r="E10" s="248">
        <f t="shared" si="2"/>
        <v>-1.5</v>
      </c>
      <c r="F10" s="29">
        <f t="shared" si="3"/>
        <v>-3.338011226944667E-2</v>
      </c>
      <c r="G10" s="28">
        <f t="shared" si="4"/>
        <v>0.16643388824037236</v>
      </c>
      <c r="I10" s="30"/>
    </row>
    <row r="11" spans="1:9" x14ac:dyDescent="0.25">
      <c r="A11" s="37">
        <f>Statistik!B19</f>
        <v>1</v>
      </c>
      <c r="B11" s="250">
        <f>Statistik!F19</f>
        <v>1.9246190858059342E-2</v>
      </c>
      <c r="C11" s="38">
        <f t="shared" si="1"/>
        <v>5.41299117882919E-3</v>
      </c>
      <c r="D11" s="249">
        <f t="shared" si="0"/>
        <v>0</v>
      </c>
      <c r="E11" s="248">
        <f t="shared" si="2"/>
        <v>-0.5</v>
      </c>
      <c r="F11" s="29">
        <f t="shared" si="3"/>
        <v>-2.706495589414595E-3</v>
      </c>
      <c r="G11" s="28">
        <f t="shared" si="4"/>
        <v>7.5503604800363736E-2</v>
      </c>
      <c r="I11" s="30"/>
    </row>
    <row r="12" spans="1:9" x14ac:dyDescent="0.25">
      <c r="A12" s="37">
        <f>Statistik!B20</f>
        <v>0.5</v>
      </c>
      <c r="B12" s="250">
        <f>Statistik!F20</f>
        <v>1.623897353648757E-2</v>
      </c>
      <c r="C12" s="38">
        <f t="shared" si="1"/>
        <v>3.0072173215717722E-3</v>
      </c>
      <c r="D12" s="249">
        <f t="shared" si="0"/>
        <v>1</v>
      </c>
      <c r="E12" s="248">
        <f t="shared" si="2"/>
        <v>0.5</v>
      </c>
      <c r="F12" s="29">
        <f t="shared" si="3"/>
        <v>1.5036086607858861E-3</v>
      </c>
      <c r="G12" s="28">
        <f t="shared" si="4"/>
        <v>6.7416262887341219E-2</v>
      </c>
      <c r="I12" s="30"/>
    </row>
    <row r="13" spans="1:9" x14ac:dyDescent="0.25">
      <c r="A13" s="37">
        <f>Statistik!B21</f>
        <v>0.25</v>
      </c>
      <c r="B13" s="250">
        <f>Statistik!F21</f>
        <v>7.2173215717722533E-3</v>
      </c>
      <c r="C13" s="38">
        <f t="shared" si="1"/>
        <v>9.0216519647153166E-3</v>
      </c>
      <c r="D13" s="249">
        <f t="shared" si="0"/>
        <v>2</v>
      </c>
      <c r="E13" s="248">
        <f t="shared" si="2"/>
        <v>1.5</v>
      </c>
      <c r="F13" s="29">
        <f t="shared" si="3"/>
        <v>1.3532477947072975E-2</v>
      </c>
      <c r="G13" s="28">
        <f t="shared" si="4"/>
        <v>0.2967015399195384</v>
      </c>
    </row>
    <row r="14" spans="1:9" x14ac:dyDescent="0.25">
      <c r="A14" s="37">
        <f>Statistik!B22</f>
        <v>0.125</v>
      </c>
      <c r="B14" s="250">
        <f>Statistik!F22</f>
        <v>2.0048115477145148E-3</v>
      </c>
      <c r="C14" s="38">
        <f t="shared" si="1"/>
        <v>5.2125100240577385E-3</v>
      </c>
      <c r="D14" s="249">
        <f t="shared" si="0"/>
        <v>3</v>
      </c>
      <c r="E14" s="248">
        <f t="shared" si="2"/>
        <v>2.5</v>
      </c>
      <c r="F14" s="29">
        <f t="shared" si="3"/>
        <v>1.3031275060144346E-2</v>
      </c>
      <c r="G14" s="28">
        <f t="shared" si="4"/>
        <v>0.23642527717263509</v>
      </c>
    </row>
    <row r="15" spans="1:9" x14ac:dyDescent="0.25">
      <c r="A15" s="37">
        <f>Statistik!B23</f>
        <v>6.3E-2</v>
      </c>
      <c r="B15" s="250">
        <f>Statistik!F23</f>
        <v>1.0024057738572574E-3</v>
      </c>
      <c r="C15" s="38">
        <f t="shared" si="1"/>
        <v>1.0024057738572574E-3</v>
      </c>
      <c r="D15" s="249">
        <f t="shared" si="0"/>
        <v>3.9885043611621707</v>
      </c>
      <c r="E15" s="248">
        <f t="shared" si="2"/>
        <v>3.4942521805810856</v>
      </c>
      <c r="F15" s="29">
        <f t="shared" si="3"/>
        <v>3.5026585611277923E-3</v>
      </c>
      <c r="G15" s="28">
        <f t="shared" si="4"/>
        <v>5.9881675642824719E-2</v>
      </c>
    </row>
    <row r="16" spans="1:9" x14ac:dyDescent="0.25">
      <c r="A16" s="37">
        <f>Statistik!B24</f>
        <v>3.1E-2</v>
      </c>
      <c r="B16" s="250">
        <f>Statistik!F24</f>
        <v>0</v>
      </c>
      <c r="C16" s="38">
        <f t="shared" si="1"/>
        <v>1.0024057738572574E-3</v>
      </c>
      <c r="D16" s="249">
        <f t="shared" si="0"/>
        <v>5.0115879742752121</v>
      </c>
      <c r="E16" s="248">
        <f t="shared" si="2"/>
        <v>4.5000461677186916</v>
      </c>
      <c r="F16" s="29">
        <f t="shared" si="3"/>
        <v>4.5108722611454403E-3</v>
      </c>
      <c r="G16" s="28">
        <f t="shared" si="4"/>
        <v>7.6480765946619539E-2</v>
      </c>
    </row>
    <row r="17" spans="1:8" x14ac:dyDescent="0.25">
      <c r="A17" s="37">
        <f>Statistik!B25</f>
        <v>3.8999999999999998E-3</v>
      </c>
      <c r="B17" s="250">
        <f>Statistik!F25</f>
        <v>0</v>
      </c>
      <c r="C17" s="38">
        <f t="shared" si="1"/>
        <v>0</v>
      </c>
      <c r="D17" s="249">
        <f t="shared" ref="D17:D18" si="5">-LOG((A17/1),2)</f>
        <v>8.0023101606872018</v>
      </c>
      <c r="E17" s="248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0">
        <f>Statistik!F26</f>
        <v>0</v>
      </c>
      <c r="C18" s="38">
        <f>B17-B18</f>
        <v>0</v>
      </c>
      <c r="D18" s="249">
        <f t="shared" si="5"/>
        <v>14.024677973715656</v>
      </c>
      <c r="E18" s="248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-4.2347813696942618</v>
      </c>
      <c r="G19" s="3"/>
    </row>
    <row r="20" spans="1:8" x14ac:dyDescent="0.25">
      <c r="G20" s="33">
        <f>SUM(G3:G18)</f>
        <v>1.770849497320111</v>
      </c>
    </row>
    <row r="21" spans="1:8" ht="18" thickBot="1" x14ac:dyDescent="0.35">
      <c r="C21" s="41" t="s">
        <v>75</v>
      </c>
      <c r="F21" s="42"/>
      <c r="G21" s="40">
        <f>SQRT(G20)</f>
        <v>1.33073269191078</v>
      </c>
      <c r="H21" s="246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2.8284271247461898</v>
      </c>
      <c r="S6" s="54" t="s">
        <v>85</v>
      </c>
      <c r="T6" s="55">
        <f>'Berechnung_Yu&amp;Stand'!J1092*100</f>
        <v>2.4659182036888532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0.28819473933124495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2.1451483560545308E-2</v>
      </c>
      <c r="G20" s="87">
        <f>Statistik!E13</f>
        <v>0.24478748997594227</v>
      </c>
      <c r="H20" s="87">
        <f>Statistik!E14</f>
        <v>0.4085805934242181</v>
      </c>
      <c r="I20" s="87">
        <f>Statistik!E15</f>
        <v>0.22554129911788293</v>
      </c>
      <c r="J20" s="87">
        <f>Statistik!E16</f>
        <v>5.2726543704891743E-2</v>
      </c>
      <c r="K20" s="87">
        <f>Statistik!E17</f>
        <v>2.2253408179631114E-2</v>
      </c>
      <c r="L20" s="87">
        <f>Statistik!E18</f>
        <v>5.41299117882919E-3</v>
      </c>
      <c r="M20" s="87">
        <f>Statistik!E19</f>
        <v>3.0072173215717722E-3</v>
      </c>
      <c r="N20" s="87">
        <f>Statistik!E20</f>
        <v>9.0216519647153166E-3</v>
      </c>
      <c r="O20" s="87">
        <f>Statistik!E21</f>
        <v>5.2125100240577385E-3</v>
      </c>
      <c r="P20" s="87">
        <f>Statistik!E22</f>
        <v>1.0024057738572574E-3</v>
      </c>
      <c r="Q20" s="87">
        <f>Statistik!E23</f>
        <v>1.0024057738572574E-3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2.1451483560545308E-2</v>
      </c>
      <c r="G15" s="124">
        <f>'Eintrag_Yu&amp;Stand'!G20</f>
        <v>0.24478748997594227</v>
      </c>
      <c r="H15" s="124">
        <f>'Eintrag_Yu&amp;Stand'!H20</f>
        <v>0.4085805934242181</v>
      </c>
      <c r="I15" s="124">
        <f>'Eintrag_Yu&amp;Stand'!I20</f>
        <v>0.22554129911788293</v>
      </c>
      <c r="J15" s="124">
        <f>'Eintrag_Yu&amp;Stand'!J20</f>
        <v>5.2726543704891743E-2</v>
      </c>
      <c r="K15" s="125">
        <f>'Eintrag_Yu&amp;Stand'!K20</f>
        <v>2.2253408179631114E-2</v>
      </c>
      <c r="L15" s="124">
        <f>'Eintrag_Yu&amp;Stand'!L20</f>
        <v>5.41299117882919E-3</v>
      </c>
      <c r="M15" s="124">
        <f>'Eintrag_Yu&amp;Stand'!M20</f>
        <v>3.0072173215717722E-3</v>
      </c>
      <c r="N15" s="124">
        <f>'Eintrag_Yu&amp;Stand'!N20</f>
        <v>9.0216519647153166E-3</v>
      </c>
      <c r="O15" s="124">
        <f>'Eintrag_Yu&amp;Stand'!O20</f>
        <v>5.2125100240577385E-3</v>
      </c>
      <c r="P15" s="124">
        <f>'Eintrag_Yu&amp;Stand'!P20</f>
        <v>1.0024057738572574E-3</v>
      </c>
      <c r="Q15" s="124">
        <f>'Eintrag_Yu&amp;Stand'!Q20</f>
        <v>1.0024057738572574E-3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-1.9842750244332646E-3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-8.620832283090232E-3</v>
      </c>
      <c r="G295" s="178">
        <f t="shared" si="153"/>
        <v>-3.8647811824201815E-2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-6.0271064499318279E-3</v>
      </c>
      <c r="G296" s="178">
        <f t="shared" si="156"/>
        <v>-5.4042740675548727E-2</v>
      </c>
      <c r="H296" s="178">
        <f t="shared" si="156"/>
        <v>-3.4053792944019376E-2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-1.5104745006018279E-3</v>
      </c>
      <c r="G297" s="178">
        <f t="shared" si="156"/>
        <v>-1.6100826262131076E-2</v>
      </c>
      <c r="H297" s="178">
        <f t="shared" si="156"/>
        <v>-2.1087694782528029E-2</v>
      </c>
      <c r="I297" s="178">
        <f t="shared" si="156"/>
        <v>-4.5952943715136061E-3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-6.5049013313258708E-4</v>
      </c>
      <c r="G298" s="179">
        <f t="shared" si="156"/>
        <v>-7.2775647030944822E-3</v>
      </c>
      <c r="H298" s="179">
        <f t="shared" si="156"/>
        <v>-1.1342372596689639E-2</v>
      </c>
      <c r="I298" s="179">
        <f t="shared" si="156"/>
        <v>-4.9607500931745452E-3</v>
      </c>
      <c r="J298" s="179">
        <f t="shared" si="156"/>
        <v>-4.534023779893424E-4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-1.5919599901097247E-4</v>
      </c>
      <c r="G299" s="179">
        <f t="shared" si="156"/>
        <v>-1.8057796012725216E-3</v>
      </c>
      <c r="H299" s="179">
        <f t="shared" si="156"/>
        <v>-2.9547134998817756E-3</v>
      </c>
      <c r="I299" s="179">
        <f t="shared" si="156"/>
        <v>-1.5270800145089037E-3</v>
      </c>
      <c r="J299" s="179">
        <f t="shared" si="156"/>
        <v>-2.8209238367673628E-4</v>
      </c>
      <c r="K299" s="179">
        <f t="shared" si="156"/>
        <v>-4.6547012189019942E-5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-8.8619192232520863E-5</v>
      </c>
      <c r="G300" s="179">
        <f t="shared" si="160"/>
        <v>-1.0092708559673999E-3</v>
      </c>
      <c r="H300" s="179">
        <f t="shared" si="160"/>
        <v>-1.6744830409470373E-3</v>
      </c>
      <c r="I300" s="179">
        <f t="shared" si="160"/>
        <v>-9.068324829677115E-4</v>
      </c>
      <c r="J300" s="179">
        <f t="shared" si="160"/>
        <v>-1.9833187348930451E-4</v>
      </c>
      <c r="K300" s="179">
        <f t="shared" si="160"/>
        <v>-6.61433345756606E-5</v>
      </c>
      <c r="L300" s="179">
        <f t="shared" si="160"/>
        <v>-6.2901367822999911E-6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-2.6605117810345365E-4</v>
      </c>
      <c r="G301" s="179">
        <f t="shared" si="160"/>
        <v>-3.0337973391944368E-3</v>
      </c>
      <c r="H301" s="179">
        <f t="shared" si="160"/>
        <v>-5.0537936227556778E-3</v>
      </c>
      <c r="I301" s="179">
        <f t="shared" si="160"/>
        <v>-2.7736381911639837E-3</v>
      </c>
      <c r="J301" s="179">
        <f t="shared" si="160"/>
        <v>-6.3599184805468835E-4</v>
      </c>
      <c r="K301" s="179">
        <f t="shared" si="160"/>
        <v>-2.5111982460813081E-4</v>
      </c>
      <c r="L301" s="179">
        <f t="shared" si="160"/>
        <v>-4.8266757663319896E-5</v>
      </c>
      <c r="M301" s="179">
        <f t="shared" si="160"/>
        <v>-1.0483561303833319E-5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-1.5376380585486909E-4</v>
      </c>
      <c r="G302" s="179">
        <f t="shared" si="160"/>
        <v>-1.7541232178104869E-3</v>
      </c>
      <c r="H302" s="179">
        <f t="shared" si="160"/>
        <v>-2.925741257789331E-3</v>
      </c>
      <c r="I302" s="179">
        <f t="shared" si="160"/>
        <v>-1.6119742598730787E-3</v>
      </c>
      <c r="J302" s="179">
        <f t="shared" si="160"/>
        <v>-3.7463976199860383E-4</v>
      </c>
      <c r="K302" s="179">
        <f t="shared" si="160"/>
        <v>-1.5508850642043348E-4</v>
      </c>
      <c r="L302" s="179">
        <f t="shared" si="160"/>
        <v>-3.5292515890872434E-5</v>
      </c>
      <c r="M302" s="179">
        <f t="shared" si="160"/>
        <v>-1.5493033324028608E-5</v>
      </c>
      <c r="N302" s="179">
        <f t="shared" si="160"/>
        <v>-1.8171506259977753E-5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-2.9573809338543696E-5</v>
      </c>
      <c r="G303" s="179">
        <f t="shared" si="160"/>
        <v>-3.3742992747783941E-4</v>
      </c>
      <c r="H303" s="179">
        <f t="shared" si="160"/>
        <v>-5.6304780411670313E-4</v>
      </c>
      <c r="I303" s="179">
        <f t="shared" si="160"/>
        <v>-3.1059314727652785E-4</v>
      </c>
      <c r="J303" s="179">
        <f t="shared" si="160"/>
        <v>-7.2469953905405078E-5</v>
      </c>
      <c r="K303" s="179">
        <f t="shared" si="160"/>
        <v>-3.0407292762390335E-5</v>
      </c>
      <c r="L303" s="179">
        <f t="shared" si="160"/>
        <v>-7.2546598637416908E-6</v>
      </c>
      <c r="M303" s="179">
        <f t="shared" si="160"/>
        <v>-3.7705679370590208E-6</v>
      </c>
      <c r="N303" s="179">
        <f t="shared" si="160"/>
        <v>-8.9382884561703503E-6</v>
      </c>
      <c r="O303" s="179">
        <f t="shared" si="160"/>
        <v>-2.0190562511086393E-6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-2.9575589634881987E-5</v>
      </c>
      <c r="G304" s="179">
        <f t="shared" si="164"/>
        <v>-3.3747309534917623E-4</v>
      </c>
      <c r="H304" s="179">
        <f t="shared" si="164"/>
        <v>-5.6321106457984038E-4</v>
      </c>
      <c r="I304" s="179">
        <f t="shared" si="164"/>
        <v>-3.1081053345566767E-4</v>
      </c>
      <c r="J304" s="179">
        <f t="shared" si="164"/>
        <v>-7.2608854300547981E-5</v>
      </c>
      <c r="K304" s="179">
        <f t="shared" si="164"/>
        <v>-3.0585065529031589E-5</v>
      </c>
      <c r="L304" s="179">
        <f t="shared" si="164"/>
        <v>-7.3955172579233116E-6</v>
      </c>
      <c r="M304" s="179">
        <f t="shared" si="164"/>
        <v>-4.0288008292714095E-6</v>
      </c>
      <c r="N304" s="179">
        <f t="shared" si="164"/>
        <v>-1.1296420285061422E-5</v>
      </c>
      <c r="O304" s="179">
        <f t="shared" si="164"/>
        <v>-5.1393073509934153E-6</v>
      </c>
      <c r="P304" s="179">
        <f t="shared" si="164"/>
        <v>-3.7970160517142845E-7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7.3920683345377839E-5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1.4870516553837454E-3</v>
      </c>
      <c r="G422" s="179">
        <f t="shared" si="255"/>
        <v>1.0812883005731719E-3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6.8161341584113027E-4</v>
      </c>
      <c r="G423" s="179">
        <f t="shared" si="258"/>
        <v>-4.6137220035130698E-4</v>
      </c>
      <c r="H423" s="179">
        <f t="shared" si="258"/>
        <v>-1.0154422990523229E-3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2.7994918639372179E-5</v>
      </c>
      <c r="G424" s="179">
        <f t="shared" si="258"/>
        <v>-1.7157734250715078E-3</v>
      </c>
      <c r="H424" s="179">
        <f t="shared" si="258"/>
        <v>-3.3286665286521347E-3</v>
      </c>
      <c r="I424" s="179">
        <f t="shared" si="258"/>
        <v>-1.3564854526136269E-4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3.1593407600271089E-7</v>
      </c>
      <c r="G425" s="179">
        <f t="shared" si="258"/>
        <v>-9.601261441194598E-4</v>
      </c>
      <c r="H425" s="179">
        <f t="shared" si="258"/>
        <v>-2.4312627070633658E-3</v>
      </c>
      <c r="I425" s="179">
        <f t="shared" si="258"/>
        <v>-4.5138502478113293E-4</v>
      </c>
      <c r="J425" s="179">
        <f t="shared" si="258"/>
        <v>-2.3600538856918908E-6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-1.5581974907538155E-6</v>
      </c>
      <c r="G426" s="179">
        <f t="shared" si="258"/>
        <v>-2.6183338859623538E-4</v>
      </c>
      <c r="H426" s="179">
        <f t="shared" si="258"/>
        <v>-7.0623085616929927E-4</v>
      </c>
      <c r="I426" s="179">
        <f t="shared" si="258"/>
        <v>-1.8698383920726593E-4</v>
      </c>
      <c r="J426" s="179">
        <f t="shared" si="258"/>
        <v>-5.9739998332779696E-6</v>
      </c>
      <c r="K426" s="179">
        <f t="shared" si="258"/>
        <v>-1.3389539255426275E-7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-1.0004190122762167E-6</v>
      </c>
      <c r="G427" s="179">
        <f t="shared" si="262"/>
        <v>-1.4892841517727612E-4</v>
      </c>
      <c r="H427" s="179">
        <f t="shared" si="262"/>
        <v>-4.1136997747531111E-4</v>
      </c>
      <c r="I427" s="179">
        <f t="shared" si="262"/>
        <v>-1.1973316926260908E-4</v>
      </c>
      <c r="J427" s="179">
        <f t="shared" si="262"/>
        <v>-5.4850947529536132E-6</v>
      </c>
      <c r="K427" s="179">
        <f t="shared" si="262"/>
        <v>-5.6979569203141039E-7</v>
      </c>
      <c r="L427" s="179">
        <f t="shared" si="262"/>
        <v>-2.5848531381131801E-9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-2.0265375008541074E-6</v>
      </c>
      <c r="G428" s="179">
        <f t="shared" si="262"/>
        <v>-4.3779337228813702E-4</v>
      </c>
      <c r="H428" s="179">
        <f t="shared" si="262"/>
        <v>-1.2323876267549604E-3</v>
      </c>
      <c r="I428" s="179">
        <f t="shared" si="262"/>
        <v>-3.6387010679839134E-4</v>
      </c>
      <c r="J428" s="179">
        <f t="shared" si="262"/>
        <v>-1.6491967631237071E-5</v>
      </c>
      <c r="K428" s="179">
        <f t="shared" si="262"/>
        <v>-1.8482677002393983E-6</v>
      </c>
      <c r="L428" s="179">
        <f t="shared" si="262"/>
        <v>7.7961910565108524E-8</v>
      </c>
      <c r="M428" s="179">
        <f t="shared" si="262"/>
        <v>1.0770221408804918E-8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-1.5310047793154244E-6</v>
      </c>
      <c r="G429" s="179">
        <f t="shared" si="262"/>
        <v>-2.5753111718094016E-4</v>
      </c>
      <c r="H429" s="179">
        <f t="shared" si="262"/>
        <v>-7.2233587892371717E-4</v>
      </c>
      <c r="I429" s="179">
        <f t="shared" si="262"/>
        <v>-2.1678110175933423E-4</v>
      </c>
      <c r="J429" s="179">
        <f t="shared" si="262"/>
        <v>-1.0785369516197782E-5</v>
      </c>
      <c r="K429" s="179">
        <f t="shared" si="262"/>
        <v>-1.5680610611577245E-6</v>
      </c>
      <c r="L429" s="179">
        <f t="shared" si="262"/>
        <v>-3.935705176594951E-9</v>
      </c>
      <c r="M429" s="179">
        <f t="shared" si="262"/>
        <v>1.5292939932524714E-8</v>
      </c>
      <c r="N429" s="179">
        <f t="shared" si="262"/>
        <v>-1.1823309724332509E-8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-3.7090104169974528E-7</v>
      </c>
      <c r="G430" s="179">
        <f t="shared" si="262"/>
        <v>-5.0437832232076708E-5</v>
      </c>
      <c r="H430" s="179">
        <f t="shared" si="262"/>
        <v>-1.4063206610741573E-4</v>
      </c>
      <c r="I430" s="179">
        <f t="shared" si="262"/>
        <v>-4.2687690762905419E-5</v>
      </c>
      <c r="J430" s="179">
        <f t="shared" si="262"/>
        <v>-2.2879330671671788E-6</v>
      </c>
      <c r="K430" s="179">
        <f t="shared" si="262"/>
        <v>-3.9152223837127314E-7</v>
      </c>
      <c r="L430" s="179">
        <f t="shared" si="262"/>
        <v>-1.8984718729927205E-8</v>
      </c>
      <c r="M430" s="179">
        <f t="shared" si="262"/>
        <v>-4.2048132228578544E-9</v>
      </c>
      <c r="N430" s="179">
        <f t="shared" si="262"/>
        <v>-3.2083090767534371E-8</v>
      </c>
      <c r="O430" s="179">
        <f t="shared" si="262"/>
        <v>-1.451985404742589E-9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-3.7096992122397825E-7</v>
      </c>
      <c r="G431" s="179">
        <f t="shared" si="264"/>
        <v>-5.0457222745933028E-5</v>
      </c>
      <c r="H431" s="179">
        <f t="shared" si="264"/>
        <v>-1.4074920955520383E-4</v>
      </c>
      <c r="I431" s="179">
        <f t="shared" si="264"/>
        <v>-4.2768032788202317E-5</v>
      </c>
      <c r="J431" s="179">
        <f t="shared" si="264"/>
        <v>-2.2987580361174375E-6</v>
      </c>
      <c r="K431" s="179">
        <f t="shared" si="264"/>
        <v>-3.9669727334994881E-7</v>
      </c>
      <c r="L431" s="179">
        <f t="shared" si="264"/>
        <v>-1.9760834005038775E-8</v>
      </c>
      <c r="M431" s="179">
        <f t="shared" si="264"/>
        <v>-4.7903436576819674E-9</v>
      </c>
      <c r="N431" s="179">
        <f t="shared" si="264"/>
        <v>-5.0325849457012032E-8</v>
      </c>
      <c r="O431" s="179">
        <f t="shared" si="264"/>
        <v>-9.6409198127394444E-9</v>
      </c>
      <c r="P431" s="179">
        <f t="shared" si="264"/>
        <v>0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1.6425900536957558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1.5671074674897312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1.492331074788662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1.4573495512297532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1.4441836321955266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1.4847586709057909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1.4992115371287718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1.3911607528106977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1.2983773307145963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1.3901403157430616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1.4390685895247122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1.4678445886013414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1.4924471278897249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1.5721963605297038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0.11316421812329894</v>
      </c>
      <c r="G552" s="175">
        <f t="shared" si="358"/>
        <v>6.3996960004913256E-2</v>
      </c>
      <c r="H552" s="175">
        <f t="shared" si="358"/>
        <v>1.9111204982614913E-2</v>
      </c>
      <c r="I552" s="175">
        <f t="shared" si="358"/>
        <v>5.1166387099799834E-3</v>
      </c>
      <c r="J552" s="175">
        <f t="shared" si="358"/>
        <v>1.3178056536545613E-3</v>
      </c>
      <c r="K552" s="175">
        <f t="shared" si="358"/>
        <v>3.3243693219325892E-4</v>
      </c>
      <c r="L552" s="175">
        <f t="shared" si="358"/>
        <v>7.9003203180466825E-5</v>
      </c>
      <c r="M552" s="175">
        <f t="shared" si="358"/>
        <v>1.8863110828245163E-5</v>
      </c>
      <c r="N552" s="175">
        <f t="shared" si="358"/>
        <v>4.9362694358884874E-6</v>
      </c>
      <c r="O552" s="175">
        <f t="shared" si="358"/>
        <v>1.2634372621623149E-6</v>
      </c>
      <c r="P552" s="175">
        <f t="shared" si="358"/>
        <v>3.201764544135388E-7</v>
      </c>
      <c r="Q552" s="175">
        <f t="shared" si="358"/>
        <v>8.2267402798965965E-8</v>
      </c>
      <c r="R552" s="175">
        <f t="shared" si="358"/>
        <v>2.0654853949292467E-8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0.12853408855047324</v>
      </c>
      <c r="F553" s="179">
        <f t="shared" si="358"/>
        <v>0</v>
      </c>
      <c r="G553" s="179">
        <f t="shared" si="358"/>
        <v>0.10037942897218143</v>
      </c>
      <c r="H553" s="179">
        <f t="shared" si="358"/>
        <v>6.205782391416359E-2</v>
      </c>
      <c r="I553" s="179">
        <f t="shared" si="358"/>
        <v>1.9533363366052294E-2</v>
      </c>
      <c r="J553" s="179">
        <f t="shared" si="358"/>
        <v>5.2199803481201134E-3</v>
      </c>
      <c r="K553" s="179">
        <f t="shared" si="358"/>
        <v>1.3267523493106905E-3</v>
      </c>
      <c r="L553" s="179">
        <f t="shared" si="358"/>
        <v>3.1580088247577554E-4</v>
      </c>
      <c r="M553" s="179">
        <f t="shared" si="358"/>
        <v>7.5436567681883151E-5</v>
      </c>
      <c r="N553" s="179">
        <f t="shared" si="358"/>
        <v>1.9744266414308826E-5</v>
      </c>
      <c r="O553" s="179">
        <f t="shared" si="358"/>
        <v>5.0537022512158174E-6</v>
      </c>
      <c r="P553" s="179">
        <f t="shared" si="358"/>
        <v>1.2807030081944103E-6</v>
      </c>
      <c r="Q553" s="179">
        <f t="shared" si="358"/>
        <v>3.2906943534308565E-7</v>
      </c>
      <c r="R553" s="179">
        <f t="shared" si="358"/>
        <v>8.2619406261879132E-8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0.49325336660685448</v>
      </c>
      <c r="F554" s="179">
        <f t="shared" si="358"/>
        <v>0.11542197973799938</v>
      </c>
      <c r="G554" s="179">
        <f t="shared" si="358"/>
        <v>0</v>
      </c>
      <c r="H554" s="179">
        <f t="shared" si="358"/>
        <v>9.484191505748843E-2</v>
      </c>
      <c r="I554" s="179">
        <f t="shared" si="358"/>
        <v>6.1967889962007972E-2</v>
      </c>
      <c r="J554" s="179">
        <f t="shared" si="358"/>
        <v>1.9695180453727892E-2</v>
      </c>
      <c r="K554" s="179">
        <f t="shared" si="358"/>
        <v>5.1745861666721423E-3</v>
      </c>
      <c r="L554" s="179">
        <f t="shared" si="358"/>
        <v>1.2398746265085978E-3</v>
      </c>
      <c r="M554" s="179">
        <f t="shared" si="358"/>
        <v>2.9672734527737618E-4</v>
      </c>
      <c r="N554" s="179">
        <f t="shared" si="358"/>
        <v>7.7715837414594588E-5</v>
      </c>
      <c r="O554" s="179">
        <f t="shared" si="358"/>
        <v>1.9894488298832612E-5</v>
      </c>
      <c r="P554" s="179">
        <f t="shared" si="358"/>
        <v>5.0417768461887713E-6</v>
      </c>
      <c r="Q554" s="179">
        <f t="shared" si="358"/>
        <v>1.2954646405656365E-6</v>
      </c>
      <c r="R554" s="179">
        <f t="shared" si="358"/>
        <v>3.2525261758595812E-7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0.75429839916360186</v>
      </c>
      <c r="F555" s="179">
        <f t="shared" si="358"/>
        <v>0.47727807491939395</v>
      </c>
      <c r="G555" s="179">
        <f t="shared" si="358"/>
        <v>0.10879001094663376</v>
      </c>
      <c r="H555" s="179">
        <f t="shared" si="358"/>
        <v>0</v>
      </c>
      <c r="I555" s="179">
        <f t="shared" si="358"/>
        <v>9.1637901309526301E-2</v>
      </c>
      <c r="J555" s="179">
        <f t="shared" si="358"/>
        <v>6.4290682276494759E-2</v>
      </c>
      <c r="K555" s="179">
        <f t="shared" si="358"/>
        <v>1.9853101181952944E-2</v>
      </c>
      <c r="L555" s="179">
        <f t="shared" si="358"/>
        <v>4.9027601519067415E-3</v>
      </c>
      <c r="M555" s="179">
        <f t="shared" si="358"/>
        <v>1.1828042875374567E-3</v>
      </c>
      <c r="N555" s="179">
        <f t="shared" si="358"/>
        <v>3.1065775201341355E-4</v>
      </c>
      <c r="O555" s="179">
        <f t="shared" si="358"/>
        <v>7.9566222106928231E-5</v>
      </c>
      <c r="P555" s="179">
        <f t="shared" si="358"/>
        <v>2.0166406944291588E-5</v>
      </c>
      <c r="Q555" s="179">
        <f t="shared" si="358"/>
        <v>5.1818148378762027E-6</v>
      </c>
      <c r="R555" s="179">
        <f t="shared" si="358"/>
        <v>1.3010081028372864E-6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0.88168348561762289</v>
      </c>
      <c r="F556" s="179">
        <f t="shared" si="358"/>
        <v>0.74057881631468003</v>
      </c>
      <c r="G556" s="179">
        <f t="shared" si="358"/>
        <v>0.4553151932326408</v>
      </c>
      <c r="H556" s="179">
        <f t="shared" si="358"/>
        <v>9.7444864373588222E-2</v>
      </c>
      <c r="I556" s="179">
        <f t="shared" si="358"/>
        <v>0</v>
      </c>
      <c r="J556" s="179">
        <f t="shared" si="358"/>
        <v>9.95352522617797E-2</v>
      </c>
      <c r="K556" s="179">
        <f t="shared" si="358"/>
        <v>6.3633457386409811E-2</v>
      </c>
      <c r="L556" s="179">
        <f t="shared" si="358"/>
        <v>1.8097582625371464E-2</v>
      </c>
      <c r="M556" s="179">
        <f t="shared" si="358"/>
        <v>4.5206341979477276E-3</v>
      </c>
      <c r="N556" s="179">
        <f t="shared" si="358"/>
        <v>1.2009631251877902E-3</v>
      </c>
      <c r="O556" s="179">
        <f t="shared" si="358"/>
        <v>3.0822001553499267E-4</v>
      </c>
      <c r="P556" s="179">
        <f t="shared" si="358"/>
        <v>7.8154036942359637E-5</v>
      </c>
      <c r="Q556" s="179">
        <f t="shared" si="358"/>
        <v>2.0083940697189972E-5</v>
      </c>
      <c r="R556" s="179">
        <f t="shared" si="358"/>
        <v>5.0426416669726394E-6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0.94310130035619977</v>
      </c>
      <c r="F557" s="179">
        <f t="shared" si="358"/>
        <v>0.87722203422007883</v>
      </c>
      <c r="G557" s="179">
        <f t="shared" si="358"/>
        <v>0.73209837296620539</v>
      </c>
      <c r="H557" s="179">
        <f t="shared" si="358"/>
        <v>0.44588835050210462</v>
      </c>
      <c r="I557" s="179">
        <f t="shared" si="358"/>
        <v>0.10178516123195343</v>
      </c>
      <c r="J557" s="179">
        <f t="shared" si="358"/>
        <v>0</v>
      </c>
      <c r="K557" s="179">
        <f t="shared" si="358"/>
        <v>0.1019773718597332</v>
      </c>
      <c r="L557" s="179">
        <f t="shared" si="358"/>
        <v>5.7494361153800883E-2</v>
      </c>
      <c r="M557" s="179">
        <f t="shared" si="358"/>
        <v>1.698767410668894E-2</v>
      </c>
      <c r="N557" s="179">
        <f t="shared" si="358"/>
        <v>4.7505602929089506E-3</v>
      </c>
      <c r="O557" s="179">
        <f t="shared" si="358"/>
        <v>1.2299430686996547E-3</v>
      </c>
      <c r="P557" s="179">
        <f t="shared" si="358"/>
        <v>3.1244423927417485E-4</v>
      </c>
      <c r="Q557" s="179">
        <f t="shared" si="358"/>
        <v>8.0325141347862384E-5</v>
      </c>
      <c r="R557" s="179">
        <f t="shared" si="358"/>
        <v>2.0169994712761476E-5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0.97218510482292098</v>
      </c>
      <c r="F558" s="179">
        <f t="shared" si="358"/>
        <v>0.94103923050793004</v>
      </c>
      <c r="G558" s="179">
        <f t="shared" si="358"/>
        <v>0.87333942464948777</v>
      </c>
      <c r="H558" s="179">
        <f t="shared" si="358"/>
        <v>0.7264840917980554</v>
      </c>
      <c r="I558" s="179">
        <f t="shared" si="358"/>
        <v>0.45014445548316517</v>
      </c>
      <c r="J558" s="179">
        <f t="shared" si="358"/>
        <v>0.1077136039648388</v>
      </c>
      <c r="K558" s="179">
        <f t="shared" si="358"/>
        <v>0</v>
      </c>
      <c r="L558" s="179">
        <f t="shared" si="358"/>
        <v>8.3153516993703824E-2</v>
      </c>
      <c r="M558" s="179">
        <f t="shared" si="358"/>
        <v>5.1205441223876949E-2</v>
      </c>
      <c r="N558" s="179">
        <f t="shared" si="358"/>
        <v>1.8086014444298762E-2</v>
      </c>
      <c r="O558" s="179">
        <f t="shared" si="358"/>
        <v>4.8704128122840813E-3</v>
      </c>
      <c r="P558" s="179">
        <f t="shared" si="358"/>
        <v>1.2469517858454814E-3</v>
      </c>
      <c r="Q558" s="179">
        <f t="shared" si="358"/>
        <v>3.2112824871503555E-4</v>
      </c>
      <c r="R558" s="179">
        <f t="shared" si="358"/>
        <v>8.0670765997158374E-5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0.98625936406942649</v>
      </c>
      <c r="F559" s="179">
        <f t="shared" si="358"/>
        <v>0.97120759104417498</v>
      </c>
      <c r="G559" s="179">
        <f t="shared" si="358"/>
        <v>0.9392944191364061</v>
      </c>
      <c r="H559" s="179">
        <f t="shared" si="358"/>
        <v>0.87079543753962374</v>
      </c>
      <c r="I559" s="179">
        <f t="shared" si="358"/>
        <v>0.72888193771684284</v>
      </c>
      <c r="J559" s="179">
        <f t="shared" si="358"/>
        <v>0.46128266817680991</v>
      </c>
      <c r="K559" s="179">
        <f t="shared" si="358"/>
        <v>0.10976032852634522</v>
      </c>
      <c r="L559" s="179">
        <f t="shared" si="358"/>
        <v>0</v>
      </c>
      <c r="M559" s="179">
        <f t="shared" si="358"/>
        <v>6.5829714841376327E-2</v>
      </c>
      <c r="N559" s="179">
        <f t="shared" si="358"/>
        <v>5.7431362258513231E-2</v>
      </c>
      <c r="O559" s="179">
        <f t="shared" si="358"/>
        <v>1.8629495801818861E-2</v>
      </c>
      <c r="P559" s="179">
        <f t="shared" si="358"/>
        <v>4.9403245707536399E-3</v>
      </c>
      <c r="Q559" s="179">
        <f t="shared" si="358"/>
        <v>1.2816810231623332E-3</v>
      </c>
      <c r="R559" s="179">
        <f t="shared" si="358"/>
        <v>3.225336939996356E-4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0.99317237381586887</v>
      </c>
      <c r="F560" s="179">
        <f t="shared" si="358"/>
        <v>0.98578531453955387</v>
      </c>
      <c r="G560" s="179">
        <f t="shared" si="358"/>
        <v>0.97039691156193508</v>
      </c>
      <c r="H560" s="179">
        <f t="shared" si="358"/>
        <v>0.938161753175767</v>
      </c>
      <c r="I560" s="179">
        <f t="shared" si="358"/>
        <v>0.87198106009692422</v>
      </c>
      <c r="J560" s="179">
        <f t="shared" si="358"/>
        <v>0.7354441452950351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0.46502106125373249</v>
      </c>
      <c r="L560" s="179">
        <f t="shared" si="358"/>
        <v>9.3582595873138386E-2</v>
      </c>
      <c r="M560" s="179">
        <f t="shared" si="358"/>
        <v>0</v>
      </c>
      <c r="N560" s="179">
        <f t="shared" si="358"/>
        <v>8.2969180473600704E-2</v>
      </c>
      <c r="O560" s="179">
        <f t="shared" si="358"/>
        <v>6.0335369831737665E-2</v>
      </c>
      <c r="P560" s="179">
        <f t="shared" si="358"/>
        <v>1.8940087605963555E-2</v>
      </c>
      <c r="Q560" s="179">
        <f t="shared" si="358"/>
        <v>5.0791138780206229E-3</v>
      </c>
      <c r="R560" s="179">
        <f t="shared" si="358"/>
        <v>1.2876825300015228E-3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0.99659698107883732</v>
      </c>
      <c r="F561" s="179">
        <f t="shared" si="358"/>
        <v>0.99293918444783191</v>
      </c>
      <c r="G561" s="179">
        <f t="shared" si="358"/>
        <v>0.98539686538484572</v>
      </c>
      <c r="H561" s="179">
        <f t="shared" si="358"/>
        <v>0.96987402287264679</v>
      </c>
      <c r="I561" s="179">
        <f t="shared" si="358"/>
        <v>0.93873953271291222</v>
      </c>
      <c r="J561" s="179">
        <f t="shared" si="358"/>
        <v>0.87493818993670536</v>
      </c>
      <c r="K561" s="179">
        <f t="shared" si="358"/>
        <v>0.73763900567208507</v>
      </c>
      <c r="L561" s="179">
        <f t="shared" si="358"/>
        <v>0.43387724130639582</v>
      </c>
      <c r="M561" s="179">
        <f t="shared" si="358"/>
        <v>7.7688339727317687E-2</v>
      </c>
      <c r="N561" s="179">
        <f t="shared" si="358"/>
        <v>0</v>
      </c>
      <c r="O561" s="179">
        <f t="shared" si="358"/>
        <v>9.1665039120696248E-2</v>
      </c>
      <c r="P561" s="179">
        <f t="shared" si="358"/>
        <v>6.1945994506230784E-2</v>
      </c>
      <c r="Q561" s="179">
        <f t="shared" si="358"/>
        <v>1.9491813071234692E-2</v>
      </c>
      <c r="R561" s="179">
        <f t="shared" si="358"/>
        <v>5.1095546203511226E-3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0.99830120408221956</v>
      </c>
      <c r="F562" s="179">
        <f t="shared" si="358"/>
        <v>0.99648136456071512</v>
      </c>
      <c r="G562" s="179">
        <f t="shared" si="358"/>
        <v>0.99274935565026479</v>
      </c>
      <c r="H562" s="179">
        <f t="shared" si="358"/>
        <v>0.98514727245393718</v>
      </c>
      <c r="I562" s="179">
        <f t="shared" si="358"/>
        <v>0.97015773189248722</v>
      </c>
      <c r="J562" s="179">
        <f t="shared" si="358"/>
        <v>0.94005158766213515</v>
      </c>
      <c r="K562" s="179">
        <f t="shared" si="358"/>
        <v>0.87593632308797731</v>
      </c>
      <c r="L562" s="179">
        <f t="shared" si="358"/>
        <v>0.71921857314639814</v>
      </c>
      <c r="M562" s="179">
        <f t="shared" si="358"/>
        <v>0.39876195178939189</v>
      </c>
      <c r="N562" s="179">
        <f t="shared" si="358"/>
        <v>9.3419125947248341E-2</v>
      </c>
      <c r="O562" s="179">
        <f t="shared" si="358"/>
        <v>0</v>
      </c>
      <c r="P562" s="179">
        <f t="shared" si="358"/>
        <v>9.6648756304458364E-2</v>
      </c>
      <c r="Q562" s="179">
        <f t="shared" si="358"/>
        <v>6.4003251318557039E-2</v>
      </c>
      <c r="R562" s="179">
        <f t="shared" si="358"/>
        <v>1.9723876608455346E-2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0.99915128229212002</v>
      </c>
      <c r="F563" s="179">
        <f t="shared" si="358"/>
        <v>0.99824364274643596</v>
      </c>
      <c r="G563" s="179">
        <f t="shared" si="358"/>
        <v>0.99638757011326307</v>
      </c>
      <c r="H563" s="179">
        <f t="shared" si="358"/>
        <v>0.99262763897999906</v>
      </c>
      <c r="I563" s="179">
        <f t="shared" si="358"/>
        <v>0.9852876616573798</v>
      </c>
      <c r="J563" s="179">
        <f t="shared" si="358"/>
        <v>0.97076214437337027</v>
      </c>
      <c r="K563" s="179">
        <f t="shared" si="358"/>
        <v>0.94049909292899292</v>
      </c>
      <c r="L563" s="179">
        <f t="shared" si="358"/>
        <v>0.86770052460866509</v>
      </c>
      <c r="M563" s="179">
        <f t="shared" si="358"/>
        <v>0.69785020021450506</v>
      </c>
      <c r="N563" s="179">
        <f t="shared" si="358"/>
        <v>0.43354180237909057</v>
      </c>
      <c r="O563" s="179">
        <f t="shared" si="358"/>
        <v>0.10101746817980818</v>
      </c>
      <c r="P563" s="179">
        <f t="shared" si="358"/>
        <v>0</v>
      </c>
      <c r="Q563" s="179">
        <f t="shared" si="358"/>
        <v>0.10039907430802933</v>
      </c>
      <c r="R563" s="179">
        <f t="shared" si="358"/>
        <v>6.6528978346085718E-2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0.99957241655901641</v>
      </c>
      <c r="F564" s="179">
        <f t="shared" si="358"/>
        <v>0.99911553816841492</v>
      </c>
      <c r="G564" s="179">
        <f t="shared" si="358"/>
        <v>0.99818257811485112</v>
      </c>
      <c r="H564" s="179">
        <f t="shared" si="358"/>
        <v>0.99629800509104971</v>
      </c>
      <c r="I564" s="179">
        <f t="shared" si="358"/>
        <v>0.99263859013925848</v>
      </c>
      <c r="J564" s="179">
        <f t="shared" si="358"/>
        <v>0.98545882573634436</v>
      </c>
      <c r="K564" s="179">
        <f t="shared" si="358"/>
        <v>0.97073160461222552</v>
      </c>
      <c r="L564" s="179">
        <f t="shared" si="358"/>
        <v>0.93634746187112916</v>
      </c>
      <c r="M564" s="179">
        <f t="shared" si="358"/>
        <v>0.85728854488541439</v>
      </c>
      <c r="N564" s="179">
        <f t="shared" si="358"/>
        <v>0.71659822512925875</v>
      </c>
      <c r="O564" s="179">
        <f t="shared" si="358"/>
        <v>0.44462406706109692</v>
      </c>
      <c r="P564" s="179">
        <f t="shared" si="358"/>
        <v>0.10203629853570996</v>
      </c>
      <c r="Q564" s="179">
        <f t="shared" si="358"/>
        <v>0</v>
      </c>
      <c r="R564" s="179">
        <f t="shared" si="358"/>
        <v>0.11468555950112871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0.9997896450751258</v>
      </c>
      <c r="F565" s="179">
        <f t="shared" si="358"/>
        <v>0.9995649773983053</v>
      </c>
      <c r="G565" s="179">
        <f t="shared" si="358"/>
        <v>0.99910653913056635</v>
      </c>
      <c r="H565" s="179">
        <f t="shared" si="358"/>
        <v>0.99818187859105123</v>
      </c>
      <c r="I565" s="179">
        <f t="shared" si="358"/>
        <v>0.99639151022987082</v>
      </c>
      <c r="J565" s="179">
        <f t="shared" si="358"/>
        <v>0.99289557320232247</v>
      </c>
      <c r="K565" s="179">
        <f t="shared" si="358"/>
        <v>0.98579145172046434</v>
      </c>
      <c r="L565" s="179">
        <f t="shared" si="358"/>
        <v>0.96956697247764467</v>
      </c>
      <c r="M565" s="179">
        <f t="shared" si="358"/>
        <v>0.93363381272162327</v>
      </c>
      <c r="N565" s="179">
        <f t="shared" si="358"/>
        <v>0.86875785811472206</v>
      </c>
      <c r="O565" s="179">
        <f t="shared" si="358"/>
        <v>0.73035058075299453</v>
      </c>
      <c r="P565" s="179">
        <f t="shared" si="358"/>
        <v>0.46080258472508961</v>
      </c>
      <c r="Q565" s="179">
        <f t="shared" si="358"/>
        <v>0.11558830417534589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0.99997354060605381</v>
      </c>
      <c r="F566" s="179">
        <f t="shared" si="358"/>
        <v>0.99994529148107003</v>
      </c>
      <c r="G566" s="179">
        <f t="shared" si="358"/>
        <v>0.99988768504065884</v>
      </c>
      <c r="H566" s="179">
        <f t="shared" si="358"/>
        <v>0.9997716424475328</v>
      </c>
      <c r="I566" s="179">
        <f t="shared" si="358"/>
        <v>0.99954750972090134</v>
      </c>
      <c r="J566" s="179">
        <f t="shared" si="358"/>
        <v>0.99911171012135269</v>
      </c>
      <c r="K566" s="179">
        <f t="shared" si="358"/>
        <v>0.99823374720177616</v>
      </c>
      <c r="L566" s="179">
        <f t="shared" si="358"/>
        <v>0.9962733491960335</v>
      </c>
      <c r="M566" s="179">
        <f t="shared" si="358"/>
        <v>0.99214897602002372</v>
      </c>
      <c r="N566" s="179">
        <f t="shared" si="358"/>
        <v>0.98490609306129795</v>
      </c>
      <c r="O566" s="179">
        <f t="shared" si="358"/>
        <v>0.97012835667256614</v>
      </c>
      <c r="P566" s="179">
        <f t="shared" si="358"/>
        <v>0.93961648283678989</v>
      </c>
      <c r="Q566" s="179">
        <f t="shared" si="358"/>
        <v>0.87674571596338458</v>
      </c>
      <c r="R566" s="179">
        <f t="shared" si="358"/>
        <v>0.74603564260814659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0.99999959294245866</v>
      </c>
      <c r="F567" s="179">
        <f t="shared" si="358"/>
        <v>0.99999915837438358</v>
      </c>
      <c r="G567" s="179">
        <f t="shared" si="358"/>
        <v>0.99999827226997473</v>
      </c>
      <c r="H567" s="179">
        <f t="shared" si="358"/>
        <v>0.99999648762353721</v>
      </c>
      <c r="I567" s="179">
        <f t="shared" si="358"/>
        <v>0.99999304185285787</v>
      </c>
      <c r="J567" s="179">
        <f t="shared" si="358"/>
        <v>0.99998634607222969</v>
      </c>
      <c r="K567" s="179">
        <f t="shared" si="358"/>
        <v>0.9999728740065339</v>
      </c>
      <c r="L567" s="179">
        <f t="shared" si="358"/>
        <v>0.99994289732984909</v>
      </c>
      <c r="M567" s="179">
        <f t="shared" si="358"/>
        <v>0.99988039125777239</v>
      </c>
      <c r="N567" s="179">
        <f t="shared" si="358"/>
        <v>0.99977143249672229</v>
      </c>
      <c r="O567" s="179">
        <f t="shared" si="358"/>
        <v>0.99955339061452131</v>
      </c>
      <c r="P567" s="179">
        <f t="shared" si="358"/>
        <v>0.99911844142805628</v>
      </c>
      <c r="Q567" s="179">
        <f t="shared" si="358"/>
        <v>0.99826936519238918</v>
      </c>
      <c r="R567" s="179">
        <f t="shared" si="358"/>
        <v>0.9966030233230383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0.99999999999999989</v>
      </c>
      <c r="F568" s="179">
        <f t="shared" si="372"/>
        <v>1</v>
      </c>
      <c r="G568" s="179">
        <f t="shared" si="372"/>
        <v>1.0000000000000002</v>
      </c>
      <c r="H568" s="179">
        <f t="shared" si="372"/>
        <v>1</v>
      </c>
      <c r="I568" s="179">
        <f t="shared" si="372"/>
        <v>1</v>
      </c>
      <c r="J568" s="179">
        <f t="shared" si="372"/>
        <v>1</v>
      </c>
      <c r="K568" s="179">
        <f t="shared" si="372"/>
        <v>0.99999999999999989</v>
      </c>
      <c r="L568" s="179">
        <f t="shared" si="372"/>
        <v>1</v>
      </c>
      <c r="M568" s="179">
        <f t="shared" si="372"/>
        <v>1</v>
      </c>
      <c r="N568" s="179">
        <f t="shared" si="372"/>
        <v>1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0.99999999999999978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0.99999999999999989</v>
      </c>
      <c r="F569" s="179">
        <f t="shared" si="372"/>
        <v>1</v>
      </c>
      <c r="G569" s="179">
        <f t="shared" si="372"/>
        <v>1.0000000000000002</v>
      </c>
      <c r="H569" s="179">
        <f t="shared" si="372"/>
        <v>1</v>
      </c>
      <c r="I569" s="179">
        <f t="shared" si="372"/>
        <v>1</v>
      </c>
      <c r="J569" s="179">
        <f t="shared" si="372"/>
        <v>1</v>
      </c>
      <c r="K569" s="179">
        <f t="shared" si="372"/>
        <v>0.99999999999999989</v>
      </c>
      <c r="L569" s="179">
        <f t="shared" si="372"/>
        <v>1</v>
      </c>
      <c r="M569" s="179">
        <f t="shared" si="372"/>
        <v>1</v>
      </c>
      <c r="N569" s="179">
        <f t="shared" si="372"/>
        <v>1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0.99999999999999978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0.99999999999999989</v>
      </c>
      <c r="F570" s="179">
        <f t="shared" si="372"/>
        <v>1</v>
      </c>
      <c r="G570" s="179">
        <f t="shared" si="372"/>
        <v>1.0000000000000002</v>
      </c>
      <c r="H570" s="179">
        <f t="shared" si="372"/>
        <v>1</v>
      </c>
      <c r="I570" s="179">
        <f t="shared" si="372"/>
        <v>1</v>
      </c>
      <c r="J570" s="179">
        <f t="shared" si="372"/>
        <v>1</v>
      </c>
      <c r="K570" s="179">
        <f t="shared" si="372"/>
        <v>0.99999999999999989</v>
      </c>
      <c r="L570" s="179">
        <f t="shared" si="372"/>
        <v>1</v>
      </c>
      <c r="M570" s="179">
        <f t="shared" si="372"/>
        <v>1</v>
      </c>
      <c r="N570" s="179">
        <f t="shared" si="372"/>
        <v>1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0.99999999999999978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0.99999999999999989</v>
      </c>
      <c r="F571" s="179">
        <f t="shared" si="372"/>
        <v>1</v>
      </c>
      <c r="G571" s="179">
        <f t="shared" si="372"/>
        <v>1.0000000000000002</v>
      </c>
      <c r="H571" s="179">
        <f t="shared" si="372"/>
        <v>1</v>
      </c>
      <c r="I571" s="179">
        <f t="shared" si="372"/>
        <v>1</v>
      </c>
      <c r="J571" s="179">
        <f t="shared" si="372"/>
        <v>1</v>
      </c>
      <c r="K571" s="179">
        <f t="shared" si="372"/>
        <v>0.99999999999999989</v>
      </c>
      <c r="L571" s="179">
        <f t="shared" si="372"/>
        <v>1</v>
      </c>
      <c r="M571" s="179">
        <f t="shared" si="372"/>
        <v>1</v>
      </c>
      <c r="N571" s="179">
        <f t="shared" si="372"/>
        <v>1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0.99999999999999978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0.99999999999999989</v>
      </c>
      <c r="F572" s="179">
        <f t="shared" si="372"/>
        <v>1</v>
      </c>
      <c r="G572" s="179">
        <f t="shared" si="372"/>
        <v>1.0000000000000002</v>
      </c>
      <c r="H572" s="179">
        <f t="shared" si="372"/>
        <v>1</v>
      </c>
      <c r="I572" s="179">
        <f t="shared" si="372"/>
        <v>1</v>
      </c>
      <c r="J572" s="179">
        <f t="shared" si="372"/>
        <v>1</v>
      </c>
      <c r="K572" s="179">
        <f t="shared" si="372"/>
        <v>0.99999999999999989</v>
      </c>
      <c r="L572" s="179">
        <f t="shared" si="372"/>
        <v>1</v>
      </c>
      <c r="M572" s="179">
        <f t="shared" si="372"/>
        <v>1</v>
      </c>
      <c r="N572" s="179">
        <f t="shared" si="372"/>
        <v>1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0.99999999999999978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0.99999999999999989</v>
      </c>
      <c r="F573" s="179">
        <f t="shared" si="372"/>
        <v>1</v>
      </c>
      <c r="G573" s="179">
        <f t="shared" si="372"/>
        <v>1.0000000000000002</v>
      </c>
      <c r="H573" s="179">
        <f t="shared" si="372"/>
        <v>1</v>
      </c>
      <c r="I573" s="179">
        <f t="shared" si="372"/>
        <v>1</v>
      </c>
      <c r="J573" s="179">
        <f t="shared" si="372"/>
        <v>1</v>
      </c>
      <c r="K573" s="179">
        <f t="shared" si="372"/>
        <v>0.99999999999999989</v>
      </c>
      <c r="L573" s="179">
        <f t="shared" si="372"/>
        <v>1</v>
      </c>
      <c r="M573" s="179">
        <f t="shared" si="372"/>
        <v>1</v>
      </c>
      <c r="N573" s="179">
        <f t="shared" si="372"/>
        <v>1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0.99999999999999978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0.99999999999999989</v>
      </c>
      <c r="F574" s="179">
        <f t="shared" si="372"/>
        <v>1</v>
      </c>
      <c r="G574" s="179">
        <f t="shared" si="372"/>
        <v>1.0000000000000002</v>
      </c>
      <c r="H574" s="179">
        <f t="shared" si="372"/>
        <v>1</v>
      </c>
      <c r="I574" s="179">
        <f t="shared" si="372"/>
        <v>1</v>
      </c>
      <c r="J574" s="179">
        <f t="shared" si="372"/>
        <v>1</v>
      </c>
      <c r="K574" s="179">
        <f t="shared" si="372"/>
        <v>0.99999999999999989</v>
      </c>
      <c r="L574" s="179">
        <f t="shared" si="372"/>
        <v>1</v>
      </c>
      <c r="M574" s="179">
        <f t="shared" si="372"/>
        <v>1</v>
      </c>
      <c r="N574" s="179">
        <f t="shared" si="372"/>
        <v>1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0.99999999999999978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0.99999999999999989</v>
      </c>
      <c r="F575" s="179">
        <f t="shared" si="372"/>
        <v>1</v>
      </c>
      <c r="G575" s="179">
        <f t="shared" si="372"/>
        <v>1.0000000000000002</v>
      </c>
      <c r="H575" s="179">
        <f t="shared" si="372"/>
        <v>1</v>
      </c>
      <c r="I575" s="179">
        <f t="shared" si="372"/>
        <v>1</v>
      </c>
      <c r="J575" s="179">
        <f t="shared" si="372"/>
        <v>1</v>
      </c>
      <c r="K575" s="179">
        <f t="shared" si="372"/>
        <v>0.99999999999999989</v>
      </c>
      <c r="L575" s="179">
        <f t="shared" si="372"/>
        <v>1</v>
      </c>
      <c r="M575" s="179">
        <f t="shared" si="372"/>
        <v>1</v>
      </c>
      <c r="N575" s="179">
        <f t="shared" si="372"/>
        <v>1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0.99999999999999978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0.99999999999999989</v>
      </c>
      <c r="F576" s="179">
        <f t="shared" si="372"/>
        <v>1</v>
      </c>
      <c r="G576" s="179">
        <f t="shared" si="372"/>
        <v>1.0000000000000002</v>
      </c>
      <c r="H576" s="179">
        <f t="shared" si="372"/>
        <v>1</v>
      </c>
      <c r="I576" s="179">
        <f t="shared" si="372"/>
        <v>1</v>
      </c>
      <c r="J576" s="179">
        <f t="shared" si="372"/>
        <v>1</v>
      </c>
      <c r="K576" s="179">
        <f t="shared" si="372"/>
        <v>0.99999999999999989</v>
      </c>
      <c r="L576" s="179">
        <f t="shared" si="372"/>
        <v>1</v>
      </c>
      <c r="M576" s="179">
        <f t="shared" si="372"/>
        <v>1</v>
      </c>
      <c r="N576" s="179">
        <f t="shared" si="372"/>
        <v>1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0.99999999999999978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0.99999999999999989</v>
      </c>
      <c r="F577" s="179">
        <f t="shared" si="372"/>
        <v>1</v>
      </c>
      <c r="G577" s="179">
        <f t="shared" si="372"/>
        <v>1.0000000000000002</v>
      </c>
      <c r="H577" s="179">
        <f t="shared" si="372"/>
        <v>1</v>
      </c>
      <c r="I577" s="179">
        <f t="shared" si="372"/>
        <v>1</v>
      </c>
      <c r="J577" s="179">
        <f t="shared" si="372"/>
        <v>1</v>
      </c>
      <c r="K577" s="179">
        <f t="shared" si="372"/>
        <v>0.99999999999999989</v>
      </c>
      <c r="L577" s="179">
        <f t="shared" si="372"/>
        <v>1</v>
      </c>
      <c r="M577" s="179">
        <f t="shared" si="372"/>
        <v>1</v>
      </c>
      <c r="N577" s="179">
        <f t="shared" si="372"/>
        <v>1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0.99999999999999978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0.99999999999999989</v>
      </c>
      <c r="F578" s="179">
        <f t="shared" si="372"/>
        <v>1</v>
      </c>
      <c r="G578" s="179">
        <f t="shared" si="372"/>
        <v>1.0000000000000002</v>
      </c>
      <c r="H578" s="179">
        <f t="shared" si="372"/>
        <v>1</v>
      </c>
      <c r="I578" s="179">
        <f t="shared" si="372"/>
        <v>1</v>
      </c>
      <c r="J578" s="179">
        <f t="shared" si="372"/>
        <v>1</v>
      </c>
      <c r="K578" s="179">
        <f t="shared" si="372"/>
        <v>0.99999999999999989</v>
      </c>
      <c r="L578" s="179">
        <f t="shared" si="372"/>
        <v>1</v>
      </c>
      <c r="M578" s="179">
        <f t="shared" si="372"/>
        <v>1</v>
      </c>
      <c r="N578" s="179">
        <f t="shared" si="372"/>
        <v>1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0.99999999999999978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0.99999999999999989</v>
      </c>
      <c r="F579" s="179">
        <f t="shared" si="372"/>
        <v>1</v>
      </c>
      <c r="G579" s="179">
        <f t="shared" si="372"/>
        <v>1.0000000000000002</v>
      </c>
      <c r="H579" s="179">
        <f t="shared" si="372"/>
        <v>1</v>
      </c>
      <c r="I579" s="179">
        <f t="shared" si="372"/>
        <v>1</v>
      </c>
      <c r="J579" s="179">
        <f t="shared" si="372"/>
        <v>1</v>
      </c>
      <c r="K579" s="179">
        <f t="shared" si="372"/>
        <v>0.99999999999999989</v>
      </c>
      <c r="L579" s="179">
        <f t="shared" si="372"/>
        <v>1</v>
      </c>
      <c r="M579" s="179">
        <f t="shared" si="372"/>
        <v>1</v>
      </c>
      <c r="N579" s="179">
        <f t="shared" si="372"/>
        <v>1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0.99999999999999978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0.99999999999999989</v>
      </c>
      <c r="F580" s="179">
        <f t="shared" si="372"/>
        <v>1</v>
      </c>
      <c r="G580" s="179">
        <f t="shared" si="372"/>
        <v>1.0000000000000002</v>
      </c>
      <c r="H580" s="179">
        <f t="shared" si="372"/>
        <v>1</v>
      </c>
      <c r="I580" s="179">
        <f t="shared" si="372"/>
        <v>1</v>
      </c>
      <c r="J580" s="179">
        <f t="shared" si="372"/>
        <v>1</v>
      </c>
      <c r="K580" s="179">
        <f t="shared" si="372"/>
        <v>0.99999999999999989</v>
      </c>
      <c r="L580" s="179">
        <f t="shared" si="372"/>
        <v>1</v>
      </c>
      <c r="M580" s="179">
        <f t="shared" si="372"/>
        <v>1</v>
      </c>
      <c r="N580" s="179">
        <f t="shared" si="372"/>
        <v>1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0.99999999999999978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0.99999999999999989</v>
      </c>
      <c r="F581" s="179">
        <f t="shared" si="372"/>
        <v>1</v>
      </c>
      <c r="G581" s="179">
        <f t="shared" si="372"/>
        <v>1.0000000000000002</v>
      </c>
      <c r="H581" s="179">
        <f t="shared" si="372"/>
        <v>1</v>
      </c>
      <c r="I581" s="179">
        <f t="shared" si="372"/>
        <v>1</v>
      </c>
      <c r="J581" s="179">
        <f t="shared" si="372"/>
        <v>1</v>
      </c>
      <c r="K581" s="179">
        <f t="shared" si="372"/>
        <v>0.99999999999999989</v>
      </c>
      <c r="L581" s="179">
        <f t="shared" si="372"/>
        <v>1</v>
      </c>
      <c r="M581" s="179">
        <f t="shared" si="372"/>
        <v>1</v>
      </c>
      <c r="N581" s="179">
        <f t="shared" si="372"/>
        <v>1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0.99999999999999978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0.99999999999999989</v>
      </c>
      <c r="F582" s="179">
        <f t="shared" si="372"/>
        <v>1</v>
      </c>
      <c r="G582" s="179">
        <f t="shared" si="372"/>
        <v>1.0000000000000002</v>
      </c>
      <c r="H582" s="179">
        <f t="shared" si="372"/>
        <v>1</v>
      </c>
      <c r="I582" s="179">
        <f t="shared" si="372"/>
        <v>1</v>
      </c>
      <c r="J582" s="179">
        <f t="shared" si="372"/>
        <v>1</v>
      </c>
      <c r="K582" s="179">
        <f t="shared" si="372"/>
        <v>0.99999999999999989</v>
      </c>
      <c r="L582" s="179">
        <f t="shared" si="372"/>
        <v>1</v>
      </c>
      <c r="M582" s="179">
        <f t="shared" si="372"/>
        <v>1</v>
      </c>
      <c r="N582" s="179">
        <f t="shared" si="372"/>
        <v>1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0.99999999999999978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0.99999999999999989</v>
      </c>
      <c r="F583" s="179">
        <f t="shared" si="372"/>
        <v>1</v>
      </c>
      <c r="G583" s="179">
        <f t="shared" si="372"/>
        <v>1.0000000000000002</v>
      </c>
      <c r="H583" s="179">
        <f t="shared" si="372"/>
        <v>1</v>
      </c>
      <c r="I583" s="179">
        <f t="shared" si="372"/>
        <v>1</v>
      </c>
      <c r="J583" s="179">
        <f t="shared" si="372"/>
        <v>1</v>
      </c>
      <c r="K583" s="179">
        <f t="shared" si="372"/>
        <v>0.99999999999999989</v>
      </c>
      <c r="L583" s="179">
        <f t="shared" si="372"/>
        <v>1</v>
      </c>
      <c r="M583" s="179">
        <f t="shared" si="372"/>
        <v>1</v>
      </c>
      <c r="N583" s="179">
        <f t="shared" si="372"/>
        <v>1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0.99999999999999978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0.99999999999999989</v>
      </c>
      <c r="F584" s="179">
        <f t="shared" si="381"/>
        <v>1</v>
      </c>
      <c r="G584" s="179">
        <f t="shared" si="381"/>
        <v>1.0000000000000002</v>
      </c>
      <c r="H584" s="179">
        <f t="shared" si="381"/>
        <v>1</v>
      </c>
      <c r="I584" s="179">
        <f t="shared" si="381"/>
        <v>1</v>
      </c>
      <c r="J584" s="179">
        <f t="shared" si="381"/>
        <v>1</v>
      </c>
      <c r="K584" s="179">
        <f t="shared" si="381"/>
        <v>0.99999999999999989</v>
      </c>
      <c r="L584" s="179">
        <f t="shared" si="381"/>
        <v>1</v>
      </c>
      <c r="M584" s="179">
        <f t="shared" si="381"/>
        <v>1</v>
      </c>
      <c r="N584" s="179">
        <f t="shared" si="381"/>
        <v>1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0.99999999999999978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0.99999999999999989</v>
      </c>
      <c r="F585" s="179">
        <f t="shared" si="381"/>
        <v>1</v>
      </c>
      <c r="G585" s="179">
        <f t="shared" si="381"/>
        <v>1.0000000000000002</v>
      </c>
      <c r="H585" s="179">
        <f t="shared" si="381"/>
        <v>1</v>
      </c>
      <c r="I585" s="179">
        <f t="shared" si="381"/>
        <v>1</v>
      </c>
      <c r="J585" s="179">
        <f t="shared" si="381"/>
        <v>1</v>
      </c>
      <c r="K585" s="179">
        <f t="shared" si="381"/>
        <v>0.99999999999999989</v>
      </c>
      <c r="L585" s="179">
        <f t="shared" si="381"/>
        <v>1</v>
      </c>
      <c r="M585" s="179">
        <f t="shared" si="381"/>
        <v>1</v>
      </c>
      <c r="N585" s="179">
        <f t="shared" si="381"/>
        <v>1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0.99999999999999978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0.99999999999999989</v>
      </c>
      <c r="F586" s="179">
        <f t="shared" si="381"/>
        <v>1</v>
      </c>
      <c r="G586" s="179">
        <f t="shared" si="381"/>
        <v>1.0000000000000002</v>
      </c>
      <c r="H586" s="179">
        <f t="shared" si="381"/>
        <v>1</v>
      </c>
      <c r="I586" s="179">
        <f t="shared" si="381"/>
        <v>1</v>
      </c>
      <c r="J586" s="179">
        <f t="shared" si="381"/>
        <v>1</v>
      </c>
      <c r="K586" s="179">
        <f t="shared" si="381"/>
        <v>0.99999999999999989</v>
      </c>
      <c r="L586" s="179">
        <f t="shared" si="381"/>
        <v>1</v>
      </c>
      <c r="M586" s="179">
        <f t="shared" si="381"/>
        <v>1</v>
      </c>
      <c r="N586" s="179">
        <f t="shared" si="381"/>
        <v>1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0.99999999999999978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0.99999999999999989</v>
      </c>
      <c r="F587" s="179">
        <f t="shared" si="381"/>
        <v>1</v>
      </c>
      <c r="G587" s="179">
        <f t="shared" si="381"/>
        <v>1.0000000000000002</v>
      </c>
      <c r="H587" s="179">
        <f t="shared" si="381"/>
        <v>1</v>
      </c>
      <c r="I587" s="179">
        <f t="shared" si="381"/>
        <v>1</v>
      </c>
      <c r="J587" s="179">
        <f t="shared" si="381"/>
        <v>1</v>
      </c>
      <c r="K587" s="179">
        <f t="shared" si="381"/>
        <v>0.99999999999999989</v>
      </c>
      <c r="L587" s="179">
        <f t="shared" si="381"/>
        <v>1</v>
      </c>
      <c r="M587" s="179">
        <f t="shared" si="381"/>
        <v>1</v>
      </c>
      <c r="N587" s="179">
        <f t="shared" si="381"/>
        <v>1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0.99999999999999978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0.99999999999999989</v>
      </c>
      <c r="F588" s="179">
        <f t="shared" si="381"/>
        <v>1</v>
      </c>
      <c r="G588" s="179">
        <f t="shared" si="381"/>
        <v>1.0000000000000002</v>
      </c>
      <c r="H588" s="179">
        <f t="shared" si="381"/>
        <v>1</v>
      </c>
      <c r="I588" s="179">
        <f t="shared" si="381"/>
        <v>1</v>
      </c>
      <c r="J588" s="179">
        <f t="shared" si="381"/>
        <v>1</v>
      </c>
      <c r="K588" s="179">
        <f t="shared" si="381"/>
        <v>0.99999999999999989</v>
      </c>
      <c r="L588" s="179">
        <f t="shared" si="381"/>
        <v>1</v>
      </c>
      <c r="M588" s="179">
        <f t="shared" si="381"/>
        <v>1</v>
      </c>
      <c r="N588" s="179">
        <f t="shared" si="381"/>
        <v>1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0.99999999999999978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0.99999999999999989</v>
      </c>
      <c r="F589" s="179">
        <f t="shared" si="381"/>
        <v>1</v>
      </c>
      <c r="G589" s="179">
        <f t="shared" si="381"/>
        <v>1.0000000000000002</v>
      </c>
      <c r="H589" s="179">
        <f t="shared" si="381"/>
        <v>1</v>
      </c>
      <c r="I589" s="179">
        <f t="shared" si="381"/>
        <v>1</v>
      </c>
      <c r="J589" s="179">
        <f t="shared" si="381"/>
        <v>1</v>
      </c>
      <c r="K589" s="179">
        <f t="shared" si="381"/>
        <v>0.99999999999999989</v>
      </c>
      <c r="L589" s="179">
        <f t="shared" si="381"/>
        <v>1</v>
      </c>
      <c r="M589" s="179">
        <f t="shared" si="381"/>
        <v>1</v>
      </c>
      <c r="N589" s="179">
        <f t="shared" si="381"/>
        <v>1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0.99999999999999978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0.99999999999999989</v>
      </c>
      <c r="F590" s="179">
        <f t="shared" si="381"/>
        <v>1</v>
      </c>
      <c r="G590" s="179">
        <f t="shared" si="381"/>
        <v>1.0000000000000002</v>
      </c>
      <c r="H590" s="179">
        <f t="shared" si="381"/>
        <v>1</v>
      </c>
      <c r="I590" s="179">
        <f t="shared" si="381"/>
        <v>1</v>
      </c>
      <c r="J590" s="179">
        <f t="shared" si="381"/>
        <v>1</v>
      </c>
      <c r="K590" s="179">
        <f t="shared" si="381"/>
        <v>0.99999999999999989</v>
      </c>
      <c r="L590" s="179">
        <f t="shared" si="381"/>
        <v>1</v>
      </c>
      <c r="M590" s="179">
        <f t="shared" si="381"/>
        <v>1</v>
      </c>
      <c r="N590" s="179">
        <f t="shared" si="381"/>
        <v>1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0.99999999999999978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0.99999999999999989</v>
      </c>
      <c r="F591" s="179">
        <f t="shared" si="381"/>
        <v>1</v>
      </c>
      <c r="G591" s="179">
        <f t="shared" si="381"/>
        <v>1.0000000000000002</v>
      </c>
      <c r="H591" s="179">
        <f t="shared" si="381"/>
        <v>1</v>
      </c>
      <c r="I591" s="179">
        <f t="shared" si="381"/>
        <v>1</v>
      </c>
      <c r="J591" s="179">
        <f t="shared" si="381"/>
        <v>1</v>
      </c>
      <c r="K591" s="179">
        <f t="shared" si="381"/>
        <v>0.99999999999999989</v>
      </c>
      <c r="L591" s="179">
        <f t="shared" si="381"/>
        <v>1</v>
      </c>
      <c r="M591" s="179">
        <f t="shared" si="381"/>
        <v>1</v>
      </c>
      <c r="N591" s="179">
        <f t="shared" si="381"/>
        <v>1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0.99999999999999978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0.99999999999999989</v>
      </c>
      <c r="F592" s="179">
        <f t="shared" si="381"/>
        <v>1</v>
      </c>
      <c r="G592" s="179">
        <f t="shared" si="381"/>
        <v>1.0000000000000002</v>
      </c>
      <c r="H592" s="179">
        <f t="shared" si="381"/>
        <v>1</v>
      </c>
      <c r="I592" s="179">
        <f t="shared" si="381"/>
        <v>1</v>
      </c>
      <c r="J592" s="179">
        <f t="shared" si="381"/>
        <v>1</v>
      </c>
      <c r="K592" s="179">
        <f t="shared" si="381"/>
        <v>0.99999999999999989</v>
      </c>
      <c r="L592" s="179">
        <f t="shared" si="381"/>
        <v>1</v>
      </c>
      <c r="M592" s="179">
        <f t="shared" si="381"/>
        <v>1</v>
      </c>
      <c r="N592" s="179">
        <f t="shared" si="381"/>
        <v>1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0.99999999999999978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0.99999999999999989</v>
      </c>
      <c r="F593" s="179">
        <f t="shared" si="381"/>
        <v>1</v>
      </c>
      <c r="G593" s="179">
        <f t="shared" si="381"/>
        <v>1.0000000000000002</v>
      </c>
      <c r="H593" s="179">
        <f t="shared" si="381"/>
        <v>1</v>
      </c>
      <c r="I593" s="179">
        <f t="shared" si="381"/>
        <v>1</v>
      </c>
      <c r="J593" s="179">
        <f t="shared" si="381"/>
        <v>1</v>
      </c>
      <c r="K593" s="179">
        <f t="shared" si="381"/>
        <v>0.99999999999999989</v>
      </c>
      <c r="L593" s="179">
        <f t="shared" si="381"/>
        <v>1</v>
      </c>
      <c r="M593" s="179">
        <f t="shared" si="381"/>
        <v>1</v>
      </c>
      <c r="N593" s="179">
        <f t="shared" si="381"/>
        <v>1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0.99999999999999978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0.99999999999999989</v>
      </c>
      <c r="F594" s="179">
        <f t="shared" si="381"/>
        <v>1</v>
      </c>
      <c r="G594" s="179">
        <f t="shared" si="381"/>
        <v>1.0000000000000002</v>
      </c>
      <c r="H594" s="179">
        <f t="shared" si="381"/>
        <v>1</v>
      </c>
      <c r="I594" s="179">
        <f t="shared" si="381"/>
        <v>1</v>
      </c>
      <c r="J594" s="179">
        <f t="shared" si="381"/>
        <v>1</v>
      </c>
      <c r="K594" s="179">
        <f t="shared" si="381"/>
        <v>0.99999999999999989</v>
      </c>
      <c r="L594" s="179">
        <f t="shared" si="381"/>
        <v>1</v>
      </c>
      <c r="M594" s="179">
        <f t="shared" si="381"/>
        <v>1</v>
      </c>
      <c r="N594" s="179">
        <f t="shared" si="381"/>
        <v>1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0.99999999999999978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0.99999999999999989</v>
      </c>
      <c r="F595" s="179">
        <f t="shared" si="381"/>
        <v>1</v>
      </c>
      <c r="G595" s="179">
        <f t="shared" si="381"/>
        <v>1.0000000000000002</v>
      </c>
      <c r="H595" s="179">
        <f t="shared" si="381"/>
        <v>1</v>
      </c>
      <c r="I595" s="179">
        <f t="shared" si="381"/>
        <v>1</v>
      </c>
      <c r="J595" s="179">
        <f t="shared" si="381"/>
        <v>1</v>
      </c>
      <c r="K595" s="179">
        <f t="shared" si="381"/>
        <v>0.99999999999999989</v>
      </c>
      <c r="L595" s="179">
        <f t="shared" si="381"/>
        <v>1</v>
      </c>
      <c r="M595" s="179">
        <f t="shared" si="381"/>
        <v>1</v>
      </c>
      <c r="N595" s="179">
        <f t="shared" si="381"/>
        <v>1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0.99999999999999978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0.99999999999999989</v>
      </c>
      <c r="F596" s="179">
        <f t="shared" si="381"/>
        <v>1</v>
      </c>
      <c r="G596" s="179">
        <f t="shared" si="381"/>
        <v>1.0000000000000002</v>
      </c>
      <c r="H596" s="179">
        <f t="shared" si="381"/>
        <v>1</v>
      </c>
      <c r="I596" s="179">
        <f t="shared" si="381"/>
        <v>1</v>
      </c>
      <c r="J596" s="179">
        <f t="shared" si="381"/>
        <v>1</v>
      </c>
      <c r="K596" s="179">
        <f t="shared" si="381"/>
        <v>0.99999999999999989</v>
      </c>
      <c r="L596" s="179">
        <f t="shared" si="381"/>
        <v>1</v>
      </c>
      <c r="M596" s="179">
        <f t="shared" si="381"/>
        <v>1</v>
      </c>
      <c r="N596" s="179">
        <f t="shared" si="381"/>
        <v>1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0.99999999999999978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0.99999999999999989</v>
      </c>
      <c r="F597" s="179">
        <f t="shared" si="381"/>
        <v>1</v>
      </c>
      <c r="G597" s="179">
        <f t="shared" si="381"/>
        <v>1.0000000000000002</v>
      </c>
      <c r="H597" s="179">
        <f t="shared" si="381"/>
        <v>1</v>
      </c>
      <c r="I597" s="179">
        <f t="shared" si="381"/>
        <v>1</v>
      </c>
      <c r="J597" s="179">
        <f t="shared" si="381"/>
        <v>1</v>
      </c>
      <c r="K597" s="179">
        <f t="shared" si="381"/>
        <v>0.99999999999999989</v>
      </c>
      <c r="L597" s="179">
        <f t="shared" si="381"/>
        <v>1</v>
      </c>
      <c r="M597" s="179">
        <f t="shared" si="381"/>
        <v>1</v>
      </c>
      <c r="N597" s="179">
        <f t="shared" si="381"/>
        <v>1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0.99999999999999978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0.99999999999999989</v>
      </c>
      <c r="F598" s="179">
        <f t="shared" si="381"/>
        <v>1</v>
      </c>
      <c r="G598" s="179">
        <f t="shared" si="381"/>
        <v>1.0000000000000002</v>
      </c>
      <c r="H598" s="179">
        <f t="shared" si="381"/>
        <v>1</v>
      </c>
      <c r="I598" s="179">
        <f t="shared" si="381"/>
        <v>1</v>
      </c>
      <c r="J598" s="179">
        <f t="shared" si="381"/>
        <v>1</v>
      </c>
      <c r="K598" s="179">
        <f t="shared" si="381"/>
        <v>0.99999999999999989</v>
      </c>
      <c r="L598" s="179">
        <f t="shared" si="381"/>
        <v>1</v>
      </c>
      <c r="M598" s="179">
        <f t="shared" si="381"/>
        <v>1</v>
      </c>
      <c r="N598" s="179">
        <f t="shared" si="381"/>
        <v>1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0.99999999999999978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0.99999999999999989</v>
      </c>
      <c r="F599" s="179">
        <f t="shared" si="381"/>
        <v>1</v>
      </c>
      <c r="G599" s="179">
        <f t="shared" si="381"/>
        <v>1.0000000000000002</v>
      </c>
      <c r="H599" s="179">
        <f t="shared" si="381"/>
        <v>1</v>
      </c>
      <c r="I599" s="179">
        <f t="shared" si="381"/>
        <v>1</v>
      </c>
      <c r="J599" s="179">
        <f t="shared" si="381"/>
        <v>1</v>
      </c>
      <c r="K599" s="179">
        <f t="shared" si="381"/>
        <v>0.99999999999999989</v>
      </c>
      <c r="L599" s="179">
        <f t="shared" si="381"/>
        <v>1</v>
      </c>
      <c r="M599" s="179">
        <f t="shared" si="381"/>
        <v>1</v>
      </c>
      <c r="N599" s="179">
        <f t="shared" si="381"/>
        <v>1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0.99999999999999978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0.99999999999999989</v>
      </c>
      <c r="F600" s="179">
        <f t="shared" si="389"/>
        <v>1</v>
      </c>
      <c r="G600" s="179">
        <f t="shared" si="389"/>
        <v>1.0000000000000002</v>
      </c>
      <c r="H600" s="179">
        <f t="shared" si="389"/>
        <v>1</v>
      </c>
      <c r="I600" s="179">
        <f t="shared" si="389"/>
        <v>1</v>
      </c>
      <c r="J600" s="179">
        <f t="shared" si="389"/>
        <v>1</v>
      </c>
      <c r="K600" s="179">
        <f t="shared" si="389"/>
        <v>0.99999999999999989</v>
      </c>
      <c r="L600" s="179">
        <f t="shared" si="389"/>
        <v>1</v>
      </c>
      <c r="M600" s="179">
        <f t="shared" si="389"/>
        <v>1</v>
      </c>
      <c r="N600" s="179">
        <f t="shared" si="389"/>
        <v>1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0.99999999999999978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0.99999999999999989</v>
      </c>
      <c r="F601" s="179">
        <f t="shared" si="389"/>
        <v>1</v>
      </c>
      <c r="G601" s="179">
        <f t="shared" si="389"/>
        <v>1.0000000000000002</v>
      </c>
      <c r="H601" s="179">
        <f t="shared" si="389"/>
        <v>1</v>
      </c>
      <c r="I601" s="179">
        <f t="shared" si="389"/>
        <v>1</v>
      </c>
      <c r="J601" s="179">
        <f t="shared" si="389"/>
        <v>1</v>
      </c>
      <c r="K601" s="179">
        <f t="shared" si="389"/>
        <v>0.99999999999999989</v>
      </c>
      <c r="L601" s="179">
        <f t="shared" si="389"/>
        <v>1</v>
      </c>
      <c r="M601" s="179">
        <f t="shared" si="389"/>
        <v>1</v>
      </c>
      <c r="N601" s="179">
        <f t="shared" si="389"/>
        <v>1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0.99999999999999978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0.99999999999999989</v>
      </c>
      <c r="F602" s="179">
        <f t="shared" si="389"/>
        <v>1</v>
      </c>
      <c r="G602" s="179">
        <f t="shared" si="389"/>
        <v>1.0000000000000002</v>
      </c>
      <c r="H602" s="179">
        <f t="shared" si="389"/>
        <v>1</v>
      </c>
      <c r="I602" s="179">
        <f t="shared" si="389"/>
        <v>1</v>
      </c>
      <c r="J602" s="179">
        <f t="shared" si="389"/>
        <v>1</v>
      </c>
      <c r="K602" s="179">
        <f t="shared" si="389"/>
        <v>0.99999999999999989</v>
      </c>
      <c r="L602" s="179">
        <f t="shared" si="389"/>
        <v>1</v>
      </c>
      <c r="M602" s="179">
        <f t="shared" si="389"/>
        <v>1</v>
      </c>
      <c r="N602" s="179">
        <f t="shared" si="389"/>
        <v>1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0.99999999999999978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0.99999999999999989</v>
      </c>
      <c r="F603" s="179">
        <f t="shared" si="389"/>
        <v>1</v>
      </c>
      <c r="G603" s="179">
        <f t="shared" si="389"/>
        <v>1.0000000000000002</v>
      </c>
      <c r="H603" s="179">
        <f t="shared" si="389"/>
        <v>1</v>
      </c>
      <c r="I603" s="179">
        <f t="shared" si="389"/>
        <v>1</v>
      </c>
      <c r="J603" s="179">
        <f t="shared" si="389"/>
        <v>1</v>
      </c>
      <c r="K603" s="179">
        <f t="shared" si="389"/>
        <v>0.99999999999999989</v>
      </c>
      <c r="L603" s="179">
        <f t="shared" si="389"/>
        <v>1</v>
      </c>
      <c r="M603" s="179">
        <f t="shared" si="389"/>
        <v>1</v>
      </c>
      <c r="N603" s="179">
        <f t="shared" si="389"/>
        <v>1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0.99999999999999978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0.99999999999999989</v>
      </c>
      <c r="F604" s="179">
        <f t="shared" si="389"/>
        <v>1</v>
      </c>
      <c r="G604" s="179">
        <f t="shared" si="389"/>
        <v>1.0000000000000002</v>
      </c>
      <c r="H604" s="179">
        <f t="shared" si="389"/>
        <v>1</v>
      </c>
      <c r="I604" s="179">
        <f t="shared" si="389"/>
        <v>1</v>
      </c>
      <c r="J604" s="179">
        <f t="shared" si="389"/>
        <v>1</v>
      </c>
      <c r="K604" s="179">
        <f t="shared" si="389"/>
        <v>0.99999999999999989</v>
      </c>
      <c r="L604" s="179">
        <f t="shared" si="389"/>
        <v>1</v>
      </c>
      <c r="M604" s="179">
        <f t="shared" si="389"/>
        <v>1</v>
      </c>
      <c r="N604" s="179">
        <f t="shared" si="389"/>
        <v>1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0.99999999999999978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0.99999999999999989</v>
      </c>
      <c r="F605" s="179">
        <f t="shared" si="389"/>
        <v>1</v>
      </c>
      <c r="G605" s="179">
        <f t="shared" si="389"/>
        <v>1.0000000000000002</v>
      </c>
      <c r="H605" s="179">
        <f t="shared" si="389"/>
        <v>1</v>
      </c>
      <c r="I605" s="179">
        <f t="shared" si="389"/>
        <v>1</v>
      </c>
      <c r="J605" s="179">
        <f t="shared" si="389"/>
        <v>1</v>
      </c>
      <c r="K605" s="179">
        <f t="shared" si="389"/>
        <v>0.99999999999999989</v>
      </c>
      <c r="L605" s="179">
        <f t="shared" si="389"/>
        <v>1</v>
      </c>
      <c r="M605" s="179">
        <f t="shared" si="389"/>
        <v>1</v>
      </c>
      <c r="N605" s="179">
        <f t="shared" si="389"/>
        <v>1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0.99999999999999978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0.99999999999999989</v>
      </c>
      <c r="F606" s="179">
        <f t="shared" si="389"/>
        <v>1</v>
      </c>
      <c r="G606" s="179">
        <f t="shared" si="389"/>
        <v>1.0000000000000002</v>
      </c>
      <c r="H606" s="179">
        <f t="shared" si="389"/>
        <v>1</v>
      </c>
      <c r="I606" s="179">
        <f t="shared" si="389"/>
        <v>1</v>
      </c>
      <c r="J606" s="179">
        <f t="shared" si="389"/>
        <v>1</v>
      </c>
      <c r="K606" s="179">
        <f t="shared" si="389"/>
        <v>0.99999999999999989</v>
      </c>
      <c r="L606" s="179">
        <f t="shared" si="389"/>
        <v>1</v>
      </c>
      <c r="M606" s="179">
        <f t="shared" si="389"/>
        <v>1</v>
      </c>
      <c r="N606" s="179">
        <f t="shared" si="389"/>
        <v>1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0.99999999999999978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0.99999999999999989</v>
      </c>
      <c r="F607" s="179">
        <f t="shared" si="389"/>
        <v>1</v>
      </c>
      <c r="G607" s="179">
        <f t="shared" si="389"/>
        <v>1.0000000000000002</v>
      </c>
      <c r="H607" s="179">
        <f t="shared" si="389"/>
        <v>1</v>
      </c>
      <c r="I607" s="179">
        <f t="shared" si="389"/>
        <v>1</v>
      </c>
      <c r="J607" s="179">
        <f t="shared" si="389"/>
        <v>1</v>
      </c>
      <c r="K607" s="179">
        <f t="shared" si="389"/>
        <v>0.99999999999999989</v>
      </c>
      <c r="L607" s="179">
        <f t="shared" si="389"/>
        <v>1</v>
      </c>
      <c r="M607" s="179">
        <f t="shared" si="389"/>
        <v>1</v>
      </c>
      <c r="N607" s="179">
        <f t="shared" si="389"/>
        <v>1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0.99999999999999978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0.99999999999999989</v>
      </c>
      <c r="F608" s="179">
        <f t="shared" si="389"/>
        <v>1</v>
      </c>
      <c r="G608" s="179">
        <f t="shared" si="389"/>
        <v>1.0000000000000002</v>
      </c>
      <c r="H608" s="179">
        <f t="shared" si="389"/>
        <v>1</v>
      </c>
      <c r="I608" s="179">
        <f t="shared" si="389"/>
        <v>1</v>
      </c>
      <c r="J608" s="179">
        <f t="shared" si="389"/>
        <v>1</v>
      </c>
      <c r="K608" s="179">
        <f t="shared" si="389"/>
        <v>0.99999999999999989</v>
      </c>
      <c r="L608" s="179">
        <f t="shared" si="389"/>
        <v>1</v>
      </c>
      <c r="M608" s="179">
        <f t="shared" si="389"/>
        <v>1</v>
      </c>
      <c r="N608" s="179">
        <f t="shared" si="389"/>
        <v>1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0.99999999999999978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0.99999999999999989</v>
      </c>
      <c r="F609" s="179">
        <f t="shared" si="389"/>
        <v>1</v>
      </c>
      <c r="G609" s="179">
        <f t="shared" si="389"/>
        <v>1.0000000000000002</v>
      </c>
      <c r="H609" s="179">
        <f t="shared" si="389"/>
        <v>1</v>
      </c>
      <c r="I609" s="179">
        <f t="shared" si="389"/>
        <v>1</v>
      </c>
      <c r="J609" s="179">
        <f t="shared" si="389"/>
        <v>1</v>
      </c>
      <c r="K609" s="179">
        <f t="shared" si="389"/>
        <v>0.99999999999999989</v>
      </c>
      <c r="L609" s="179">
        <f t="shared" si="389"/>
        <v>1</v>
      </c>
      <c r="M609" s="179">
        <f t="shared" si="389"/>
        <v>1</v>
      </c>
      <c r="N609" s="179">
        <f t="shared" si="389"/>
        <v>1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0.99999999999999978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0.99999999999999989</v>
      </c>
      <c r="F610" s="179">
        <f t="shared" si="389"/>
        <v>1</v>
      </c>
      <c r="G610" s="179">
        <f t="shared" si="389"/>
        <v>1.0000000000000002</v>
      </c>
      <c r="H610" s="179">
        <f t="shared" si="389"/>
        <v>1</v>
      </c>
      <c r="I610" s="179">
        <f t="shared" si="389"/>
        <v>1</v>
      </c>
      <c r="J610" s="179">
        <f t="shared" si="389"/>
        <v>1</v>
      </c>
      <c r="K610" s="179">
        <f t="shared" si="389"/>
        <v>0.99999999999999989</v>
      </c>
      <c r="L610" s="179">
        <f t="shared" si="389"/>
        <v>1</v>
      </c>
      <c r="M610" s="179">
        <f t="shared" si="389"/>
        <v>1</v>
      </c>
      <c r="N610" s="179">
        <f t="shared" si="389"/>
        <v>1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0.99999999999999978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0.99999999999999989</v>
      </c>
      <c r="F611" s="179">
        <f t="shared" si="389"/>
        <v>1</v>
      </c>
      <c r="G611" s="179">
        <f t="shared" si="389"/>
        <v>1.0000000000000002</v>
      </c>
      <c r="H611" s="179">
        <f t="shared" si="389"/>
        <v>1</v>
      </c>
      <c r="I611" s="179">
        <f t="shared" si="389"/>
        <v>1</v>
      </c>
      <c r="J611" s="179">
        <f t="shared" si="389"/>
        <v>1</v>
      </c>
      <c r="K611" s="179">
        <f t="shared" si="389"/>
        <v>0.99999999999999989</v>
      </c>
      <c r="L611" s="179">
        <f t="shared" si="389"/>
        <v>1</v>
      </c>
      <c r="M611" s="179">
        <f t="shared" si="389"/>
        <v>1</v>
      </c>
      <c r="N611" s="179">
        <f t="shared" si="389"/>
        <v>1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0.99999999999999978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0.99999999999999989</v>
      </c>
      <c r="F612" s="179">
        <f t="shared" si="389"/>
        <v>1</v>
      </c>
      <c r="G612" s="179">
        <f t="shared" si="389"/>
        <v>1.0000000000000002</v>
      </c>
      <c r="H612" s="179">
        <f t="shared" si="389"/>
        <v>1</v>
      </c>
      <c r="I612" s="179">
        <f t="shared" si="389"/>
        <v>1</v>
      </c>
      <c r="J612" s="179">
        <f t="shared" si="389"/>
        <v>1</v>
      </c>
      <c r="K612" s="179">
        <f t="shared" si="389"/>
        <v>0.99999999999999989</v>
      </c>
      <c r="L612" s="179">
        <f t="shared" si="389"/>
        <v>1</v>
      </c>
      <c r="M612" s="179">
        <f t="shared" si="389"/>
        <v>1</v>
      </c>
      <c r="N612" s="179">
        <f t="shared" si="389"/>
        <v>1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0.99999999999999978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0.99999999999999989</v>
      </c>
      <c r="F613" s="179">
        <f t="shared" si="389"/>
        <v>1</v>
      </c>
      <c r="G613" s="179">
        <f t="shared" si="389"/>
        <v>1.0000000000000002</v>
      </c>
      <c r="H613" s="179">
        <f t="shared" si="389"/>
        <v>1</v>
      </c>
      <c r="I613" s="179">
        <f t="shared" si="389"/>
        <v>1</v>
      </c>
      <c r="J613" s="179">
        <f t="shared" si="389"/>
        <v>1</v>
      </c>
      <c r="K613" s="179">
        <f t="shared" si="389"/>
        <v>0.99999999999999989</v>
      </c>
      <c r="L613" s="179">
        <f t="shared" si="389"/>
        <v>1</v>
      </c>
      <c r="M613" s="179">
        <f t="shared" si="389"/>
        <v>1</v>
      </c>
      <c r="N613" s="179">
        <f t="shared" si="389"/>
        <v>1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0.99999999999999978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0.99999999999999989</v>
      </c>
      <c r="F614" s="179">
        <f t="shared" si="389"/>
        <v>1</v>
      </c>
      <c r="G614" s="179">
        <f t="shared" si="389"/>
        <v>1.0000000000000002</v>
      </c>
      <c r="H614" s="179">
        <f t="shared" si="389"/>
        <v>1</v>
      </c>
      <c r="I614" s="179">
        <f t="shared" si="389"/>
        <v>1</v>
      </c>
      <c r="J614" s="179">
        <f t="shared" si="389"/>
        <v>1</v>
      </c>
      <c r="K614" s="179">
        <f t="shared" si="389"/>
        <v>0.99999999999999989</v>
      </c>
      <c r="L614" s="179">
        <f t="shared" si="389"/>
        <v>1</v>
      </c>
      <c r="M614" s="179">
        <f t="shared" si="389"/>
        <v>1</v>
      </c>
      <c r="N614" s="179">
        <f t="shared" si="389"/>
        <v>1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0.99999999999999978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0.99999999999999989</v>
      </c>
      <c r="F615" s="179">
        <f t="shared" si="389"/>
        <v>1</v>
      </c>
      <c r="G615" s="179">
        <f t="shared" si="389"/>
        <v>1.0000000000000002</v>
      </c>
      <c r="H615" s="179">
        <f t="shared" si="389"/>
        <v>1</v>
      </c>
      <c r="I615" s="179">
        <f t="shared" si="389"/>
        <v>1</v>
      </c>
      <c r="J615" s="179">
        <f t="shared" si="389"/>
        <v>1</v>
      </c>
      <c r="K615" s="179">
        <f t="shared" si="389"/>
        <v>0.99999999999999989</v>
      </c>
      <c r="L615" s="179">
        <f t="shared" si="389"/>
        <v>1</v>
      </c>
      <c r="M615" s="179">
        <f t="shared" si="389"/>
        <v>1</v>
      </c>
      <c r="N615" s="179">
        <f t="shared" si="389"/>
        <v>1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0.99999999999999978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0.99999999999999989</v>
      </c>
      <c r="F616" s="179">
        <f t="shared" si="398"/>
        <v>1</v>
      </c>
      <c r="G616" s="179">
        <f t="shared" si="398"/>
        <v>1.0000000000000002</v>
      </c>
      <c r="H616" s="179">
        <f t="shared" si="398"/>
        <v>1</v>
      </c>
      <c r="I616" s="179">
        <f t="shared" si="398"/>
        <v>1</v>
      </c>
      <c r="J616" s="179">
        <f t="shared" si="398"/>
        <v>1</v>
      </c>
      <c r="K616" s="179">
        <f t="shared" si="398"/>
        <v>0.99999999999999989</v>
      </c>
      <c r="L616" s="179">
        <f t="shared" si="398"/>
        <v>1</v>
      </c>
      <c r="M616" s="179">
        <f t="shared" si="398"/>
        <v>1</v>
      </c>
      <c r="N616" s="179">
        <f t="shared" si="398"/>
        <v>1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0.99999999999999978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0.99999999999999989</v>
      </c>
      <c r="F617" s="179">
        <f t="shared" si="398"/>
        <v>1</v>
      </c>
      <c r="G617" s="179">
        <f t="shared" si="398"/>
        <v>1.0000000000000002</v>
      </c>
      <c r="H617" s="179">
        <f t="shared" si="398"/>
        <v>1</v>
      </c>
      <c r="I617" s="179">
        <f t="shared" si="398"/>
        <v>1</v>
      </c>
      <c r="J617" s="179">
        <f t="shared" si="398"/>
        <v>1</v>
      </c>
      <c r="K617" s="179">
        <f t="shared" si="398"/>
        <v>0.99999999999999989</v>
      </c>
      <c r="L617" s="179">
        <f t="shared" si="398"/>
        <v>1</v>
      </c>
      <c r="M617" s="179">
        <f t="shared" si="398"/>
        <v>1</v>
      </c>
      <c r="N617" s="179">
        <f t="shared" si="398"/>
        <v>1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0.99999999999999978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0.99999999999999989</v>
      </c>
      <c r="F618" s="179">
        <f t="shared" si="398"/>
        <v>1</v>
      </c>
      <c r="G618" s="179">
        <f t="shared" si="398"/>
        <v>1.0000000000000002</v>
      </c>
      <c r="H618" s="179">
        <f t="shared" si="398"/>
        <v>1</v>
      </c>
      <c r="I618" s="179">
        <f t="shared" si="398"/>
        <v>1</v>
      </c>
      <c r="J618" s="179">
        <f t="shared" si="398"/>
        <v>1</v>
      </c>
      <c r="K618" s="179">
        <f t="shared" si="398"/>
        <v>0.99999999999999989</v>
      </c>
      <c r="L618" s="179">
        <f t="shared" si="398"/>
        <v>1</v>
      </c>
      <c r="M618" s="179">
        <f t="shared" si="398"/>
        <v>1</v>
      </c>
      <c r="N618" s="179">
        <f t="shared" si="398"/>
        <v>1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0.99999999999999978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0.99999999999999989</v>
      </c>
      <c r="F619" s="179">
        <f t="shared" si="398"/>
        <v>1</v>
      </c>
      <c r="G619" s="179">
        <f t="shared" si="398"/>
        <v>1.0000000000000002</v>
      </c>
      <c r="H619" s="179">
        <f t="shared" si="398"/>
        <v>1</v>
      </c>
      <c r="I619" s="179">
        <f t="shared" si="398"/>
        <v>1</v>
      </c>
      <c r="J619" s="179">
        <f t="shared" si="398"/>
        <v>1</v>
      </c>
      <c r="K619" s="179">
        <f t="shared" si="398"/>
        <v>0.99999999999999989</v>
      </c>
      <c r="L619" s="179">
        <f t="shared" si="398"/>
        <v>1</v>
      </c>
      <c r="M619" s="179">
        <f t="shared" si="398"/>
        <v>1</v>
      </c>
      <c r="N619" s="179">
        <f t="shared" si="398"/>
        <v>1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0.99999999999999978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0.99999999999999989</v>
      </c>
      <c r="F620" s="179">
        <f t="shared" si="398"/>
        <v>1</v>
      </c>
      <c r="G620" s="179">
        <f t="shared" si="398"/>
        <v>1.0000000000000002</v>
      </c>
      <c r="H620" s="179">
        <f t="shared" si="398"/>
        <v>1</v>
      </c>
      <c r="I620" s="179">
        <f t="shared" si="398"/>
        <v>1</v>
      </c>
      <c r="J620" s="179">
        <f t="shared" si="398"/>
        <v>1</v>
      </c>
      <c r="K620" s="179">
        <f t="shared" si="398"/>
        <v>0.99999999999999989</v>
      </c>
      <c r="L620" s="179">
        <f t="shared" si="398"/>
        <v>1</v>
      </c>
      <c r="M620" s="179">
        <f t="shared" si="398"/>
        <v>1</v>
      </c>
      <c r="N620" s="179">
        <f t="shared" si="398"/>
        <v>1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0.99999999999999978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0.99999999999999989</v>
      </c>
      <c r="F621" s="179">
        <f t="shared" si="398"/>
        <v>1</v>
      </c>
      <c r="G621" s="179">
        <f t="shared" si="398"/>
        <v>1.0000000000000002</v>
      </c>
      <c r="H621" s="179">
        <f t="shared" si="398"/>
        <v>1</v>
      </c>
      <c r="I621" s="179">
        <f t="shared" si="398"/>
        <v>1</v>
      </c>
      <c r="J621" s="179">
        <f t="shared" si="398"/>
        <v>1</v>
      </c>
      <c r="K621" s="179">
        <f t="shared" si="398"/>
        <v>0.99999999999999989</v>
      </c>
      <c r="L621" s="179">
        <f t="shared" si="398"/>
        <v>1</v>
      </c>
      <c r="M621" s="179">
        <f t="shared" si="398"/>
        <v>1</v>
      </c>
      <c r="N621" s="179">
        <f t="shared" si="398"/>
        <v>1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0.99999999999999978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0.99999999999999989</v>
      </c>
      <c r="F622" s="179">
        <f t="shared" si="398"/>
        <v>1</v>
      </c>
      <c r="G622" s="179">
        <f t="shared" si="398"/>
        <v>1.0000000000000002</v>
      </c>
      <c r="H622" s="179">
        <f t="shared" si="398"/>
        <v>1</v>
      </c>
      <c r="I622" s="179">
        <f t="shared" si="398"/>
        <v>1</v>
      </c>
      <c r="J622" s="179">
        <f t="shared" si="398"/>
        <v>1</v>
      </c>
      <c r="K622" s="179">
        <f t="shared" si="398"/>
        <v>0.99999999999999989</v>
      </c>
      <c r="L622" s="179">
        <f t="shared" si="398"/>
        <v>1</v>
      </c>
      <c r="M622" s="179">
        <f t="shared" si="398"/>
        <v>1</v>
      </c>
      <c r="N622" s="179">
        <f t="shared" si="398"/>
        <v>1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0.99999999999999978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0.99999999999999989</v>
      </c>
      <c r="F623" s="179">
        <f t="shared" si="398"/>
        <v>1</v>
      </c>
      <c r="G623" s="179">
        <f t="shared" si="398"/>
        <v>1.0000000000000002</v>
      </c>
      <c r="H623" s="179">
        <f t="shared" si="398"/>
        <v>1</v>
      </c>
      <c r="I623" s="179">
        <f t="shared" si="398"/>
        <v>1</v>
      </c>
      <c r="J623" s="179">
        <f t="shared" si="398"/>
        <v>1</v>
      </c>
      <c r="K623" s="179">
        <f t="shared" si="398"/>
        <v>0.99999999999999989</v>
      </c>
      <c r="L623" s="179">
        <f t="shared" si="398"/>
        <v>1</v>
      </c>
      <c r="M623" s="179">
        <f t="shared" si="398"/>
        <v>1</v>
      </c>
      <c r="N623" s="179">
        <f t="shared" si="398"/>
        <v>1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0.99999999999999978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0.99999999999999989</v>
      </c>
      <c r="F624" s="179">
        <f t="shared" si="398"/>
        <v>1</v>
      </c>
      <c r="G624" s="179">
        <f t="shared" si="398"/>
        <v>1.0000000000000002</v>
      </c>
      <c r="H624" s="179">
        <f t="shared" si="398"/>
        <v>1</v>
      </c>
      <c r="I624" s="179">
        <f t="shared" si="398"/>
        <v>1</v>
      </c>
      <c r="J624" s="179">
        <f t="shared" si="398"/>
        <v>1</v>
      </c>
      <c r="K624" s="179">
        <f t="shared" si="398"/>
        <v>0.99999999999999989</v>
      </c>
      <c r="L624" s="179">
        <f t="shared" si="398"/>
        <v>1</v>
      </c>
      <c r="M624" s="179">
        <f t="shared" si="398"/>
        <v>1</v>
      </c>
      <c r="N624" s="179">
        <f t="shared" si="398"/>
        <v>1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0.99999999999999978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0.99999999999999989</v>
      </c>
      <c r="F625" s="179">
        <f t="shared" si="398"/>
        <v>1</v>
      </c>
      <c r="G625" s="179">
        <f t="shared" si="398"/>
        <v>1.0000000000000002</v>
      </c>
      <c r="H625" s="179">
        <f t="shared" si="398"/>
        <v>1</v>
      </c>
      <c r="I625" s="179">
        <f t="shared" si="398"/>
        <v>1</v>
      </c>
      <c r="J625" s="179">
        <f t="shared" si="398"/>
        <v>1</v>
      </c>
      <c r="K625" s="179">
        <f t="shared" si="398"/>
        <v>0.99999999999999989</v>
      </c>
      <c r="L625" s="179">
        <f t="shared" si="398"/>
        <v>1</v>
      </c>
      <c r="M625" s="179">
        <f t="shared" si="398"/>
        <v>1</v>
      </c>
      <c r="N625" s="179">
        <f t="shared" si="398"/>
        <v>1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0.99999999999999978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0.99999999999999989</v>
      </c>
      <c r="F626" s="179">
        <f t="shared" si="398"/>
        <v>1</v>
      </c>
      <c r="G626" s="179">
        <f t="shared" si="398"/>
        <v>1.0000000000000002</v>
      </c>
      <c r="H626" s="179">
        <f t="shared" si="398"/>
        <v>1</v>
      </c>
      <c r="I626" s="179">
        <f t="shared" si="398"/>
        <v>1</v>
      </c>
      <c r="J626" s="179">
        <f t="shared" si="398"/>
        <v>1</v>
      </c>
      <c r="K626" s="179">
        <f t="shared" si="398"/>
        <v>0.99999999999999989</v>
      </c>
      <c r="L626" s="179">
        <f t="shared" si="398"/>
        <v>1</v>
      </c>
      <c r="M626" s="179">
        <f t="shared" si="398"/>
        <v>1</v>
      </c>
      <c r="N626" s="179">
        <f t="shared" si="398"/>
        <v>1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0.99999999999999978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0.99999999999999989</v>
      </c>
      <c r="F627" s="179">
        <f t="shared" si="398"/>
        <v>1</v>
      </c>
      <c r="G627" s="179">
        <f t="shared" si="398"/>
        <v>1.0000000000000002</v>
      </c>
      <c r="H627" s="179">
        <f t="shared" si="398"/>
        <v>1</v>
      </c>
      <c r="I627" s="179">
        <f t="shared" si="398"/>
        <v>1</v>
      </c>
      <c r="J627" s="179">
        <f t="shared" si="398"/>
        <v>1</v>
      </c>
      <c r="K627" s="179">
        <f t="shared" si="398"/>
        <v>0.99999999999999989</v>
      </c>
      <c r="L627" s="179">
        <f t="shared" si="398"/>
        <v>1</v>
      </c>
      <c r="M627" s="179">
        <f t="shared" si="398"/>
        <v>1</v>
      </c>
      <c r="N627" s="179">
        <f t="shared" si="398"/>
        <v>1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0.99999999999999978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0.99999999999999989</v>
      </c>
      <c r="F628" s="179">
        <f t="shared" si="398"/>
        <v>1</v>
      </c>
      <c r="G628" s="179">
        <f t="shared" si="398"/>
        <v>1.0000000000000002</v>
      </c>
      <c r="H628" s="179">
        <f t="shared" si="398"/>
        <v>1</v>
      </c>
      <c r="I628" s="179">
        <f t="shared" si="398"/>
        <v>1</v>
      </c>
      <c r="J628" s="179">
        <f t="shared" si="398"/>
        <v>1</v>
      </c>
      <c r="K628" s="179">
        <f t="shared" si="398"/>
        <v>0.99999999999999989</v>
      </c>
      <c r="L628" s="179">
        <f t="shared" si="398"/>
        <v>1</v>
      </c>
      <c r="M628" s="179">
        <f t="shared" si="398"/>
        <v>1</v>
      </c>
      <c r="N628" s="179">
        <f t="shared" si="398"/>
        <v>1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0.99999999999999978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0.99999999999999989</v>
      </c>
      <c r="F629" s="179">
        <f t="shared" si="398"/>
        <v>1</v>
      </c>
      <c r="G629" s="179">
        <f t="shared" si="398"/>
        <v>1.0000000000000002</v>
      </c>
      <c r="H629" s="179">
        <f t="shared" si="398"/>
        <v>1</v>
      </c>
      <c r="I629" s="179">
        <f t="shared" si="398"/>
        <v>1</v>
      </c>
      <c r="J629" s="179">
        <f t="shared" si="398"/>
        <v>1</v>
      </c>
      <c r="K629" s="179">
        <f t="shared" si="398"/>
        <v>0.99999999999999989</v>
      </c>
      <c r="L629" s="179">
        <f t="shared" si="398"/>
        <v>1</v>
      </c>
      <c r="M629" s="179">
        <f t="shared" si="398"/>
        <v>1</v>
      </c>
      <c r="N629" s="179">
        <f t="shared" si="398"/>
        <v>1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0.99999999999999978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0.99999999999999989</v>
      </c>
      <c r="F630" s="179">
        <f t="shared" si="398"/>
        <v>1</v>
      </c>
      <c r="G630" s="179">
        <f t="shared" si="398"/>
        <v>1.0000000000000002</v>
      </c>
      <c r="H630" s="179">
        <f t="shared" si="398"/>
        <v>1</v>
      </c>
      <c r="I630" s="179">
        <f t="shared" si="398"/>
        <v>1</v>
      </c>
      <c r="J630" s="179">
        <f t="shared" si="398"/>
        <v>1</v>
      </c>
      <c r="K630" s="179">
        <f t="shared" si="398"/>
        <v>0.99999999999999989</v>
      </c>
      <c r="L630" s="179">
        <f t="shared" si="398"/>
        <v>1</v>
      </c>
      <c r="M630" s="179">
        <f t="shared" si="398"/>
        <v>1</v>
      </c>
      <c r="N630" s="179">
        <f t="shared" si="398"/>
        <v>1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0.99999999999999978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0.99999999999999989</v>
      </c>
      <c r="F631" s="179">
        <f t="shared" si="398"/>
        <v>1</v>
      </c>
      <c r="G631" s="179">
        <f t="shared" si="398"/>
        <v>1.0000000000000002</v>
      </c>
      <c r="H631" s="179">
        <f t="shared" si="398"/>
        <v>1</v>
      </c>
      <c r="I631" s="179">
        <f t="shared" si="398"/>
        <v>1</v>
      </c>
      <c r="J631" s="179">
        <f t="shared" si="398"/>
        <v>1</v>
      </c>
      <c r="K631" s="179">
        <f t="shared" si="398"/>
        <v>0.99999999999999989</v>
      </c>
      <c r="L631" s="179">
        <f t="shared" si="398"/>
        <v>1</v>
      </c>
      <c r="M631" s="179">
        <f t="shared" si="398"/>
        <v>1</v>
      </c>
      <c r="N631" s="179">
        <f t="shared" si="398"/>
        <v>1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0.99999999999999978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0.99999999999999989</v>
      </c>
      <c r="F632" s="179">
        <f t="shared" si="407"/>
        <v>1</v>
      </c>
      <c r="G632" s="179">
        <f t="shared" si="407"/>
        <v>1.0000000000000002</v>
      </c>
      <c r="H632" s="179">
        <f t="shared" si="407"/>
        <v>1</v>
      </c>
      <c r="I632" s="179">
        <f t="shared" si="407"/>
        <v>1</v>
      </c>
      <c r="J632" s="179">
        <f t="shared" si="407"/>
        <v>1</v>
      </c>
      <c r="K632" s="179">
        <f t="shared" si="407"/>
        <v>0.99999999999999989</v>
      </c>
      <c r="L632" s="179">
        <f t="shared" si="407"/>
        <v>1</v>
      </c>
      <c r="M632" s="179">
        <f t="shared" si="407"/>
        <v>1</v>
      </c>
      <c r="N632" s="179">
        <f t="shared" si="407"/>
        <v>1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0.99999999999999978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0.99999999999999989</v>
      </c>
      <c r="F633" s="179">
        <f t="shared" si="407"/>
        <v>1</v>
      </c>
      <c r="G633" s="179">
        <f t="shared" si="407"/>
        <v>1.0000000000000002</v>
      </c>
      <c r="H633" s="179">
        <f t="shared" si="407"/>
        <v>1</v>
      </c>
      <c r="I633" s="179">
        <f t="shared" si="407"/>
        <v>1</v>
      </c>
      <c r="J633" s="179">
        <f t="shared" si="407"/>
        <v>1</v>
      </c>
      <c r="K633" s="179">
        <f t="shared" si="407"/>
        <v>0.99999999999999989</v>
      </c>
      <c r="L633" s="179">
        <f t="shared" si="407"/>
        <v>1</v>
      </c>
      <c r="M633" s="179">
        <f t="shared" si="407"/>
        <v>1</v>
      </c>
      <c r="N633" s="179">
        <f t="shared" si="407"/>
        <v>1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0.99999999999999978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0.99999999999999989</v>
      </c>
      <c r="F634" s="179">
        <f t="shared" si="407"/>
        <v>1</v>
      </c>
      <c r="G634" s="179">
        <f t="shared" si="407"/>
        <v>1.0000000000000002</v>
      </c>
      <c r="H634" s="179">
        <f t="shared" si="407"/>
        <v>1</v>
      </c>
      <c r="I634" s="179">
        <f t="shared" si="407"/>
        <v>1</v>
      </c>
      <c r="J634" s="179">
        <f t="shared" si="407"/>
        <v>1</v>
      </c>
      <c r="K634" s="179">
        <f t="shared" si="407"/>
        <v>0.99999999999999989</v>
      </c>
      <c r="L634" s="179">
        <f t="shared" si="407"/>
        <v>1</v>
      </c>
      <c r="M634" s="179">
        <f t="shared" si="407"/>
        <v>1</v>
      </c>
      <c r="N634" s="179">
        <f t="shared" si="407"/>
        <v>1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0.99999999999999978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0.99999999999999989</v>
      </c>
      <c r="F635" s="179">
        <f t="shared" si="407"/>
        <v>1</v>
      </c>
      <c r="G635" s="179">
        <f t="shared" si="407"/>
        <v>1.0000000000000002</v>
      </c>
      <c r="H635" s="179">
        <f t="shared" si="407"/>
        <v>1</v>
      </c>
      <c r="I635" s="179">
        <f t="shared" si="407"/>
        <v>1</v>
      </c>
      <c r="J635" s="179">
        <f t="shared" si="407"/>
        <v>1</v>
      </c>
      <c r="K635" s="179">
        <f t="shared" si="407"/>
        <v>0.99999999999999989</v>
      </c>
      <c r="L635" s="179">
        <f t="shared" si="407"/>
        <v>1</v>
      </c>
      <c r="M635" s="179">
        <f t="shared" si="407"/>
        <v>1</v>
      </c>
      <c r="N635" s="179">
        <f t="shared" si="407"/>
        <v>1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0.99999999999999978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0.99999999999999989</v>
      </c>
      <c r="F636" s="179">
        <f t="shared" si="407"/>
        <v>1</v>
      </c>
      <c r="G636" s="179">
        <f t="shared" si="407"/>
        <v>1.0000000000000002</v>
      </c>
      <c r="H636" s="179">
        <f t="shared" si="407"/>
        <v>1</v>
      </c>
      <c r="I636" s="179">
        <f t="shared" si="407"/>
        <v>1</v>
      </c>
      <c r="J636" s="179">
        <f t="shared" si="407"/>
        <v>1</v>
      </c>
      <c r="K636" s="179">
        <f t="shared" si="407"/>
        <v>0.99999999999999989</v>
      </c>
      <c r="L636" s="179">
        <f t="shared" si="407"/>
        <v>1</v>
      </c>
      <c r="M636" s="179">
        <f t="shared" si="407"/>
        <v>1</v>
      </c>
      <c r="N636" s="179">
        <f t="shared" si="407"/>
        <v>1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0.99999999999999978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0.99999999999999989</v>
      </c>
      <c r="F637" s="179">
        <f t="shared" si="407"/>
        <v>1</v>
      </c>
      <c r="G637" s="179">
        <f t="shared" si="407"/>
        <v>1.0000000000000002</v>
      </c>
      <c r="H637" s="179">
        <f t="shared" si="407"/>
        <v>1</v>
      </c>
      <c r="I637" s="179">
        <f t="shared" si="407"/>
        <v>1</v>
      </c>
      <c r="J637" s="179">
        <f t="shared" si="407"/>
        <v>1</v>
      </c>
      <c r="K637" s="179">
        <f t="shared" si="407"/>
        <v>0.99999999999999989</v>
      </c>
      <c r="L637" s="179">
        <f t="shared" si="407"/>
        <v>1</v>
      </c>
      <c r="M637" s="179">
        <f t="shared" si="407"/>
        <v>1</v>
      </c>
      <c r="N637" s="179">
        <f t="shared" si="407"/>
        <v>1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0.99999999999999978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0.99999999999999989</v>
      </c>
      <c r="F638" s="179">
        <f t="shared" si="407"/>
        <v>1</v>
      </c>
      <c r="G638" s="179">
        <f t="shared" si="407"/>
        <v>1.0000000000000002</v>
      </c>
      <c r="H638" s="179">
        <f t="shared" si="407"/>
        <v>1</v>
      </c>
      <c r="I638" s="179">
        <f t="shared" si="407"/>
        <v>1</v>
      </c>
      <c r="J638" s="179">
        <f t="shared" si="407"/>
        <v>1</v>
      </c>
      <c r="K638" s="179">
        <f t="shared" si="407"/>
        <v>0.99999999999999989</v>
      </c>
      <c r="L638" s="179">
        <f t="shared" si="407"/>
        <v>1</v>
      </c>
      <c r="M638" s="179">
        <f t="shared" si="407"/>
        <v>1</v>
      </c>
      <c r="N638" s="179">
        <f t="shared" si="407"/>
        <v>1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0.99999999999999978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0.99999999999999989</v>
      </c>
      <c r="F639" s="179">
        <f t="shared" si="407"/>
        <v>1</v>
      </c>
      <c r="G639" s="179">
        <f t="shared" si="407"/>
        <v>1.0000000000000002</v>
      </c>
      <c r="H639" s="179">
        <f t="shared" si="407"/>
        <v>1</v>
      </c>
      <c r="I639" s="179">
        <f t="shared" si="407"/>
        <v>1</v>
      </c>
      <c r="J639" s="179">
        <f t="shared" si="407"/>
        <v>1</v>
      </c>
      <c r="K639" s="179">
        <f t="shared" si="407"/>
        <v>0.99999999999999989</v>
      </c>
      <c r="L639" s="179">
        <f t="shared" si="407"/>
        <v>1</v>
      </c>
      <c r="M639" s="179">
        <f t="shared" si="407"/>
        <v>1</v>
      </c>
      <c r="N639" s="179">
        <f t="shared" si="407"/>
        <v>1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0.99999999999999978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0.99999999999999989</v>
      </c>
      <c r="F640" s="179">
        <f t="shared" si="407"/>
        <v>1</v>
      </c>
      <c r="G640" s="179">
        <f t="shared" si="407"/>
        <v>1.0000000000000002</v>
      </c>
      <c r="H640" s="179">
        <f t="shared" si="407"/>
        <v>1</v>
      </c>
      <c r="I640" s="179">
        <f t="shared" si="407"/>
        <v>1</v>
      </c>
      <c r="J640" s="179">
        <f t="shared" si="407"/>
        <v>1</v>
      </c>
      <c r="K640" s="179">
        <f t="shared" si="407"/>
        <v>0.99999999999999989</v>
      </c>
      <c r="L640" s="179">
        <f t="shared" si="407"/>
        <v>1</v>
      </c>
      <c r="M640" s="179">
        <f t="shared" si="407"/>
        <v>1</v>
      </c>
      <c r="N640" s="179">
        <f t="shared" si="407"/>
        <v>1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0.99999999999999978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0.99999999999999989</v>
      </c>
      <c r="F641" s="179">
        <f t="shared" si="407"/>
        <v>1</v>
      </c>
      <c r="G641" s="179">
        <f t="shared" si="407"/>
        <v>1.0000000000000002</v>
      </c>
      <c r="H641" s="179">
        <f t="shared" si="407"/>
        <v>1</v>
      </c>
      <c r="I641" s="179">
        <f t="shared" si="407"/>
        <v>1</v>
      </c>
      <c r="J641" s="179">
        <f t="shared" si="407"/>
        <v>1</v>
      </c>
      <c r="K641" s="179">
        <f t="shared" si="407"/>
        <v>0.99999999999999989</v>
      </c>
      <c r="L641" s="179">
        <f t="shared" si="407"/>
        <v>1</v>
      </c>
      <c r="M641" s="179">
        <f t="shared" si="407"/>
        <v>1</v>
      </c>
      <c r="N641" s="179">
        <f t="shared" si="407"/>
        <v>1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0.99999999999999978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0.99999999999999989</v>
      </c>
      <c r="F642" s="179">
        <f t="shared" si="407"/>
        <v>1</v>
      </c>
      <c r="G642" s="179">
        <f t="shared" si="407"/>
        <v>1.0000000000000002</v>
      </c>
      <c r="H642" s="179">
        <f t="shared" si="407"/>
        <v>1</v>
      </c>
      <c r="I642" s="179">
        <f t="shared" si="407"/>
        <v>1</v>
      </c>
      <c r="J642" s="179">
        <f t="shared" si="407"/>
        <v>1</v>
      </c>
      <c r="K642" s="179">
        <f t="shared" si="407"/>
        <v>0.99999999999999989</v>
      </c>
      <c r="L642" s="179">
        <f t="shared" si="407"/>
        <v>1</v>
      </c>
      <c r="M642" s="179">
        <f t="shared" si="407"/>
        <v>1</v>
      </c>
      <c r="N642" s="179">
        <f t="shared" si="407"/>
        <v>1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0.99999999999999978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0.99999999999999989</v>
      </c>
      <c r="F643" s="179">
        <f t="shared" si="407"/>
        <v>1</v>
      </c>
      <c r="G643" s="179">
        <f t="shared" si="407"/>
        <v>1.0000000000000002</v>
      </c>
      <c r="H643" s="179">
        <f t="shared" si="407"/>
        <v>1</v>
      </c>
      <c r="I643" s="179">
        <f t="shared" si="407"/>
        <v>1</v>
      </c>
      <c r="J643" s="179">
        <f t="shared" si="407"/>
        <v>1</v>
      </c>
      <c r="K643" s="179">
        <f t="shared" si="407"/>
        <v>0.99999999999999989</v>
      </c>
      <c r="L643" s="179">
        <f t="shared" si="407"/>
        <v>1</v>
      </c>
      <c r="M643" s="179">
        <f t="shared" si="407"/>
        <v>1</v>
      </c>
      <c r="N643" s="179">
        <f t="shared" si="407"/>
        <v>1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0.99999999999999978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0.99999999999999989</v>
      </c>
      <c r="F644" s="179">
        <f t="shared" si="407"/>
        <v>1</v>
      </c>
      <c r="G644" s="179">
        <f t="shared" si="407"/>
        <v>1.0000000000000002</v>
      </c>
      <c r="H644" s="179">
        <f t="shared" si="407"/>
        <v>1</v>
      </c>
      <c r="I644" s="179">
        <f t="shared" si="407"/>
        <v>1</v>
      </c>
      <c r="J644" s="179">
        <f t="shared" si="407"/>
        <v>1</v>
      </c>
      <c r="K644" s="179">
        <f t="shared" si="407"/>
        <v>0.99999999999999989</v>
      </c>
      <c r="L644" s="179">
        <f t="shared" si="407"/>
        <v>1</v>
      </c>
      <c r="M644" s="179">
        <f t="shared" si="407"/>
        <v>1</v>
      </c>
      <c r="N644" s="179">
        <f t="shared" si="407"/>
        <v>1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0.99999999999999978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0.99999999999999989</v>
      </c>
      <c r="F645" s="179">
        <f t="shared" si="407"/>
        <v>1</v>
      </c>
      <c r="G645" s="179">
        <f t="shared" si="407"/>
        <v>1.0000000000000002</v>
      </c>
      <c r="H645" s="179">
        <f t="shared" si="407"/>
        <v>1</v>
      </c>
      <c r="I645" s="179">
        <f t="shared" si="407"/>
        <v>1</v>
      </c>
      <c r="J645" s="179">
        <f t="shared" si="407"/>
        <v>1</v>
      </c>
      <c r="K645" s="179">
        <f t="shared" si="407"/>
        <v>0.99999999999999989</v>
      </c>
      <c r="L645" s="179">
        <f t="shared" si="407"/>
        <v>1</v>
      </c>
      <c r="M645" s="179">
        <f t="shared" si="407"/>
        <v>1</v>
      </c>
      <c r="N645" s="179">
        <f t="shared" si="407"/>
        <v>1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0.99999999999999978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0.99999999999999989</v>
      </c>
      <c r="F646" s="179">
        <f t="shared" si="407"/>
        <v>1</v>
      </c>
      <c r="G646" s="179">
        <f t="shared" si="407"/>
        <v>1.0000000000000002</v>
      </c>
      <c r="H646" s="179">
        <f t="shared" si="407"/>
        <v>1</v>
      </c>
      <c r="I646" s="179">
        <f t="shared" si="407"/>
        <v>1</v>
      </c>
      <c r="J646" s="179">
        <f t="shared" si="407"/>
        <v>1</v>
      </c>
      <c r="K646" s="179">
        <f t="shared" si="407"/>
        <v>0.99999999999999989</v>
      </c>
      <c r="L646" s="179">
        <f t="shared" si="407"/>
        <v>1</v>
      </c>
      <c r="M646" s="179">
        <f t="shared" si="407"/>
        <v>1</v>
      </c>
      <c r="N646" s="179">
        <f t="shared" si="407"/>
        <v>1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0.99999999999999978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0.99999999999999989</v>
      </c>
      <c r="F647" s="179">
        <f t="shared" si="407"/>
        <v>1</v>
      </c>
      <c r="G647" s="179">
        <f t="shared" si="407"/>
        <v>1.0000000000000002</v>
      </c>
      <c r="H647" s="179">
        <f t="shared" si="407"/>
        <v>1</v>
      </c>
      <c r="I647" s="179">
        <f t="shared" si="407"/>
        <v>1</v>
      </c>
      <c r="J647" s="179">
        <f t="shared" si="407"/>
        <v>1</v>
      </c>
      <c r="K647" s="179">
        <f t="shared" si="407"/>
        <v>0.99999999999999989</v>
      </c>
      <c r="L647" s="179">
        <f t="shared" si="407"/>
        <v>1</v>
      </c>
      <c r="M647" s="179">
        <f t="shared" si="407"/>
        <v>1</v>
      </c>
      <c r="N647" s="179">
        <f t="shared" si="407"/>
        <v>1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0.99999999999999978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0.99999999999999989</v>
      </c>
      <c r="F648" s="179">
        <f t="shared" si="416"/>
        <v>1</v>
      </c>
      <c r="G648" s="179">
        <f t="shared" si="416"/>
        <v>1.0000000000000002</v>
      </c>
      <c r="H648" s="179">
        <f t="shared" si="416"/>
        <v>1</v>
      </c>
      <c r="I648" s="179">
        <f t="shared" si="416"/>
        <v>1</v>
      </c>
      <c r="J648" s="179">
        <f t="shared" si="416"/>
        <v>1</v>
      </c>
      <c r="K648" s="179">
        <f t="shared" si="416"/>
        <v>0.99999999999999989</v>
      </c>
      <c r="L648" s="179">
        <f t="shared" si="416"/>
        <v>1</v>
      </c>
      <c r="M648" s="179">
        <f t="shared" si="416"/>
        <v>1</v>
      </c>
      <c r="N648" s="179">
        <f t="shared" si="416"/>
        <v>1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0.99999999999999978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0.99999999999999989</v>
      </c>
      <c r="F649" s="179">
        <f t="shared" si="416"/>
        <v>1</v>
      </c>
      <c r="G649" s="179">
        <f t="shared" si="416"/>
        <v>1.0000000000000002</v>
      </c>
      <c r="H649" s="179">
        <f t="shared" si="416"/>
        <v>1</v>
      </c>
      <c r="I649" s="179">
        <f t="shared" si="416"/>
        <v>1</v>
      </c>
      <c r="J649" s="179">
        <f t="shared" si="416"/>
        <v>1</v>
      </c>
      <c r="K649" s="179">
        <f t="shared" si="416"/>
        <v>0.99999999999999989</v>
      </c>
      <c r="L649" s="179">
        <f t="shared" si="416"/>
        <v>1</v>
      </c>
      <c r="M649" s="179">
        <f t="shared" si="416"/>
        <v>1</v>
      </c>
      <c r="N649" s="179">
        <f t="shared" si="416"/>
        <v>1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0.99999999999999978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0.99999999999999989</v>
      </c>
      <c r="F650" s="179">
        <f t="shared" si="416"/>
        <v>1</v>
      </c>
      <c r="G650" s="179">
        <f t="shared" si="416"/>
        <v>1.0000000000000002</v>
      </c>
      <c r="H650" s="179">
        <f t="shared" si="416"/>
        <v>1</v>
      </c>
      <c r="I650" s="179">
        <f t="shared" si="416"/>
        <v>1</v>
      </c>
      <c r="J650" s="179">
        <f t="shared" si="416"/>
        <v>1</v>
      </c>
      <c r="K650" s="179">
        <f t="shared" si="416"/>
        <v>0.99999999999999989</v>
      </c>
      <c r="L650" s="179">
        <f t="shared" si="416"/>
        <v>1</v>
      </c>
      <c r="M650" s="179">
        <f t="shared" si="416"/>
        <v>1</v>
      </c>
      <c r="N650" s="179">
        <f t="shared" si="416"/>
        <v>1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0.99999999999999978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0.99999999999999989</v>
      </c>
      <c r="F651" s="179">
        <f t="shared" si="416"/>
        <v>1</v>
      </c>
      <c r="G651" s="179">
        <f t="shared" si="416"/>
        <v>1.0000000000000002</v>
      </c>
      <c r="H651" s="179">
        <f t="shared" si="416"/>
        <v>1</v>
      </c>
      <c r="I651" s="179">
        <f t="shared" si="416"/>
        <v>1</v>
      </c>
      <c r="J651" s="179">
        <f t="shared" si="416"/>
        <v>1</v>
      </c>
      <c r="K651" s="179">
        <f t="shared" si="416"/>
        <v>0.99999999999999989</v>
      </c>
      <c r="L651" s="179">
        <f t="shared" si="416"/>
        <v>1</v>
      </c>
      <c r="M651" s="179">
        <f t="shared" si="416"/>
        <v>1</v>
      </c>
      <c r="N651" s="179">
        <f t="shared" si="416"/>
        <v>1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0.99999999999999978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0.99999999999999989</v>
      </c>
      <c r="F652" s="179">
        <f t="shared" si="416"/>
        <v>1</v>
      </c>
      <c r="G652" s="179">
        <f t="shared" si="416"/>
        <v>1.0000000000000002</v>
      </c>
      <c r="H652" s="179">
        <f t="shared" si="416"/>
        <v>1</v>
      </c>
      <c r="I652" s="179">
        <f t="shared" si="416"/>
        <v>1</v>
      </c>
      <c r="J652" s="179">
        <f t="shared" si="416"/>
        <v>1</v>
      </c>
      <c r="K652" s="179">
        <f t="shared" si="416"/>
        <v>0.99999999999999989</v>
      </c>
      <c r="L652" s="179">
        <f t="shared" si="416"/>
        <v>1</v>
      </c>
      <c r="M652" s="179">
        <f t="shared" si="416"/>
        <v>1</v>
      </c>
      <c r="N652" s="179">
        <f t="shared" si="416"/>
        <v>1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0.99999999999999978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0.99999999999999989</v>
      </c>
      <c r="F653" s="179">
        <f t="shared" si="416"/>
        <v>1</v>
      </c>
      <c r="G653" s="179">
        <f t="shared" si="416"/>
        <v>1.0000000000000002</v>
      </c>
      <c r="H653" s="179">
        <f t="shared" si="416"/>
        <v>1</v>
      </c>
      <c r="I653" s="179">
        <f t="shared" si="416"/>
        <v>1</v>
      </c>
      <c r="J653" s="179">
        <f t="shared" si="416"/>
        <v>1</v>
      </c>
      <c r="K653" s="179">
        <f t="shared" si="416"/>
        <v>0.99999999999999989</v>
      </c>
      <c r="L653" s="179">
        <f t="shared" si="416"/>
        <v>1</v>
      </c>
      <c r="M653" s="179">
        <f t="shared" si="416"/>
        <v>1</v>
      </c>
      <c r="N653" s="179">
        <f t="shared" si="416"/>
        <v>1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0.99999999999999978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0.99999999999999989</v>
      </c>
      <c r="F654" s="179">
        <f t="shared" si="416"/>
        <v>1</v>
      </c>
      <c r="G654" s="179">
        <f t="shared" si="416"/>
        <v>1.0000000000000002</v>
      </c>
      <c r="H654" s="179">
        <f t="shared" si="416"/>
        <v>1</v>
      </c>
      <c r="I654" s="179">
        <f t="shared" si="416"/>
        <v>1</v>
      </c>
      <c r="J654" s="179">
        <f t="shared" si="416"/>
        <v>1</v>
      </c>
      <c r="K654" s="179">
        <f t="shared" si="416"/>
        <v>0.99999999999999989</v>
      </c>
      <c r="L654" s="179">
        <f t="shared" si="416"/>
        <v>1</v>
      </c>
      <c r="M654" s="179">
        <f t="shared" si="416"/>
        <v>1</v>
      </c>
      <c r="N654" s="179">
        <f t="shared" si="416"/>
        <v>1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0.99999999999999978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0.99999999999999989</v>
      </c>
      <c r="F655" s="179">
        <f t="shared" si="416"/>
        <v>1</v>
      </c>
      <c r="G655" s="179">
        <f t="shared" si="416"/>
        <v>1.0000000000000002</v>
      </c>
      <c r="H655" s="179">
        <f t="shared" si="416"/>
        <v>1</v>
      </c>
      <c r="I655" s="179">
        <f t="shared" si="416"/>
        <v>1</v>
      </c>
      <c r="J655" s="179">
        <f t="shared" si="416"/>
        <v>1</v>
      </c>
      <c r="K655" s="179">
        <f t="shared" si="416"/>
        <v>0.99999999999999989</v>
      </c>
      <c r="L655" s="179">
        <f t="shared" si="416"/>
        <v>1</v>
      </c>
      <c r="M655" s="179">
        <f t="shared" si="416"/>
        <v>1</v>
      </c>
      <c r="N655" s="179">
        <f t="shared" si="416"/>
        <v>1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0.99999999999999978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0.99999999999999989</v>
      </c>
      <c r="F656" s="179">
        <f t="shared" si="416"/>
        <v>1</v>
      </c>
      <c r="G656" s="179">
        <f t="shared" si="416"/>
        <v>1.0000000000000002</v>
      </c>
      <c r="H656" s="179">
        <f t="shared" si="416"/>
        <v>1</v>
      </c>
      <c r="I656" s="179">
        <f t="shared" si="416"/>
        <v>1</v>
      </c>
      <c r="J656" s="179">
        <f t="shared" si="416"/>
        <v>1</v>
      </c>
      <c r="K656" s="179">
        <f t="shared" si="416"/>
        <v>0.99999999999999989</v>
      </c>
      <c r="L656" s="179">
        <f t="shared" si="416"/>
        <v>1</v>
      </c>
      <c r="M656" s="179">
        <f t="shared" si="416"/>
        <v>1</v>
      </c>
      <c r="N656" s="179">
        <f t="shared" si="416"/>
        <v>1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0.99999999999999978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0.99999999999999989</v>
      </c>
      <c r="F657" s="179">
        <f t="shared" si="416"/>
        <v>1</v>
      </c>
      <c r="G657" s="179">
        <f t="shared" si="416"/>
        <v>1.0000000000000002</v>
      </c>
      <c r="H657" s="179">
        <f t="shared" si="416"/>
        <v>1</v>
      </c>
      <c r="I657" s="179">
        <f t="shared" si="416"/>
        <v>1</v>
      </c>
      <c r="J657" s="179">
        <f t="shared" si="416"/>
        <v>1</v>
      </c>
      <c r="K657" s="179">
        <f t="shared" si="416"/>
        <v>0.99999999999999989</v>
      </c>
      <c r="L657" s="179">
        <f t="shared" si="416"/>
        <v>1</v>
      </c>
      <c r="M657" s="179">
        <f t="shared" si="416"/>
        <v>1</v>
      </c>
      <c r="N657" s="179">
        <f t="shared" si="416"/>
        <v>1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0.99999999999999978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0.99999999999999989</v>
      </c>
      <c r="F658" s="179">
        <f t="shared" si="416"/>
        <v>1</v>
      </c>
      <c r="G658" s="179">
        <f t="shared" si="416"/>
        <v>1.0000000000000002</v>
      </c>
      <c r="H658" s="179">
        <f t="shared" si="416"/>
        <v>1</v>
      </c>
      <c r="I658" s="179">
        <f t="shared" si="416"/>
        <v>1</v>
      </c>
      <c r="J658" s="179">
        <f t="shared" si="416"/>
        <v>1</v>
      </c>
      <c r="K658" s="179">
        <f t="shared" si="416"/>
        <v>0.99999999999999989</v>
      </c>
      <c r="L658" s="179">
        <f t="shared" si="416"/>
        <v>1</v>
      </c>
      <c r="M658" s="179">
        <f t="shared" si="416"/>
        <v>1</v>
      </c>
      <c r="N658" s="179">
        <f t="shared" si="416"/>
        <v>1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0.99999999999999978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0.99999999999999989</v>
      </c>
      <c r="F659" s="179">
        <f t="shared" si="416"/>
        <v>1</v>
      </c>
      <c r="G659" s="179">
        <f t="shared" si="416"/>
        <v>1.0000000000000002</v>
      </c>
      <c r="H659" s="179">
        <f t="shared" si="416"/>
        <v>1</v>
      </c>
      <c r="I659" s="179">
        <f t="shared" si="416"/>
        <v>1</v>
      </c>
      <c r="J659" s="179">
        <f t="shared" si="416"/>
        <v>1</v>
      </c>
      <c r="K659" s="179">
        <f t="shared" si="416"/>
        <v>0.99999999999999989</v>
      </c>
      <c r="L659" s="179">
        <f t="shared" si="416"/>
        <v>1</v>
      </c>
      <c r="M659" s="179">
        <f t="shared" si="416"/>
        <v>1</v>
      </c>
      <c r="N659" s="179">
        <f t="shared" si="416"/>
        <v>1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0.99999999999999978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0.99999999999999989</v>
      </c>
      <c r="F660" s="179">
        <f t="shared" si="416"/>
        <v>1</v>
      </c>
      <c r="G660" s="179">
        <f t="shared" si="416"/>
        <v>1.0000000000000002</v>
      </c>
      <c r="H660" s="179">
        <f t="shared" si="416"/>
        <v>1</v>
      </c>
      <c r="I660" s="179">
        <f t="shared" si="416"/>
        <v>1</v>
      </c>
      <c r="J660" s="179">
        <f t="shared" si="416"/>
        <v>1</v>
      </c>
      <c r="K660" s="179">
        <f t="shared" si="416"/>
        <v>0.99999999999999989</v>
      </c>
      <c r="L660" s="179">
        <f t="shared" si="416"/>
        <v>1</v>
      </c>
      <c r="M660" s="179">
        <f t="shared" si="416"/>
        <v>1</v>
      </c>
      <c r="N660" s="179">
        <f t="shared" si="416"/>
        <v>1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0.99999999999999978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0.99999999999999989</v>
      </c>
      <c r="F661" s="179">
        <f t="shared" si="416"/>
        <v>1</v>
      </c>
      <c r="G661" s="179">
        <f t="shared" si="416"/>
        <v>1.0000000000000002</v>
      </c>
      <c r="H661" s="179">
        <f t="shared" si="416"/>
        <v>1</v>
      </c>
      <c r="I661" s="179">
        <f t="shared" si="416"/>
        <v>1</v>
      </c>
      <c r="J661" s="179">
        <f t="shared" si="416"/>
        <v>1</v>
      </c>
      <c r="K661" s="179">
        <f t="shared" si="416"/>
        <v>0.99999999999999989</v>
      </c>
      <c r="L661" s="179">
        <f t="shared" si="416"/>
        <v>1</v>
      </c>
      <c r="M661" s="179">
        <f t="shared" si="416"/>
        <v>1</v>
      </c>
      <c r="N661" s="179">
        <f t="shared" si="416"/>
        <v>1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0.99999999999999978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0.99999999999999989</v>
      </c>
      <c r="F662" s="179">
        <f t="shared" si="416"/>
        <v>1</v>
      </c>
      <c r="G662" s="179">
        <f t="shared" si="416"/>
        <v>1.0000000000000002</v>
      </c>
      <c r="H662" s="179">
        <f t="shared" si="416"/>
        <v>1</v>
      </c>
      <c r="I662" s="179">
        <f t="shared" si="416"/>
        <v>1</v>
      </c>
      <c r="J662" s="179">
        <f t="shared" si="416"/>
        <v>1</v>
      </c>
      <c r="K662" s="179">
        <f t="shared" si="416"/>
        <v>0.99999999999999989</v>
      </c>
      <c r="L662" s="179">
        <f t="shared" si="416"/>
        <v>1</v>
      </c>
      <c r="M662" s="179">
        <f t="shared" si="416"/>
        <v>1</v>
      </c>
      <c r="N662" s="179">
        <f t="shared" si="416"/>
        <v>1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0.99999999999999978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0.99999999999999989</v>
      </c>
      <c r="F663" s="179">
        <f t="shared" si="416"/>
        <v>1</v>
      </c>
      <c r="G663" s="179">
        <f t="shared" si="416"/>
        <v>1.0000000000000002</v>
      </c>
      <c r="H663" s="179">
        <f t="shared" si="416"/>
        <v>1</v>
      </c>
      <c r="I663" s="179">
        <f t="shared" si="416"/>
        <v>1</v>
      </c>
      <c r="J663" s="179">
        <f t="shared" si="416"/>
        <v>1</v>
      </c>
      <c r="K663" s="179">
        <f t="shared" si="416"/>
        <v>0.99999999999999989</v>
      </c>
      <c r="L663" s="179">
        <f t="shared" si="416"/>
        <v>1</v>
      </c>
      <c r="M663" s="179">
        <f t="shared" si="416"/>
        <v>1</v>
      </c>
      <c r="N663" s="179">
        <f t="shared" si="416"/>
        <v>1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0.99999999999999978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0.99999999999999989</v>
      </c>
      <c r="F664" s="179">
        <f t="shared" si="426"/>
        <v>1</v>
      </c>
      <c r="G664" s="179">
        <f t="shared" si="426"/>
        <v>1.0000000000000002</v>
      </c>
      <c r="H664" s="179">
        <f t="shared" si="426"/>
        <v>1</v>
      </c>
      <c r="I664" s="179">
        <f t="shared" si="426"/>
        <v>1</v>
      </c>
      <c r="J664" s="179">
        <f t="shared" si="426"/>
        <v>1</v>
      </c>
      <c r="K664" s="179">
        <f t="shared" si="426"/>
        <v>0.99999999999999989</v>
      </c>
      <c r="L664" s="179">
        <f t="shared" si="426"/>
        <v>1</v>
      </c>
      <c r="M664" s="179">
        <f t="shared" si="426"/>
        <v>1</v>
      </c>
      <c r="N664" s="179">
        <f t="shared" si="426"/>
        <v>1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0.99999999999999978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0.99999999999999989</v>
      </c>
      <c r="F665" s="179">
        <f t="shared" si="426"/>
        <v>1</v>
      </c>
      <c r="G665" s="179">
        <f t="shared" si="426"/>
        <v>1.0000000000000002</v>
      </c>
      <c r="H665" s="179">
        <f t="shared" si="426"/>
        <v>1</v>
      </c>
      <c r="I665" s="179">
        <f t="shared" si="426"/>
        <v>1</v>
      </c>
      <c r="J665" s="179">
        <f t="shared" si="426"/>
        <v>1</v>
      </c>
      <c r="K665" s="179">
        <f t="shared" si="426"/>
        <v>0.99999999999999989</v>
      </c>
      <c r="L665" s="179">
        <f t="shared" si="426"/>
        <v>1</v>
      </c>
      <c r="M665" s="179">
        <f t="shared" si="426"/>
        <v>1</v>
      </c>
      <c r="N665" s="179">
        <f t="shared" si="426"/>
        <v>1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0.99999999999999978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0.99999999999999989</v>
      </c>
      <c r="F666" s="179">
        <f t="shared" si="426"/>
        <v>1</v>
      </c>
      <c r="G666" s="179">
        <f t="shared" si="426"/>
        <v>1.0000000000000002</v>
      </c>
      <c r="H666" s="179">
        <f t="shared" si="426"/>
        <v>1</v>
      </c>
      <c r="I666" s="179">
        <f t="shared" si="426"/>
        <v>1</v>
      </c>
      <c r="J666" s="179">
        <f t="shared" si="426"/>
        <v>1</v>
      </c>
      <c r="K666" s="179">
        <f t="shared" si="426"/>
        <v>0.99999999999999989</v>
      </c>
      <c r="L666" s="179">
        <f t="shared" si="426"/>
        <v>1</v>
      </c>
      <c r="M666" s="179">
        <f t="shared" si="426"/>
        <v>1</v>
      </c>
      <c r="N666" s="179">
        <f t="shared" si="426"/>
        <v>1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0.99999999999999978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0.99999999999999989</v>
      </c>
      <c r="F667" s="179">
        <f t="shared" si="426"/>
        <v>1</v>
      </c>
      <c r="G667" s="179">
        <f t="shared" si="426"/>
        <v>1.0000000000000002</v>
      </c>
      <c r="H667" s="179">
        <f t="shared" si="426"/>
        <v>1</v>
      </c>
      <c r="I667" s="179">
        <f t="shared" si="426"/>
        <v>1</v>
      </c>
      <c r="J667" s="179">
        <f t="shared" si="426"/>
        <v>1</v>
      </c>
      <c r="K667" s="179">
        <f t="shared" si="426"/>
        <v>0.99999999999999989</v>
      </c>
      <c r="L667" s="179">
        <f t="shared" si="426"/>
        <v>1</v>
      </c>
      <c r="M667" s="179">
        <f t="shared" si="426"/>
        <v>1</v>
      </c>
      <c r="N667" s="179">
        <f t="shared" si="426"/>
        <v>1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0.99999999999999978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0.99999999999999989</v>
      </c>
      <c r="F668" s="179">
        <f t="shared" si="426"/>
        <v>1</v>
      </c>
      <c r="G668" s="179">
        <f t="shared" si="426"/>
        <v>1.0000000000000002</v>
      </c>
      <c r="H668" s="179">
        <f t="shared" si="426"/>
        <v>1</v>
      </c>
      <c r="I668" s="179">
        <f t="shared" si="426"/>
        <v>1</v>
      </c>
      <c r="J668" s="179">
        <f t="shared" si="426"/>
        <v>1</v>
      </c>
      <c r="K668" s="179">
        <f t="shared" si="426"/>
        <v>0.99999999999999989</v>
      </c>
      <c r="L668" s="179">
        <f t="shared" si="426"/>
        <v>1</v>
      </c>
      <c r="M668" s="179">
        <f t="shared" si="426"/>
        <v>1</v>
      </c>
      <c r="N668" s="179">
        <f t="shared" si="426"/>
        <v>1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0.99999999999999978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0.99999999999999989</v>
      </c>
      <c r="F669" s="179">
        <f t="shared" si="426"/>
        <v>1</v>
      </c>
      <c r="G669" s="179">
        <f t="shared" si="426"/>
        <v>1.0000000000000002</v>
      </c>
      <c r="H669" s="179">
        <f t="shared" si="426"/>
        <v>1</v>
      </c>
      <c r="I669" s="179">
        <f t="shared" si="426"/>
        <v>1</v>
      </c>
      <c r="J669" s="179">
        <f t="shared" si="426"/>
        <v>1</v>
      </c>
      <c r="K669" s="179">
        <f t="shared" si="426"/>
        <v>0.99999999999999989</v>
      </c>
      <c r="L669" s="179">
        <f t="shared" si="426"/>
        <v>1</v>
      </c>
      <c r="M669" s="179">
        <f t="shared" si="426"/>
        <v>1</v>
      </c>
      <c r="N669" s="179">
        <f t="shared" si="426"/>
        <v>1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0.99999999999999978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0.99999999999999989</v>
      </c>
      <c r="F670" s="179">
        <f t="shared" si="426"/>
        <v>1</v>
      </c>
      <c r="G670" s="179">
        <f t="shared" si="426"/>
        <v>1.0000000000000002</v>
      </c>
      <c r="H670" s="179">
        <f t="shared" si="426"/>
        <v>1</v>
      </c>
      <c r="I670" s="179">
        <f t="shared" si="426"/>
        <v>1</v>
      </c>
      <c r="J670" s="179">
        <f t="shared" si="426"/>
        <v>1</v>
      </c>
      <c r="K670" s="179">
        <f t="shared" si="426"/>
        <v>0.99999999999999989</v>
      </c>
      <c r="L670" s="179">
        <f t="shared" si="426"/>
        <v>1</v>
      </c>
      <c r="M670" s="179">
        <f t="shared" si="426"/>
        <v>1</v>
      </c>
      <c r="N670" s="179">
        <f t="shared" si="426"/>
        <v>1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0.99999999999999978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0.99999999999999989</v>
      </c>
      <c r="F671" s="194">
        <f t="shared" si="426"/>
        <v>1</v>
      </c>
      <c r="G671" s="194">
        <f t="shared" si="426"/>
        <v>1.0000000000000002</v>
      </c>
      <c r="H671" s="194">
        <f t="shared" si="426"/>
        <v>1</v>
      </c>
      <c r="I671" s="194">
        <f t="shared" si="426"/>
        <v>1</v>
      </c>
      <c r="J671" s="194">
        <f t="shared" si="426"/>
        <v>1</v>
      </c>
      <c r="K671" s="194">
        <f t="shared" si="426"/>
        <v>0.99999999999999989</v>
      </c>
      <c r="L671" s="194">
        <f t="shared" si="426"/>
        <v>1</v>
      </c>
      <c r="M671" s="194">
        <f t="shared" si="426"/>
        <v>1</v>
      </c>
      <c r="N671" s="194">
        <f t="shared" si="426"/>
        <v>1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0.99999999999999978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0.27517537164759676</v>
      </c>
      <c r="G679" s="175">
        <f t="shared" si="428"/>
        <v>0.59580901638168926</v>
      </c>
      <c r="H679" s="175">
        <f t="shared" si="428"/>
        <v>0.78336360204165856</v>
      </c>
      <c r="I679" s="175">
        <f t="shared" si="428"/>
        <v>0.88564542895998255</v>
      </c>
      <c r="J679" s="175">
        <f t="shared" si="428"/>
        <v>0.94281318447361506</v>
      </c>
      <c r="K679" s="175">
        <f t="shared" si="428"/>
        <v>0.97133270435685515</v>
      </c>
      <c r="L679" s="175">
        <f t="shared" si="428"/>
        <v>0.9848524863638346</v>
      </c>
      <c r="M679" s="175">
        <f t="shared" si="428"/>
        <v>0.99205016967841864</v>
      </c>
      <c r="N679" s="175">
        <f t="shared" si="428"/>
        <v>0.99619647778591813</v>
      </c>
      <c r="O679" s="175">
        <f t="shared" si="428"/>
        <v>0.99814115628384048</v>
      </c>
      <c r="P679" s="175">
        <f t="shared" si="428"/>
        <v>0.99908281491832995</v>
      </c>
      <c r="Q679" s="175">
        <f t="shared" si="428"/>
        <v>0.99954293592106169</v>
      </c>
      <c r="R679" s="175">
        <f t="shared" si="428"/>
        <v>0.99978308908818492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-0.47428261080934475</v>
      </c>
      <c r="F680" s="179" t="e">
        <f t="shared" si="428"/>
        <v>#DIV/0!</v>
      </c>
      <c r="G680" s="179">
        <f t="shared" si="428"/>
        <v>0.26295863091685051</v>
      </c>
      <c r="H680" s="179">
        <f t="shared" si="428"/>
        <v>0.59150288976343901</v>
      </c>
      <c r="I680" s="179">
        <f t="shared" si="428"/>
        <v>0.77901693219238188</v>
      </c>
      <c r="J680" s="179">
        <f t="shared" si="428"/>
        <v>0.88762047111978781</v>
      </c>
      <c r="K680" s="179">
        <f t="shared" si="428"/>
        <v>0.94317918417310131</v>
      </c>
      <c r="L680" s="179">
        <f t="shared" si="428"/>
        <v>0.96986016922392393</v>
      </c>
      <c r="M680" s="179">
        <f t="shared" si="428"/>
        <v>0.98414567707365075</v>
      </c>
      <c r="N680" s="179">
        <f t="shared" si="428"/>
        <v>0.99240285396915384</v>
      </c>
      <c r="O680" s="179">
        <f t="shared" si="428"/>
        <v>0.99628461925026723</v>
      </c>
      <c r="P680" s="179">
        <f t="shared" si="428"/>
        <v>0.99816618340129382</v>
      </c>
      <c r="Q680" s="179">
        <f t="shared" si="428"/>
        <v>0.9990860075997362</v>
      </c>
      <c r="R680" s="179">
        <f t="shared" si="428"/>
        <v>0.99956620750911174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-0.20298078105753775</v>
      </c>
      <c r="F681" s="179">
        <f t="shared" si="428"/>
        <v>-0.48262116354709345</v>
      </c>
      <c r="G681" s="179" t="e">
        <f t="shared" si="428"/>
        <v>#DIV/0!</v>
      </c>
      <c r="H681" s="179">
        <f t="shared" si="428"/>
        <v>0.26433499300986485</v>
      </c>
      <c r="I681" s="179">
        <f t="shared" si="428"/>
        <v>0.58701779187612191</v>
      </c>
      <c r="J681" s="179">
        <f t="shared" si="428"/>
        <v>0.78408598262596074</v>
      </c>
      <c r="K681" s="179">
        <f t="shared" si="428"/>
        <v>0.88916494138909141</v>
      </c>
      <c r="L681" s="179">
        <f t="shared" si="428"/>
        <v>0.94079024973067593</v>
      </c>
      <c r="M681" s="179">
        <f t="shared" si="428"/>
        <v>0.96871800713923917</v>
      </c>
      <c r="N681" s="179">
        <f t="shared" si="428"/>
        <v>0.98496471466309499</v>
      </c>
      <c r="O681" s="179">
        <f t="shared" si="428"/>
        <v>0.99263719203454526</v>
      </c>
      <c r="P681" s="179">
        <f t="shared" si="428"/>
        <v>0.99636363325212973</v>
      </c>
      <c r="Q681" s="179">
        <f t="shared" si="428"/>
        <v>0.99818705273389496</v>
      </c>
      <c r="R681" s="179">
        <f t="shared" si="428"/>
        <v>0.99913941511366056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-5.5824726804147906E-2</v>
      </c>
      <c r="F682" s="179">
        <f t="shared" si="428"/>
        <v>-0.21764080930037244</v>
      </c>
      <c r="G682" s="179">
        <f t="shared" si="428"/>
        <v>-0.48866338111028557</v>
      </c>
      <c r="H682" s="179" t="e">
        <f t="shared" si="428"/>
        <v>#DIV/0!</v>
      </c>
      <c r="I682" s="179">
        <f t="shared" si="428"/>
        <v>0.25351851606820131</v>
      </c>
      <c r="J682" s="179">
        <f t="shared" si="428"/>
        <v>0.59205186435595103</v>
      </c>
      <c r="K682" s="179">
        <f t="shared" si="428"/>
        <v>0.78528366528943971</v>
      </c>
      <c r="L682" s="179">
        <f t="shared" si="428"/>
        <v>0.88385487473280133</v>
      </c>
      <c r="M682" s="179">
        <f t="shared" si="428"/>
        <v>0.93812552932635784</v>
      </c>
      <c r="N682" s="179">
        <f t="shared" si="428"/>
        <v>0.97008244068975724</v>
      </c>
      <c r="O682" s="179">
        <f t="shared" si="428"/>
        <v>0.98531035882026563</v>
      </c>
      <c r="P682" s="179">
        <f t="shared" si="428"/>
        <v>0.99273594046503699</v>
      </c>
      <c r="Q682" s="179">
        <f t="shared" si="428"/>
        <v>0.99637623779955853</v>
      </c>
      <c r="R682" s="179">
        <f t="shared" si="428"/>
        <v>0.99827929150482608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-1.4650905754851427E-2</v>
      </c>
      <c r="F683" s="179">
        <f t="shared" si="428"/>
        <v>-6.2773183672338376E-2</v>
      </c>
      <c r="G683" s="179">
        <f t="shared" si="428"/>
        <v>-0.23862776721974019</v>
      </c>
      <c r="H683" s="179">
        <f t="shared" si="428"/>
        <v>-0.49396503612481518</v>
      </c>
      <c r="I683" s="179" t="e">
        <f t="shared" si="428"/>
        <v>#DIV/0!</v>
      </c>
      <c r="J683" s="179">
        <f t="shared" si="428"/>
        <v>0.26706284354844989</v>
      </c>
      <c r="K683" s="179">
        <f t="shared" si="428"/>
        <v>0.59952369269905781</v>
      </c>
      <c r="L683" s="179">
        <f t="shared" si="428"/>
        <v>0.7792770095115823</v>
      </c>
      <c r="M683" s="179">
        <f t="shared" si="428"/>
        <v>0.88070078122664186</v>
      </c>
      <c r="N683" s="179">
        <f t="shared" si="428"/>
        <v>0.94166967489805853</v>
      </c>
      <c r="O683" s="179">
        <f t="shared" si="428"/>
        <v>0.97121528253425771</v>
      </c>
      <c r="P683" s="179">
        <f t="shared" si="428"/>
        <v>0.98573175618712994</v>
      </c>
      <c r="Q683" s="179">
        <f t="shared" si="428"/>
        <v>0.99287382476269992</v>
      </c>
      <c r="R683" s="179">
        <f t="shared" si="428"/>
        <v>0.9966141115509437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-3.6760378633379914E-3</v>
      </c>
      <c r="F684" s="179">
        <f t="shared" si="428"/>
        <v>-1.6039644068243635E-2</v>
      </c>
      <c r="G684" s="179">
        <f t="shared" si="428"/>
        <v>-6.8375320140722978E-2</v>
      </c>
      <c r="H684" s="179">
        <f t="shared" si="428"/>
        <v>-0.24870843144306376</v>
      </c>
      <c r="I684" s="179">
        <f t="shared" si="428"/>
        <v>-0.49391318572985854</v>
      </c>
      <c r="J684" s="179" t="e">
        <f t="shared" si="428"/>
        <v>#DIV/0!</v>
      </c>
      <c r="K684" s="179">
        <f t="shared" si="428"/>
        <v>0.26849564446337515</v>
      </c>
      <c r="L684" s="179">
        <f t="shared" si="428"/>
        <v>0.58604732780441271</v>
      </c>
      <c r="M684" s="179">
        <f t="shared" si="428"/>
        <v>0.77080067323004264</v>
      </c>
      <c r="N684" s="179">
        <f t="shared" si="428"/>
        <v>0.88554999437528636</v>
      </c>
      <c r="O684" s="179">
        <f t="shared" si="428"/>
        <v>0.94296787255853598</v>
      </c>
      <c r="P684" s="179">
        <f t="shared" si="428"/>
        <v>0.97159542135542365</v>
      </c>
      <c r="Q684" s="179">
        <f t="shared" si="428"/>
        <v>0.98578038042809213</v>
      </c>
      <c r="R684" s="179">
        <f t="shared" si="428"/>
        <v>0.99323533674987641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-9.1974990747519089E-4</v>
      </c>
      <c r="F685" s="179">
        <f t="shared" si="428"/>
        <v>-4.0280567713697566E-3</v>
      </c>
      <c r="G685" s="179">
        <f t="shared" si="428"/>
        <v>-1.7550787204798371E-2</v>
      </c>
      <c r="H685" s="179">
        <f t="shared" si="428"/>
        <v>-7.2144182771144774E-2</v>
      </c>
      <c r="I685" s="179">
        <f t="shared" si="428"/>
        <v>-0.24668993997407881</v>
      </c>
      <c r="J685" s="179">
        <f t="shared" si="428"/>
        <v>-0.48946618027240607</v>
      </c>
      <c r="K685" s="179" t="e">
        <f t="shared" si="428"/>
        <v>#DIV/0!</v>
      </c>
      <c r="L685" s="179">
        <f t="shared" si="428"/>
        <v>0.25768974823087254</v>
      </c>
      <c r="M685" s="179">
        <f t="shared" si="428"/>
        <v>0.57383887600280126</v>
      </c>
      <c r="N685" s="179">
        <f t="shared" si="428"/>
        <v>0.77918697637960144</v>
      </c>
      <c r="O685" s="179">
        <f t="shared" si="428"/>
        <v>0.88798280509090022</v>
      </c>
      <c r="P685" s="179">
        <f t="shared" si="428"/>
        <v>0.94370517246456476</v>
      </c>
      <c r="Q685" s="179">
        <f t="shared" si="428"/>
        <v>0.97168995413736303</v>
      </c>
      <c r="R685" s="179">
        <f t="shared" si="428"/>
        <v>0.9864989263793259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-2.2998093652465426E-4</v>
      </c>
      <c r="F686" s="179">
        <f t="shared" si="428"/>
        <v>-1.0080363746601284E-3</v>
      </c>
      <c r="G686" s="179">
        <f t="shared" si="428"/>
        <v>-4.4121723039084616E-3</v>
      </c>
      <c r="H686" s="179">
        <f t="shared" si="428"/>
        <v>-1.8571173667406186E-2</v>
      </c>
      <c r="I686" s="179">
        <f t="shared" si="428"/>
        <v>-7.151986679304384E-2</v>
      </c>
      <c r="J686" s="179">
        <f t="shared" si="428"/>
        <v>-0.23473544457916057</v>
      </c>
      <c r="K686" s="179">
        <f t="shared" si="428"/>
        <v>-0.4879410643518477</v>
      </c>
      <c r="L686" s="179" t="e">
        <f t="shared" si="428"/>
        <v>#DIV/0!</v>
      </c>
      <c r="M686" s="179">
        <f t="shared" si="428"/>
        <v>0.24823414413105463</v>
      </c>
      <c r="N686" s="179">
        <f t="shared" si="428"/>
        <v>0.58591634906006385</v>
      </c>
      <c r="O686" s="179">
        <f t="shared" si="428"/>
        <v>0.78342817419728894</v>
      </c>
      <c r="P686" s="179">
        <f t="shared" si="428"/>
        <v>0.88936746168279102</v>
      </c>
      <c r="Q686" s="179">
        <f t="shared" si="428"/>
        <v>0.94388325787455407</v>
      </c>
      <c r="R686" s="179">
        <f t="shared" si="428"/>
        <v>0.973109274881096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-5.7497863190010404E-5</v>
      </c>
      <c r="F687" s="179">
        <f t="shared" si="428"/>
        <v>-2.5206950357636637E-4</v>
      </c>
      <c r="G687" s="179">
        <f t="shared" si="428"/>
        <v>-1.1044377428009104E-3</v>
      </c>
      <c r="H687" s="179">
        <f t="shared" si="428"/>
        <v>-4.6717387970609692E-3</v>
      </c>
      <c r="I687" s="179">
        <f t="shared" si="428"/>
        <v>-1.841250196568776E-2</v>
      </c>
      <c r="J687" s="179">
        <f t="shared" si="428"/>
        <v>-6.7084438190737117E-2</v>
      </c>
      <c r="K687" s="179">
        <f t="shared" si="428"/>
        <v>-0.23085186999590621</v>
      </c>
      <c r="L687" s="179">
        <f t="shared" si="428"/>
        <v>-0.50012104405249636</v>
      </c>
      <c r="M687" s="179" t="e">
        <f t="shared" si="428"/>
        <v>#DIV/0!</v>
      </c>
      <c r="N687" s="179">
        <f t="shared" si="428"/>
        <v>0.25758665130963365</v>
      </c>
      <c r="O687" s="179">
        <f t="shared" si="428"/>
        <v>0.59211724857855419</v>
      </c>
      <c r="P687" s="179">
        <f t="shared" si="428"/>
        <v>0.78585229005841528</v>
      </c>
      <c r="Q687" s="179">
        <f t="shared" si="428"/>
        <v>0.88967889596833272</v>
      </c>
      <c r="R687" s="179">
        <f t="shared" si="428"/>
        <v>0.94665190237723607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-1.4374627405105554E-5</v>
      </c>
      <c r="F688" s="179">
        <f t="shared" si="428"/>
        <v>-6.3021043588402668E-5</v>
      </c>
      <c r="G688" s="179">
        <f t="shared" si="428"/>
        <v>-2.7619235765246453E-4</v>
      </c>
      <c r="H688" s="179">
        <f t="shared" si="428"/>
        <v>-1.1695917775259895E-3</v>
      </c>
      <c r="I688" s="179">
        <f t="shared" si="428"/>
        <v>-4.6320728550298413E-3</v>
      </c>
      <c r="J688" s="179">
        <f t="shared" si="428"/>
        <v>-1.7212935944677491E-2</v>
      </c>
      <c r="K688" s="179">
        <f t="shared" si="428"/>
        <v>-6.5670604414216724E-2</v>
      </c>
      <c r="L688" s="179">
        <f t="shared" si="428"/>
        <v>-0.26513779659033021</v>
      </c>
      <c r="M688" s="179">
        <f t="shared" si="428"/>
        <v>-0.51222262663984497</v>
      </c>
      <c r="N688" s="179" t="e">
        <f t="shared" si="428"/>
        <v>#DIV/0!</v>
      </c>
      <c r="O688" s="179">
        <f t="shared" si="428"/>
        <v>0.26250783613323436</v>
      </c>
      <c r="P688" s="179">
        <f t="shared" si="428"/>
        <v>0.59569001814267108</v>
      </c>
      <c r="Q688" s="179">
        <f t="shared" si="428"/>
        <v>0.78629152230076893</v>
      </c>
      <c r="R688" s="179">
        <f t="shared" si="428"/>
        <v>0.89494430899404454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-3.5936668673615321E-6</v>
      </c>
      <c r="F689" s="179">
        <f t="shared" si="428"/>
        <v>-1.5755486769098364E-5</v>
      </c>
      <c r="G689" s="179">
        <f t="shared" si="428"/>
        <v>-6.9053139609163996E-5</v>
      </c>
      <c r="H689" s="179">
        <f t="shared" si="428"/>
        <v>-2.9249669932923937E-4</v>
      </c>
      <c r="I689" s="179">
        <f t="shared" si="428"/>
        <v>-1.1596800916031256E-3</v>
      </c>
      <c r="J689" s="179">
        <f t="shared" si="428"/>
        <v>-4.3269827958494784E-3</v>
      </c>
      <c r="K689" s="179">
        <f t="shared" si="428"/>
        <v>-1.6832245608640578E-2</v>
      </c>
      <c r="L689" s="179">
        <f t="shared" si="428"/>
        <v>-7.8621834146267763E-2</v>
      </c>
      <c r="M689" s="179">
        <f t="shared" si="428"/>
        <v>-0.30850354754952514</v>
      </c>
      <c r="N689" s="179">
        <f t="shared" si="428"/>
        <v>-0.50024522670839544</v>
      </c>
      <c r="O689" s="179" t="e">
        <f t="shared" si="428"/>
        <v>#DIV/0!</v>
      </c>
      <c r="P689" s="179">
        <f t="shared" si="428"/>
        <v>0.26538114285374687</v>
      </c>
      <c r="Q689" s="179">
        <f t="shared" si="428"/>
        <v>0.59582317261267537</v>
      </c>
      <c r="R689" s="179">
        <f t="shared" si="428"/>
        <v>0.79579168775604925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-8.984173402125508E-7</v>
      </c>
      <c r="F690" s="179">
        <f t="shared" si="428"/>
        <v>-3.9388857045429357E-6</v>
      </c>
      <c r="G690" s="179">
        <f t="shared" si="428"/>
        <v>-1.7263596408911743E-5</v>
      </c>
      <c r="H690" s="179">
        <f t="shared" si="428"/>
        <v>-7.3130196433082256E-5</v>
      </c>
      <c r="I690" s="179">
        <f t="shared" si="428"/>
        <v>-2.9001921426926447E-4</v>
      </c>
      <c r="J690" s="179">
        <f t="shared" si="428"/>
        <v>-1.0831019708371736E-3</v>
      </c>
      <c r="K690" s="179">
        <f t="shared" si="428"/>
        <v>-4.2302579667270433E-3</v>
      </c>
      <c r="L690" s="179">
        <f t="shared" si="428"/>
        <v>-2.0350069231181992E-2</v>
      </c>
      <c r="M690" s="179">
        <f t="shared" si="428"/>
        <v>-9.6665036908788846E-2</v>
      </c>
      <c r="N690" s="179">
        <f t="shared" si="428"/>
        <v>-0.26552998509538234</v>
      </c>
      <c r="O690" s="179">
        <f t="shared" si="428"/>
        <v>-0.49449183702343719</v>
      </c>
      <c r="P690" s="179" t="e">
        <f t="shared" si="428"/>
        <v>#DIV/0!</v>
      </c>
      <c r="Q690" s="179">
        <f t="shared" si="428"/>
        <v>0.26296999293404055</v>
      </c>
      <c r="R690" s="179">
        <f t="shared" si="428"/>
        <v>0.61106289364640332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-2.2821241838314692E-7</v>
      </c>
      <c r="F691" s="179">
        <f t="shared" si="428"/>
        <v>-1.0005408728980106E-6</v>
      </c>
      <c r="G691" s="179">
        <f t="shared" si="428"/>
        <v>-4.3852492513446357E-6</v>
      </c>
      <c r="H691" s="179">
        <f t="shared" si="428"/>
        <v>-1.8576615581107813E-5</v>
      </c>
      <c r="I691" s="179">
        <f t="shared" si="428"/>
        <v>-7.3675638296480749E-5</v>
      </c>
      <c r="J691" s="179">
        <f t="shared" si="428"/>
        <v>-2.7520683452152248E-4</v>
      </c>
      <c r="K691" s="179">
        <f t="shared" si="428"/>
        <v>-1.0758320573450207E-3</v>
      </c>
      <c r="L691" s="179">
        <f t="shared" si="428"/>
        <v>-5.2079934965047975E-3</v>
      </c>
      <c r="M691" s="179">
        <f t="shared" si="428"/>
        <v>-2.5769323899096828E-2</v>
      </c>
      <c r="N691" s="179">
        <f t="shared" si="428"/>
        <v>-7.99775505442884E-2</v>
      </c>
      <c r="O691" s="179">
        <f t="shared" si="428"/>
        <v>-0.25141946134973792</v>
      </c>
      <c r="P691" s="179">
        <f t="shared" si="428"/>
        <v>-0.49217326717810478</v>
      </c>
      <c r="Q691" s="179" t="e">
        <f t="shared" si="428"/>
        <v>#DIV/0!</v>
      </c>
      <c r="R691" s="179">
        <f t="shared" si="428"/>
        <v>0.28553066323547271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-5.5256272058516976E-8</v>
      </c>
      <c r="F692" s="179">
        <f t="shared" si="428"/>
        <v>-2.4225749486656141E-7</v>
      </c>
      <c r="G692" s="179">
        <f t="shared" si="428"/>
        <v>-1.0617861833696891E-6</v>
      </c>
      <c r="H692" s="179">
        <f t="shared" si="428"/>
        <v>-4.4979138660546403E-6</v>
      </c>
      <c r="I692" s="179">
        <f t="shared" si="428"/>
        <v>-1.7839200606951223E-5</v>
      </c>
      <c r="J692" s="179">
        <f t="shared" si="428"/>
        <v>-6.6639834165362581E-5</v>
      </c>
      <c r="K692" s="179">
        <f t="shared" si="428"/>
        <v>-2.605634673568197E-4</v>
      </c>
      <c r="L692" s="179">
        <f t="shared" si="428"/>
        <v>-1.263232162711041E-3</v>
      </c>
      <c r="M692" s="179">
        <f t="shared" si="428"/>
        <v>-6.3085163192308572E-3</v>
      </c>
      <c r="N692" s="179">
        <f t="shared" si="428"/>
        <v>-2.0070834637972872E-2</v>
      </c>
      <c r="O692" s="179">
        <f t="shared" si="428"/>
        <v>-7.1033190496487986E-2</v>
      </c>
      <c r="P692" s="179">
        <f t="shared" si="428"/>
        <v>-0.23647512235595686</v>
      </c>
      <c r="Q692" s="179">
        <f t="shared" si="428"/>
        <v>-0.48629279351879662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-8.745555772443978E-10</v>
      </c>
      <c r="F693" s="179">
        <f t="shared" si="428"/>
        <v>-3.8342734231428088E-9</v>
      </c>
      <c r="G693" s="179">
        <f t="shared" si="428"/>
        <v>-1.6805175503923214E-8</v>
      </c>
      <c r="H693" s="179">
        <f t="shared" si="428"/>
        <v>-7.1189782545585258E-8</v>
      </c>
      <c r="I693" s="179">
        <f t="shared" si="428"/>
        <v>-2.8234759056074463E-7</v>
      </c>
      <c r="J693" s="179">
        <f t="shared" si="428"/>
        <v>-1.0547505807603774E-6</v>
      </c>
      <c r="K693" s="179">
        <f t="shared" si="428"/>
        <v>-4.1243739837582478E-6</v>
      </c>
      <c r="L693" s="179">
        <f t="shared" si="428"/>
        <v>-2.0004113993549809E-5</v>
      </c>
      <c r="M693" s="179">
        <f t="shared" si="428"/>
        <v>-1.0016471436108408E-4</v>
      </c>
      <c r="N693" s="179">
        <f t="shared" si="428"/>
        <v>-3.2070341531938168E-4</v>
      </c>
      <c r="O693" s="179">
        <f t="shared" si="428"/>
        <v>-1.1665973612980773E-3</v>
      </c>
      <c r="P693" s="179">
        <f t="shared" si="428"/>
        <v>-4.433552169188895E-3</v>
      </c>
      <c r="Q693" s="179">
        <f t="shared" si="428"/>
        <v>-1.66876379118636E-2</v>
      </c>
      <c r="R693" s="179">
        <f t="shared" si="428"/>
        <v>-6.0325412179909423E-2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-2.0699540294448083E-13</v>
      </c>
      <c r="F694" s="179">
        <f t="shared" si="428"/>
        <v>-9.0752033787813549E-13</v>
      </c>
      <c r="G694" s="179">
        <f t="shared" si="428"/>
        <v>-3.9775563552681818E-12</v>
      </c>
      <c r="H694" s="179">
        <f t="shared" si="428"/>
        <v>-1.6849653112486267E-11</v>
      </c>
      <c r="I694" s="179">
        <f t="shared" si="428"/>
        <v>-6.6827839153560268E-11</v>
      </c>
      <c r="J694" s="179">
        <f t="shared" si="428"/>
        <v>-2.4964519974814463E-10</v>
      </c>
      <c r="K694" s="179">
        <f t="shared" si="428"/>
        <v>-9.7618456195003143E-10</v>
      </c>
      <c r="L694" s="179">
        <f t="shared" si="428"/>
        <v>-4.7347405398610345E-9</v>
      </c>
      <c r="M694" s="179">
        <f t="shared" si="428"/>
        <v>-2.3708765990077144E-8</v>
      </c>
      <c r="N694" s="179">
        <f t="shared" si="428"/>
        <v>-7.5916326583382052E-8</v>
      </c>
      <c r="O694" s="179">
        <f t="shared" si="428"/>
        <v>-2.7624462551960753E-7</v>
      </c>
      <c r="P694" s="179">
        <f t="shared" si="428"/>
        <v>-1.0511849858925159E-6</v>
      </c>
      <c r="Q694" s="179">
        <f t="shared" si="428"/>
        <v>-3.9768272852128911E-6</v>
      </c>
      <c r="R694" s="179">
        <f t="shared" si="428"/>
        <v>-1.4657491507848916E-5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3.0706967220561987E-2</v>
      </c>
      <c r="F806" s="179">
        <f t="shared" si="503"/>
        <v>3.3616780076463758E-2</v>
      </c>
      <c r="G806" s="179">
        <f t="shared" si="503"/>
        <v>2.8799297414202282E-2</v>
      </c>
      <c r="H806" s="179">
        <f t="shared" si="503"/>
        <v>2.9322239014755863E-2</v>
      </c>
      <c r="I806" s="179">
        <f t="shared" si="503"/>
        <v>3.0374740163159268E-2</v>
      </c>
      <c r="J806" s="179">
        <f t="shared" si="503"/>
        <v>3.1684018404360449E-2</v>
      </c>
      <c r="K806" s="179">
        <f t="shared" si="503"/>
        <v>3.2117642873471464E-2</v>
      </c>
      <c r="L806" s="179">
        <f t="shared" si="503"/>
        <v>2.9833037743153667E-2</v>
      </c>
      <c r="M806" s="179">
        <f t="shared" si="503"/>
        <v>2.7850018896876022E-2</v>
      </c>
      <c r="N806" s="179">
        <f t="shared" si="503"/>
        <v>2.9819983344692789E-2</v>
      </c>
      <c r="O806" s="179">
        <f t="shared" si="503"/>
        <v>3.0870000182108649E-2</v>
      </c>
      <c r="P806" s="179">
        <f t="shared" si="503"/>
        <v>3.1487403735752734E-2</v>
      </c>
      <c r="Q806" s="179">
        <f t="shared" si="503"/>
        <v>3.2015194493684056E-2</v>
      </c>
      <c r="R806" s="179">
        <f t="shared" si="503"/>
        <v>3.3725941595434607E-2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0.20375547158807772</v>
      </c>
      <c r="F807" s="179">
        <f t="shared" si="503"/>
        <v>0.33933147365668881</v>
      </c>
      <c r="G807" s="179">
        <f t="shared" si="503"/>
        <v>0.36530397801061676</v>
      </c>
      <c r="H807" s="179">
        <f t="shared" si="503"/>
        <v>0.32290694486088301</v>
      </c>
      <c r="I807" s="179">
        <f t="shared" si="503"/>
        <v>0.33161131651251929</v>
      </c>
      <c r="J807" s="179">
        <f t="shared" si="503"/>
        <v>0.35629212807587618</v>
      </c>
      <c r="K807" s="179">
        <f t="shared" si="503"/>
        <v>0.36508921690300733</v>
      </c>
      <c r="L807" s="179">
        <f t="shared" si="503"/>
        <v>0.34011652347955124</v>
      </c>
      <c r="M807" s="179">
        <f t="shared" si="503"/>
        <v>0.317732220005429</v>
      </c>
      <c r="N807" s="179">
        <f t="shared" si="503"/>
        <v>0.34026251276372699</v>
      </c>
      <c r="O807" s="179">
        <f t="shared" si="503"/>
        <v>0.35225897978139886</v>
      </c>
      <c r="P807" s="179">
        <f t="shared" si="503"/>
        <v>0.35930818095769107</v>
      </c>
      <c r="Q807" s="179">
        <f t="shared" si="503"/>
        <v>0.36533191308274127</v>
      </c>
      <c r="R807" s="179">
        <f t="shared" si="503"/>
        <v>0.38485387566860663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0.16489781829170055</v>
      </c>
      <c r="F808" s="179">
        <f t="shared" si="503"/>
        <v>0.33469346408440243</v>
      </c>
      <c r="G808" s="179">
        <f t="shared" si="503"/>
        <v>0.54340416506900691</v>
      </c>
      <c r="H808" s="179">
        <f t="shared" si="503"/>
        <v>0.59544474446797047</v>
      </c>
      <c r="I808" s="179">
        <f t="shared" si="503"/>
        <v>0.53599305006464926</v>
      </c>
      <c r="J808" s="179">
        <f t="shared" si="503"/>
        <v>0.56764204926749195</v>
      </c>
      <c r="K808" s="179">
        <f t="shared" si="503"/>
        <v>0.60038774740416767</v>
      </c>
      <c r="L808" s="179">
        <f t="shared" si="503"/>
        <v>0.56561455075691747</v>
      </c>
      <c r="M808" s="179">
        <f t="shared" si="503"/>
        <v>0.52986431231971298</v>
      </c>
      <c r="N808" s="179">
        <f t="shared" si="503"/>
        <v>0.56780790640628054</v>
      </c>
      <c r="O808" s="179">
        <f t="shared" si="503"/>
        <v>0.58792871529706936</v>
      </c>
      <c r="P808" s="179">
        <f t="shared" si="503"/>
        <v>0.59972071860929732</v>
      </c>
      <c r="Q808" s="179">
        <f t="shared" si="503"/>
        <v>0.60978177337483919</v>
      </c>
      <c r="R808" s="179">
        <f t="shared" si="503"/>
        <v>0.64236808623744979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4.3832943249097617E-2</v>
      </c>
      <c r="F809" s="179">
        <f t="shared" si="503"/>
        <v>9.1691756906691346E-2</v>
      </c>
      <c r="G809" s="179">
        <f t="shared" si="503"/>
        <v>0.18333125922057164</v>
      </c>
      <c r="H809" s="179">
        <f t="shared" si="503"/>
        <v>0.2966631138930268</v>
      </c>
      <c r="I809" s="179">
        <f t="shared" si="503"/>
        <v>0.32572305257016188</v>
      </c>
      <c r="J809" s="179">
        <f t="shared" si="503"/>
        <v>0.30154259168113134</v>
      </c>
      <c r="K809" s="179">
        <f t="shared" si="503"/>
        <v>0.31661747476466184</v>
      </c>
      <c r="L809" s="179">
        <f t="shared" si="503"/>
        <v>0.30808582987354127</v>
      </c>
      <c r="M809" s="179">
        <f t="shared" si="503"/>
        <v>0.29151389774869063</v>
      </c>
      <c r="N809" s="179">
        <f t="shared" si="503"/>
        <v>0.31315750993296804</v>
      </c>
      <c r="O809" s="179">
        <f t="shared" si="503"/>
        <v>0.32446936041587904</v>
      </c>
      <c r="P809" s="179">
        <f t="shared" si="503"/>
        <v>0.3310337017740137</v>
      </c>
      <c r="Q809" s="179">
        <f t="shared" si="503"/>
        <v>0.33660170366457082</v>
      </c>
      <c r="R809" s="179">
        <f t="shared" si="503"/>
        <v>0.35459342152569784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4.9278880555578986E-3</v>
      </c>
      <c r="F810" s="179">
        <f t="shared" si="506"/>
        <v>1.0144917446962342E-2</v>
      </c>
      <c r="G810" s="179">
        <f t="shared" si="506"/>
        <v>2.1079962660657613E-2</v>
      </c>
      <c r="H810" s="179">
        <f t="shared" si="506"/>
        <v>4.2578495922250242E-2</v>
      </c>
      <c r="I810" s="179">
        <f t="shared" si="506"/>
        <v>6.8396195925112396E-2</v>
      </c>
      <c r="J810" s="179">
        <f t="shared" si="506"/>
        <v>7.8286192952731162E-2</v>
      </c>
      <c r="K810" s="179">
        <f t="shared" si="506"/>
        <v>7.0987110601219899E-2</v>
      </c>
      <c r="L810" s="179">
        <f t="shared" si="506"/>
        <v>6.9133823700732636E-2</v>
      </c>
      <c r="M810" s="179">
        <f t="shared" si="506"/>
        <v>6.7295990756819135E-2</v>
      </c>
      <c r="N810" s="179">
        <f t="shared" si="506"/>
        <v>7.2949090898963106E-2</v>
      </c>
      <c r="O810" s="179">
        <f t="shared" si="506"/>
        <v>7.5783788350852074E-2</v>
      </c>
      <c r="P810" s="179">
        <f t="shared" si="506"/>
        <v>7.7370190427239791E-2</v>
      </c>
      <c r="Q810" s="179">
        <f t="shared" si="506"/>
        <v>7.868525780373449E-2</v>
      </c>
      <c r="R810" s="179">
        <f t="shared" si="506"/>
        <v>8.2894808094575514E-2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1.0167241756281207E-3</v>
      </c>
      <c r="F811" s="179">
        <f t="shared" si="506"/>
        <v>2.0561673415709614E-3</v>
      </c>
      <c r="G811" s="179">
        <f t="shared" si="506"/>
        <v>4.2063283666050524E-3</v>
      </c>
      <c r="H811" s="179">
        <f t="shared" si="506"/>
        <v>8.8703928937501116E-3</v>
      </c>
      <c r="I811" s="179">
        <f t="shared" si="506"/>
        <v>1.7671261808021661E-2</v>
      </c>
      <c r="J811" s="179">
        <f t="shared" si="506"/>
        <v>2.9481981945135877E-2</v>
      </c>
      <c r="K811" s="179">
        <f t="shared" si="506"/>
        <v>3.3362566283338745E-2</v>
      </c>
      <c r="L811" s="179">
        <f t="shared" si="506"/>
        <v>2.83837958359478E-2</v>
      </c>
      <c r="M811" s="179">
        <f t="shared" si="506"/>
        <v>2.7413825476112791E-2</v>
      </c>
      <c r="N811" s="179">
        <f t="shared" si="506"/>
        <v>3.0375862507685501E-2</v>
      </c>
      <c r="O811" s="179">
        <f t="shared" si="506"/>
        <v>3.1868209741092106E-2</v>
      </c>
      <c r="P811" s="179">
        <f t="shared" si="506"/>
        <v>3.2623813661968079E-2</v>
      </c>
      <c r="Q811" s="179">
        <f t="shared" si="506"/>
        <v>3.3201369800772713E-2</v>
      </c>
      <c r="R811" s="179">
        <f t="shared" si="506"/>
        <v>3.4983904943302967E-2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1.2217246623845096E-4</v>
      </c>
      <c r="F812" s="179">
        <f t="shared" si="506"/>
        <v>2.442384874109209E-4</v>
      </c>
      <c r="G812" s="179">
        <f t="shared" si="506"/>
        <v>4.9037816116030513E-4</v>
      </c>
      <c r="H812" s="179">
        <f t="shared" si="506"/>
        <v>1.0192457297912151E-3</v>
      </c>
      <c r="I812" s="179">
        <f t="shared" si="506"/>
        <v>2.1194256684906533E-3</v>
      </c>
      <c r="J812" s="179">
        <f t="shared" si="506"/>
        <v>4.3296634320321315E-3</v>
      </c>
      <c r="K812" s="179">
        <f t="shared" si="506"/>
        <v>7.2244897413075038E-3</v>
      </c>
      <c r="L812" s="179">
        <f t="shared" si="506"/>
        <v>7.5303408832976823E-3</v>
      </c>
      <c r="M812" s="179">
        <f t="shared" si="506"/>
        <v>6.5654468874264162E-3</v>
      </c>
      <c r="N812" s="179">
        <f t="shared" si="506"/>
        <v>7.0926567600932966E-3</v>
      </c>
      <c r="O812" s="179">
        <f t="shared" si="506"/>
        <v>7.6445480385918347E-3</v>
      </c>
      <c r="P812" s="179">
        <f t="shared" si="506"/>
        <v>7.9061768078757238E-3</v>
      </c>
      <c r="Q812" s="179">
        <f t="shared" si="506"/>
        <v>8.0682489458002316E-3</v>
      </c>
      <c r="R812" s="179">
        <f t="shared" si="506"/>
        <v>8.5075401772666259E-3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3.3725914776683547E-5</v>
      </c>
      <c r="F813" s="179">
        <f t="shared" si="506"/>
        <v>6.6988591819615588E-5</v>
      </c>
      <c r="G813" s="179">
        <f t="shared" si="506"/>
        <v>1.3285167036640306E-4</v>
      </c>
      <c r="H813" s="179">
        <f t="shared" si="506"/>
        <v>2.7101024837048121E-4</v>
      </c>
      <c r="I813" s="179">
        <f t="shared" si="506"/>
        <v>5.5598293189367931E-4</v>
      </c>
      <c r="J813" s="179">
        <f t="shared" si="506"/>
        <v>1.1812397730916878E-3</v>
      </c>
      <c r="K813" s="179">
        <f t="shared" si="506"/>
        <v>2.4119284194746714E-3</v>
      </c>
      <c r="L813" s="179">
        <f t="shared" si="506"/>
        <v>3.7920177975717018E-3</v>
      </c>
      <c r="M813" s="179">
        <f t="shared" si="506"/>
        <v>3.9045027988610552E-3</v>
      </c>
      <c r="N813" s="179">
        <f t="shared" si="506"/>
        <v>3.8336051914671632E-3</v>
      </c>
      <c r="O813" s="179">
        <f t="shared" si="506"/>
        <v>4.0664851261903619E-3</v>
      </c>
      <c r="P813" s="179">
        <f t="shared" si="506"/>
        <v>4.3305237074016418E-3</v>
      </c>
      <c r="Q813" s="179">
        <f t="shared" si="506"/>
        <v>4.4653172182345068E-3</v>
      </c>
      <c r="R813" s="179">
        <f t="shared" si="506"/>
        <v>4.7218480475416528E-3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5.0428914687211849E-5</v>
      </c>
      <c r="F814" s="179">
        <f t="shared" si="509"/>
        <v>9.9825091224270394E-5</v>
      </c>
      <c r="G814" s="179">
        <f t="shared" si="509"/>
        <v>1.9660625920173445E-4</v>
      </c>
      <c r="H814" s="179">
        <f t="shared" si="509"/>
        <v>3.9608732279686654E-4</v>
      </c>
      <c r="I814" s="179">
        <f t="shared" si="509"/>
        <v>7.9815785626499095E-4</v>
      </c>
      <c r="J814" s="179">
        <f t="shared" si="509"/>
        <v>1.6751999418763517E-3</v>
      </c>
      <c r="K814" s="179">
        <f t="shared" si="509"/>
        <v>3.5485281338220494E-3</v>
      </c>
      <c r="L814" s="179">
        <f t="shared" si="509"/>
        <v>7.1051622579261934E-3</v>
      </c>
      <c r="M814" s="179">
        <f t="shared" si="509"/>
        <v>1.0803505376870623E-2</v>
      </c>
      <c r="N814" s="179">
        <f t="shared" si="509"/>
        <v>1.2541362110753362E-2</v>
      </c>
      <c r="O814" s="179">
        <f t="shared" si="509"/>
        <v>1.1792709301039572E-2</v>
      </c>
      <c r="P814" s="179">
        <f t="shared" si="509"/>
        <v>1.2422070431053105E-2</v>
      </c>
      <c r="Q814" s="179">
        <f t="shared" si="509"/>
        <v>1.3201894193151337E-2</v>
      </c>
      <c r="R814" s="179">
        <f t="shared" si="509"/>
        <v>1.4111335441223878E-2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1.4545119731943187E-5</v>
      </c>
      <c r="F815" s="179">
        <f t="shared" si="509"/>
        <v>2.8742196607700671E-5</v>
      </c>
      <c r="G815" s="179">
        <f t="shared" si="509"/>
        <v>5.6401244739197662E-5</v>
      </c>
      <c r="H815" s="179">
        <f t="shared" si="509"/>
        <v>1.1282798945842089E-4</v>
      </c>
      <c r="I815" s="179">
        <f t="shared" si="509"/>
        <v>2.2464727222533555E-4</v>
      </c>
      <c r="J815" s="179">
        <f t="shared" si="509"/>
        <v>4.6395991392696352E-4</v>
      </c>
      <c r="K815" s="179">
        <f t="shared" si="509"/>
        <v>9.6951485362733395E-4</v>
      </c>
      <c r="L815" s="179">
        <f t="shared" si="509"/>
        <v>2.0360694927986939E-3</v>
      </c>
      <c r="M815" s="179">
        <f t="shared" si="509"/>
        <v>4.0690617795014674E-3</v>
      </c>
      <c r="N815" s="179">
        <f t="shared" si="509"/>
        <v>6.5691941028588885E-3</v>
      </c>
      <c r="O815" s="179">
        <f t="shared" si="509"/>
        <v>7.5011594482041937E-3</v>
      </c>
      <c r="P815" s="179">
        <f t="shared" si="509"/>
        <v>6.9116800523826389E-3</v>
      </c>
      <c r="Q815" s="179">
        <f t="shared" si="509"/>
        <v>7.281489001879961E-3</v>
      </c>
      <c r="R815" s="179">
        <f t="shared" si="509"/>
        <v>8.0334503591157156E-3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1.3974491433030354E-6</v>
      </c>
      <c r="F816" s="179">
        <f t="shared" si="509"/>
        <v>2.7590222209702986E-6</v>
      </c>
      <c r="G816" s="179">
        <f t="shared" si="509"/>
        <v>5.4039107612999331E-6</v>
      </c>
      <c r="H816" s="179">
        <f t="shared" si="509"/>
        <v>1.0769954915800014E-5</v>
      </c>
      <c r="I816" s="179">
        <f t="shared" si="509"/>
        <v>2.1298434468459055E-5</v>
      </c>
      <c r="J816" s="179">
        <f t="shared" si="509"/>
        <v>4.3515597093354204E-5</v>
      </c>
      <c r="K816" s="179">
        <f t="shared" si="509"/>
        <v>8.9419052075461841E-5</v>
      </c>
      <c r="L816" s="179">
        <f t="shared" si="509"/>
        <v>1.8449262007003793E-4</v>
      </c>
      <c r="M816" s="179">
        <f t="shared" si="509"/>
        <v>3.9324824631259083E-4</v>
      </c>
      <c r="N816" s="179">
        <f t="shared" si="509"/>
        <v>7.8935081966316825E-4</v>
      </c>
      <c r="O816" s="179">
        <f t="shared" si="509"/>
        <v>1.2968098677564536E-3</v>
      </c>
      <c r="P816" s="179">
        <f t="shared" si="509"/>
        <v>1.4713758907391153E-3</v>
      </c>
      <c r="Q816" s="179">
        <f t="shared" si="509"/>
        <v>1.3458368261787485E-3</v>
      </c>
      <c r="R816" s="179">
        <f t="shared" si="509"/>
        <v>1.4711304559986249E-3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7.0403398885791361E-7</v>
      </c>
      <c r="F817" s="179">
        <f t="shared" si="509"/>
        <v>1.3893812560010289E-6</v>
      </c>
      <c r="G817" s="179">
        <f t="shared" si="509"/>
        <v>2.7187200834088518E-6</v>
      </c>
      <c r="H817" s="179">
        <f t="shared" si="509"/>
        <v>5.4080800112405137E-6</v>
      </c>
      <c r="I817" s="179">
        <f t="shared" si="509"/>
        <v>1.0656803960270301E-5</v>
      </c>
      <c r="J817" s="179">
        <f t="shared" si="509"/>
        <v>2.1642075554445513E-5</v>
      </c>
      <c r="K817" s="179">
        <f t="shared" si="509"/>
        <v>4.3985080231152803E-5</v>
      </c>
      <c r="L817" s="179">
        <f t="shared" si="509"/>
        <v>8.8763946332870496E-5</v>
      </c>
      <c r="M817" s="179">
        <f t="shared" si="509"/>
        <v>1.8573909197481113E-4</v>
      </c>
      <c r="N817" s="179">
        <f t="shared" si="509"/>
        <v>3.9491603127601876E-4</v>
      </c>
      <c r="O817" s="179">
        <f t="shared" si="509"/>
        <v>8.0114681282112917E-4</v>
      </c>
      <c r="P817" s="179">
        <f t="shared" si="509"/>
        <v>1.3212421410934126E-3</v>
      </c>
      <c r="Q817" s="179">
        <f t="shared" si="509"/>
        <v>1.4960376181733408E-3</v>
      </c>
      <c r="R817" s="179">
        <f t="shared" si="509"/>
        <v>1.3952367093792266E-3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4.177374691230322E-2</v>
      </c>
      <c r="F933" s="179" t="e">
        <f t="shared" si="605"/>
        <v>#DIV/0!</v>
      </c>
      <c r="G933" s="179">
        <f t="shared" si="605"/>
        <v>2.9235548421465977E-2</v>
      </c>
      <c r="H933" s="179">
        <f t="shared" si="605"/>
        <v>2.5459177785655894E-2</v>
      </c>
      <c r="I933" s="179">
        <f t="shared" si="605"/>
        <v>2.3557098156222398E-2</v>
      </c>
      <c r="J933" s="179">
        <f t="shared" si="605"/>
        <v>2.2620094980572974E-2</v>
      </c>
      <c r="K933" s="179">
        <f t="shared" si="605"/>
        <v>2.2059967908711849E-2</v>
      </c>
      <c r="L933" s="179">
        <f t="shared" si="605"/>
        <v>2.1704386231328667E-2</v>
      </c>
      <c r="M933" s="179">
        <f t="shared" si="605"/>
        <v>2.1552961317038991E-2</v>
      </c>
      <c r="N933" s="179">
        <f t="shared" si="605"/>
        <v>2.1515064748552644E-2</v>
      </c>
      <c r="O933" s="179">
        <f t="shared" si="605"/>
        <v>2.1486477515523371E-2</v>
      </c>
      <c r="P933" s="179">
        <f t="shared" si="605"/>
        <v>2.1469887671496501E-2</v>
      </c>
      <c r="Q933" s="179">
        <f t="shared" si="605"/>
        <v>2.1461138721685896E-2</v>
      </c>
      <c r="R933" s="179">
        <f t="shared" si="605"/>
        <v>2.1456808129479296E-2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0.43401396848682033</v>
      </c>
      <c r="F934" s="179">
        <f t="shared" si="605"/>
        <v>0.45060616603176984</v>
      </c>
      <c r="G934" s="179" t="e">
        <f t="shared" si="605"/>
        <v>#DIV/0!</v>
      </c>
      <c r="H934" s="179">
        <f t="shared" si="605"/>
        <v>0.3271477245869478</v>
      </c>
      <c r="I934" s="179">
        <f t="shared" si="605"/>
        <v>0.28969129177343228</v>
      </c>
      <c r="J934" s="179">
        <f t="shared" si="605"/>
        <v>0.27040846442352418</v>
      </c>
      <c r="K934" s="179">
        <f t="shared" si="605"/>
        <v>0.25833161606090743</v>
      </c>
      <c r="L934" s="179">
        <f t="shared" si="605"/>
        <v>0.25045689810087601</v>
      </c>
      <c r="M934" s="179">
        <f t="shared" si="605"/>
        <v>0.24707229663656496</v>
      </c>
      <c r="N934" s="179">
        <f t="shared" si="605"/>
        <v>0.24622338180687528</v>
      </c>
      <c r="O934" s="179">
        <f t="shared" si="605"/>
        <v>0.24557883351681539</v>
      </c>
      <c r="P934" s="179">
        <f t="shared" si="605"/>
        <v>0.24520393579607086</v>
      </c>
      <c r="Q934" s="179">
        <f t="shared" si="605"/>
        <v>0.24500603151628092</v>
      </c>
      <c r="R934" s="179">
        <f t="shared" si="605"/>
        <v>0.24490802909827705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0.68578719117093079</v>
      </c>
      <c r="F935" s="179">
        <f t="shared" si="605"/>
        <v>0.69071905629201924</v>
      </c>
      <c r="G935" s="179">
        <f t="shared" si="605"/>
        <v>0.70803553810206132</v>
      </c>
      <c r="H935" s="179" t="e">
        <f t="shared" si="605"/>
        <v>#DIV/0!</v>
      </c>
      <c r="I935" s="179">
        <f t="shared" si="605"/>
        <v>0.54405564522077943</v>
      </c>
      <c r="J935" s="179">
        <f t="shared" si="605"/>
        <v>0.4893800190689403</v>
      </c>
      <c r="K935" s="179">
        <f t="shared" si="605"/>
        <v>0.45237588614914487</v>
      </c>
      <c r="L935" s="179">
        <f t="shared" si="605"/>
        <v>0.42714298777581056</v>
      </c>
      <c r="M935" s="179">
        <f t="shared" si="605"/>
        <v>0.41612378357961521</v>
      </c>
      <c r="N935" s="179">
        <f t="shared" si="605"/>
        <v>0.41334956491990199</v>
      </c>
      <c r="O935" s="179">
        <f t="shared" si="605"/>
        <v>0.41121584020611263</v>
      </c>
      <c r="P935" s="179">
        <f t="shared" si="605"/>
        <v>0.40996913452793099</v>
      </c>
      <c r="Q935" s="179">
        <f t="shared" si="605"/>
        <v>0.40930971010514444</v>
      </c>
      <c r="R935" s="179">
        <f t="shared" si="605"/>
        <v>0.40898287498721014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0.37259525912447666</v>
      </c>
      <c r="F936" s="179">
        <f t="shared" si="605"/>
        <v>0.36147653063291324</v>
      </c>
      <c r="G936" s="179">
        <f t="shared" si="605"/>
        <v>0.36307975288405619</v>
      </c>
      <c r="H936" s="179">
        <f t="shared" si="605"/>
        <v>0.37964560318318052</v>
      </c>
      <c r="I936" s="179" t="e">
        <f t="shared" si="605"/>
        <v>#DIV/0!</v>
      </c>
      <c r="J936" s="179">
        <f t="shared" si="605"/>
        <v>0.3056755908272431</v>
      </c>
      <c r="K936" s="179">
        <f t="shared" si="605"/>
        <v>0.270632055346888</v>
      </c>
      <c r="L936" s="179">
        <f t="shared" si="605"/>
        <v>0.24501412239621845</v>
      </c>
      <c r="M936" s="179">
        <f t="shared" si="605"/>
        <v>0.23356970835217977</v>
      </c>
      <c r="N936" s="179">
        <f t="shared" si="605"/>
        <v>0.23067394504495797</v>
      </c>
      <c r="O936" s="179">
        <f t="shared" si="605"/>
        <v>0.22839179499994883</v>
      </c>
      <c r="P936" s="179">
        <f t="shared" si="605"/>
        <v>0.22704685961082255</v>
      </c>
      <c r="Q936" s="179">
        <f t="shared" si="605"/>
        <v>0.22633278319857725</v>
      </c>
      <c r="R936" s="179">
        <f t="shared" si="605"/>
        <v>0.2259782612627653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8.673264612545413E-2</v>
      </c>
      <c r="F937" s="179">
        <f t="shared" si="608"/>
        <v>8.3107771663310862E-2</v>
      </c>
      <c r="G937" s="179">
        <f t="shared" si="608"/>
        <v>8.0460408824377327E-2</v>
      </c>
      <c r="H937" s="179">
        <f t="shared" si="608"/>
        <v>8.2838474601826056E-2</v>
      </c>
      <c r="I937" s="179">
        <f t="shared" si="608"/>
        <v>8.7714390429201955E-2</v>
      </c>
      <c r="J937" s="179" t="e">
        <f t="shared" si="608"/>
        <v>#DIV/0!</v>
      </c>
      <c r="K937" s="179">
        <f t="shared" si="608"/>
        <v>7.1980981117607729E-2</v>
      </c>
      <c r="L937" s="179">
        <f t="shared" si="608"/>
        <v>6.1264133164895512E-2</v>
      </c>
      <c r="M937" s="179">
        <f t="shared" si="608"/>
        <v>5.6332400423817611E-2</v>
      </c>
      <c r="N937" s="179">
        <f t="shared" si="608"/>
        <v>5.5080866204914022E-2</v>
      </c>
      <c r="O937" s="179">
        <f t="shared" si="608"/>
        <v>5.4046869916423906E-2</v>
      </c>
      <c r="P937" s="179">
        <f t="shared" si="608"/>
        <v>5.3427222969512099E-2</v>
      </c>
      <c r="Q937" s="179">
        <f t="shared" si="608"/>
        <v>5.3095756624919804E-2</v>
      </c>
      <c r="R937" s="179">
        <f t="shared" si="608"/>
        <v>5.293063316499149E-2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3.6566379193672567E-2</v>
      </c>
      <c r="F938" s="179">
        <f t="shared" si="608"/>
        <v>3.4924316509749691E-2</v>
      </c>
      <c r="G938" s="179">
        <f t="shared" si="608"/>
        <v>3.3401739749707539E-2</v>
      </c>
      <c r="H938" s="179">
        <f t="shared" si="608"/>
        <v>3.3165248066094839E-2</v>
      </c>
      <c r="I938" s="179">
        <f t="shared" si="608"/>
        <v>3.4576439153825848E-2</v>
      </c>
      <c r="J938" s="179">
        <f t="shared" si="608"/>
        <v>3.8321073114632204E-2</v>
      </c>
      <c r="K938" s="179" t="e">
        <f t="shared" si="608"/>
        <v>#DIV/0!</v>
      </c>
      <c r="L938" s="179">
        <f t="shared" si="608"/>
        <v>2.8714966458705547E-2</v>
      </c>
      <c r="M938" s="179">
        <f t="shared" si="608"/>
        <v>2.5083080767486044E-2</v>
      </c>
      <c r="N938" s="179">
        <f t="shared" si="608"/>
        <v>2.4170496184012447E-2</v>
      </c>
      <c r="O938" s="179">
        <f t="shared" si="608"/>
        <v>2.3347902711830217E-2</v>
      </c>
      <c r="P938" s="179">
        <f t="shared" si="608"/>
        <v>2.2839501318681954E-2</v>
      </c>
      <c r="Q938" s="179">
        <f t="shared" si="608"/>
        <v>2.2563647411002107E-2</v>
      </c>
      <c r="R938" s="179">
        <f t="shared" si="608"/>
        <v>2.2425321659177676E-2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8.8921254216657725E-3</v>
      </c>
      <c r="F939" s="179">
        <f t="shared" si="608"/>
        <v>8.485833315161017E-3</v>
      </c>
      <c r="G939" s="179">
        <f t="shared" si="608"/>
        <v>8.0897333112815457E-3</v>
      </c>
      <c r="H939" s="179">
        <f t="shared" si="608"/>
        <v>7.9345956029778439E-3</v>
      </c>
      <c r="I939" s="179">
        <f t="shared" si="608"/>
        <v>7.9893129175718988E-3</v>
      </c>
      <c r="J939" s="179">
        <f t="shared" si="608"/>
        <v>8.6529300825843123E-3</v>
      </c>
      <c r="K939" s="179">
        <f t="shared" si="608"/>
        <v>9.4337466598008977E-3</v>
      </c>
      <c r="L939" s="179" t="e">
        <f t="shared" si="608"/>
        <v>#DIV/0!</v>
      </c>
      <c r="M939" s="179">
        <f t="shared" si="608"/>
        <v>6.6271786314568652E-3</v>
      </c>
      <c r="N939" s="179">
        <f t="shared" si="608"/>
        <v>6.287463835342252E-3</v>
      </c>
      <c r="O939" s="179">
        <f t="shared" si="608"/>
        <v>5.9277118934085151E-3</v>
      </c>
      <c r="P939" s="179">
        <f t="shared" si="608"/>
        <v>5.6931612927272031E-3</v>
      </c>
      <c r="Q939" s="179">
        <f t="shared" si="608"/>
        <v>5.5625766377561166E-3</v>
      </c>
      <c r="R939" s="179">
        <f t="shared" si="608"/>
        <v>5.4962796564186293E-3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4.9397363710427539E-3</v>
      </c>
      <c r="F940" s="179">
        <f t="shared" si="608"/>
        <v>4.7130626042127177E-3</v>
      </c>
      <c r="G940" s="179">
        <f t="shared" si="608"/>
        <v>4.4893990290986738E-3</v>
      </c>
      <c r="H940" s="179">
        <f t="shared" si="608"/>
        <v>4.3889920876264586E-3</v>
      </c>
      <c r="I940" s="179">
        <f t="shared" si="608"/>
        <v>4.3675686573670398E-3</v>
      </c>
      <c r="J940" s="179">
        <f t="shared" si="608"/>
        <v>4.5627859883768879E-3</v>
      </c>
      <c r="K940" s="179">
        <f t="shared" si="608"/>
        <v>4.8550184061702467E-3</v>
      </c>
      <c r="L940" s="179">
        <f t="shared" si="608"/>
        <v>4.7718177934003942E-3</v>
      </c>
      <c r="M940" s="179" t="e">
        <f t="shared" si="608"/>
        <v>#DIV/0!</v>
      </c>
      <c r="N940" s="179">
        <f t="shared" si="608"/>
        <v>3.8782439202182939E-3</v>
      </c>
      <c r="O940" s="179">
        <f t="shared" si="608"/>
        <v>3.5457753739717513E-3</v>
      </c>
      <c r="P940" s="179">
        <f t="shared" si="608"/>
        <v>3.3085039512556341E-3</v>
      </c>
      <c r="Q940" s="179">
        <f t="shared" si="608"/>
        <v>3.1705913517221873E-3</v>
      </c>
      <c r="R940" s="179">
        <f t="shared" si="608"/>
        <v>3.0990143964542772E-3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1.4818959118078557E-2</v>
      </c>
      <c r="F941" s="179">
        <f t="shared" si="611"/>
        <v>1.4138220594173448E-2</v>
      </c>
      <c r="G941" s="179">
        <f t="shared" si="611"/>
        <v>1.3464518319788073E-2</v>
      </c>
      <c r="H941" s="179">
        <f t="shared" si="611"/>
        <v>1.3152526234501744E-2</v>
      </c>
      <c r="I941" s="179">
        <f t="shared" si="611"/>
        <v>1.3047484070035899E-2</v>
      </c>
      <c r="J941" s="179">
        <f t="shared" si="611"/>
        <v>1.3470253726654445E-2</v>
      </c>
      <c r="K941" s="179">
        <f t="shared" si="611"/>
        <v>1.3821126247517156E-2</v>
      </c>
      <c r="L941" s="179">
        <f t="shared" si="611"/>
        <v>1.3486217197586076E-2</v>
      </c>
      <c r="M941" s="179">
        <f t="shared" si="611"/>
        <v>1.3092338168651877E-2</v>
      </c>
      <c r="N941" s="179" t="e">
        <f t="shared" si="611"/>
        <v>#DIV/0!</v>
      </c>
      <c r="O941" s="179">
        <f t="shared" si="611"/>
        <v>1.194294987727604E-2</v>
      </c>
      <c r="P941" s="179">
        <f t="shared" si="611"/>
        <v>1.0728135659748518E-2</v>
      </c>
      <c r="Q941" s="179">
        <f t="shared" si="611"/>
        <v>9.9710917546492039E-3</v>
      </c>
      <c r="R941" s="179">
        <f t="shared" si="611"/>
        <v>9.5639658745177089E-3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8.5620291573193404E-3</v>
      </c>
      <c r="F942" s="179">
        <f t="shared" si="611"/>
        <v>8.1686099571255475E-3</v>
      </c>
      <c r="G942" s="179">
        <f t="shared" si="611"/>
        <v>7.7789678962856225E-3</v>
      </c>
      <c r="H942" s="179">
        <f t="shared" si="611"/>
        <v>7.5971464386652195E-3</v>
      </c>
      <c r="I942" s="179">
        <f t="shared" si="611"/>
        <v>7.5305066802086587E-3</v>
      </c>
      <c r="J942" s="179">
        <f t="shared" si="611"/>
        <v>7.7502529163409016E-3</v>
      </c>
      <c r="K942" s="179">
        <f t="shared" si="611"/>
        <v>7.8584551115962603E-3</v>
      </c>
      <c r="L942" s="179">
        <f t="shared" si="611"/>
        <v>7.411743733903459E-3</v>
      </c>
      <c r="M942" s="179">
        <f t="shared" si="611"/>
        <v>7.2476188230670771E-3</v>
      </c>
      <c r="N942" s="179">
        <f t="shared" si="611"/>
        <v>8.2634241795190248E-3</v>
      </c>
      <c r="O942" s="179" t="e">
        <f t="shared" si="611"/>
        <v>#DIV/0!</v>
      </c>
      <c r="P942" s="179">
        <f t="shared" si="611"/>
        <v>7.0039843388151127E-3</v>
      </c>
      <c r="Q942" s="179">
        <f t="shared" si="611"/>
        <v>6.2499856982694869E-3</v>
      </c>
      <c r="R942" s="179">
        <f t="shared" si="611"/>
        <v>5.8215775018952386E-3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1.6465423326080619E-3</v>
      </c>
      <c r="F943" s="179">
        <f t="shared" si="611"/>
        <v>1.5708798128119766E-3</v>
      </c>
      <c r="G943" s="179">
        <f t="shared" si="611"/>
        <v>1.4959298057273824E-3</v>
      </c>
      <c r="H943" s="179">
        <f t="shared" si="611"/>
        <v>1.4608891312071703E-3</v>
      </c>
      <c r="I943" s="179">
        <f t="shared" si="611"/>
        <v>1.4477871431270322E-3</v>
      </c>
      <c r="J943" s="179">
        <f t="shared" si="611"/>
        <v>1.488856970707327E-3</v>
      </c>
      <c r="K943" s="179">
        <f t="shared" si="611"/>
        <v>1.5049351751311073E-3</v>
      </c>
      <c r="L943" s="179">
        <f t="shared" si="611"/>
        <v>1.4024868696981922E-3</v>
      </c>
      <c r="M943" s="179">
        <f t="shared" si="611"/>
        <v>1.3304129775469815E-3</v>
      </c>
      <c r="N943" s="179">
        <f t="shared" si="611"/>
        <v>1.4973278548189902E-3</v>
      </c>
      <c r="O943" s="179">
        <f t="shared" si="611"/>
        <v>1.6601688281255779E-3</v>
      </c>
      <c r="P943" s="179" t="e">
        <f t="shared" si="611"/>
        <v>#DIV/0!</v>
      </c>
      <c r="Q943" s="179">
        <f t="shared" si="611"/>
        <v>1.3662272555615231E-3</v>
      </c>
      <c r="R943" s="179">
        <f t="shared" si="611"/>
        <v>1.2254895717025685E-3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1.6465419009049577E-3</v>
      </c>
      <c r="F944" s="179">
        <f t="shared" si="611"/>
        <v>1.5708781424458016E-3</v>
      </c>
      <c r="G944" s="179">
        <f t="shared" si="611"/>
        <v>1.495923450063291E-3</v>
      </c>
      <c r="H944" s="179">
        <f t="shared" si="611"/>
        <v>1.460864121127258E-3</v>
      </c>
      <c r="I944" s="179">
        <f t="shared" si="611"/>
        <v>1.4476908156657474E-3</v>
      </c>
      <c r="J944" s="179">
        <f t="shared" si="611"/>
        <v>1.4884643943515615E-3</v>
      </c>
      <c r="K944" s="179">
        <f t="shared" si="611"/>
        <v>1.5033566608899471E-3</v>
      </c>
      <c r="L944" s="179">
        <f t="shared" si="611"/>
        <v>1.3965496345904407E-3</v>
      </c>
      <c r="M944" s="179">
        <f t="shared" si="611"/>
        <v>1.3092084129850928E-3</v>
      </c>
      <c r="N944" s="179">
        <f t="shared" si="611"/>
        <v>1.4247622118732626E-3</v>
      </c>
      <c r="O944" s="179">
        <f t="shared" si="611"/>
        <v>1.5531866257002852E-3</v>
      </c>
      <c r="P944" s="179">
        <f t="shared" si="611"/>
        <v>1.7021904453737569E-3</v>
      </c>
      <c r="Q944" s="179" t="e">
        <f t="shared" si="611"/>
        <v>#DIV/0!</v>
      </c>
      <c r="R944" s="179">
        <f t="shared" si="611"/>
        <v>1.4122060487236705E-3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0.21489834767055063</v>
      </c>
      <c r="F1058" s="199">
        <f t="array" ref="F1058">IF(F33=MAX(IF(ISNUMBER($E$33:$DT$33),$E$33:$DT$33)),0,SUM(IF($D$805:$D$924&gt;=F33+1,IF($D$805:$D$924&lt;=MAX(IF(ISNUMBER($E$33:$DT$33),$E$33:$DT$33)),F$805:F$924))))</f>
        <v>0.10433678446576414</v>
      </c>
      <c r="G1058" s="199">
        <f t="array" ref="G1058">IF(G33=MAX(IF(ISNUMBER($E$33:$DT$33),$E$33:$DT$33)),0,SUM(IF($D$805:$D$924&gt;=G33+1,IF($D$805:$D$924&lt;=MAX(IF(ISNUMBER($E$33:$DT$33),$E$33:$DT$33)),G$805:G$924))))</f>
        <v>2.6170650993575018E-2</v>
      </c>
      <c r="H1058" s="199">
        <f t="array" ref="H1058">IF(H33=MAX(IF(ISNUMBER($E$33:$DT$33),$E$33:$DT$33)),0,SUM(IF($D$805:$D$924&gt;=H33+1,IF($D$805:$D$924&lt;=MAX(IF(ISNUMBER($E$33:$DT$33),$E$33:$DT$33)),H$805:H$924))))</f>
        <v>1.0685742219094137E-2</v>
      </c>
      <c r="I1058" s="199">
        <f t="array" ref="I1058">IF(I33=MAX(IF(ISNUMBER($E$33:$DT$33),$E$33:$DT$33)),0,SUM(IF($D$805:$D$924&gt;=I33+1,IF($D$805:$D$924&lt;=MAX(IF(ISNUMBER($E$33:$DT$33),$E$33:$DT$33)),I$805:I$924))))</f>
        <v>3.7301689673033887E-3</v>
      </c>
      <c r="J1058" s="199">
        <f t="array" ref="J1058">IF(J33=MAX(IF(ISNUMBER($E$33:$DT$33),$E$33:$DT$33)),0,SUM(IF($D$805:$D$924&gt;=J33+1,IF($D$805:$D$924&lt;=MAX(IF(ISNUMBER($E$33:$DT$33),$E$33:$DT$33)),J$805:J$924))))</f>
        <v>3.3855573015428029E-3</v>
      </c>
      <c r="K1058" s="199">
        <f t="array" ref="K1058">IF(K33=MAX(IF(ISNUMBER($E$33:$DT$33),$E$33:$DT$33)),0,SUM(IF($D$805:$D$924&gt;=K33+1,IF($D$805:$D$924&lt;=MAX(IF(ISNUMBER($E$33:$DT$33),$E$33:$DT$33)),K$805:K$924))))</f>
        <v>4.651447119755998E-3</v>
      </c>
      <c r="L1058" s="199">
        <f t="array" ref="L1058">IF(L33=MAX(IF(ISNUMBER($E$33:$DT$33),$E$33:$DT$33)),0,SUM(IF($D$805:$D$924&gt;=L33+1,IF($D$805:$D$924&lt;=MAX(IF(ISNUMBER($E$33:$DT$33),$E$33:$DT$33)),L$805:L$924))))</f>
        <v>2.3093260592016024E-3</v>
      </c>
      <c r="M1058" s="199">
        <f t="array" ref="M1058">IF(M33=MAX(IF(ISNUMBER($E$33:$DT$33),$E$33:$DT$33)),0,SUM(IF($D$805:$D$924&gt;=M33+1,IF($D$805:$D$924&lt;=MAX(IF(ISNUMBER($E$33:$DT$33),$E$33:$DT$33)),M$805:M$924))))</f>
        <v>5.7898733828740199E-4</v>
      </c>
      <c r="N1058" s="199">
        <f t="array" ref="N1058">IF(N33=MAX(IF(ISNUMBER($E$33:$DT$33),$E$33:$DT$33)),0,SUM(IF($D$805:$D$924&gt;=N33+1,IF($D$805:$D$924&lt;=MAX(IF(ISNUMBER($E$33:$DT$33),$E$33:$DT$33)),N$805:N$924))))</f>
        <v>3.9491603127601876E-4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2.3557098156222398E-2</v>
      </c>
      <c r="J1065" s="199">
        <f t="array" ref="J1065">IF(J32=MIN($E$12:$DT$12),0,SUM(IF($D$932:$D$1051&gt;=MIN($E$12:$DT$12),IF($D$932:$D$1051&lt;=J32-1,J$932:J$1051))))</f>
        <v>0.29302855940409717</v>
      </c>
      <c r="K1065" s="199">
        <f t="array" ref="K1065">IF(K32=MIN($E$12:$DT$12),0,SUM(IF($D$932:$D$1051&gt;=MIN($E$12:$DT$12),IF($D$932:$D$1051&lt;=K32-1,K$932:K$1051))))</f>
        <v>0.73276747011876409</v>
      </c>
      <c r="L1065" s="199">
        <f t="array" ref="L1065">IF(L32=MIN($E$12:$DT$12),0,SUM(IF($D$932:$D$1051&gt;=MIN($E$12:$DT$12),IF($D$932:$D$1051&lt;=L32-1,L$932:L$1051))))</f>
        <v>0.9443183945042336</v>
      </c>
      <c r="M1065" s="199">
        <f t="array" ref="M1065">IF(M32=MIN($E$12:$DT$12),0,SUM(IF($D$932:$D$1051&gt;=MIN($E$12:$DT$12),IF($D$932:$D$1051&lt;=M32-1,M$932:M$1051))))</f>
        <v>0.97465115030921645</v>
      </c>
      <c r="N1065" s="199">
        <f t="array" ref="N1065">IF(N32=MIN($E$12:$DT$12),0,SUM(IF($D$932:$D$1051&gt;=MIN($E$12:$DT$12),IF($D$932:$D$1051&lt;=N32-1,N$932:N$1051))))</f>
        <v>0.9910133189092144</v>
      </c>
      <c r="O1065" s="199">
        <f t="array" ref="O1065">IF(O32=MIN($E$12:$DT$12),0,SUM(IF($D$932:$D$1051&gt;=MIN($E$12:$DT$12),IF($D$932:$D$1051&lt;=O32-1,O$932:O$1051))))</f>
        <v>0.9899954307600628</v>
      </c>
      <c r="P1065" s="199">
        <f t="array" ref="P1065">IF(P32=MIN($E$12:$DT$12),0,SUM(IF($D$932:$D$1051&gt;=MIN($E$12:$DT$12),IF($D$932:$D$1051&lt;=P32-1,P$932:P$1051))))</f>
        <v>0.98895820713849769</v>
      </c>
      <c r="Q1065" s="199">
        <f t="array" ref="Q1065">IF(Q32=MIN($E$12:$DT$12),0,SUM(IF($D$932:$D$1051&gt;=MIN($E$12:$DT$12),IF($D$932:$D$1051&lt;=Q32-1,Q$932:Q$1051))))</f>
        <v>0.99647332732173799</v>
      </c>
      <c r="R1065" s="199">
        <f t="array" ref="R1065">IF(R32=MIN($E$12:$DT$12),0,SUM(IF($D$932:$D$1051&gt;=MIN($E$12:$DT$12),IF($D$932:$D$1051&lt;=R32-1,R$932:R$1051))))</f>
        <v>1.0006627657311868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0.43732148983720204</v>
      </c>
      <c r="F1072" s="199">
        <f t="array" ref="F1072">(F$545)*SUM(IF($E$12:$DT$12&gt;=F32,IF($E$12:$DT$12&lt;=F33,$E$15:$DT$15)))</f>
        <v>1.0575147825923086</v>
      </c>
      <c r="G1072" s="199">
        <f t="array" ref="G1072">(G$545)*SUM(IF($E$12:$DT$12&gt;=G32,IF($E$12:$DT$12&lt;=G33,$E$15:$DT$15)))</f>
        <v>1.3436364989727105</v>
      </c>
      <c r="H1072" s="199">
        <f t="array" ref="H1072">(H$545)*SUM(IF($E$12:$DT$12&gt;=H32,IF($E$12:$DT$12&lt;=H33,$E$15:$DT$15)))</f>
        <v>1.388981508930683</v>
      </c>
      <c r="I1072" s="199">
        <f t="array" ref="I1072">(I$545)*SUM(IF($E$12:$DT$12&gt;=I32,IF($E$12:$DT$12&lt;=I33,$E$15:$DT$15)))</f>
        <v>1.3775913636700712</v>
      </c>
      <c r="J1072" s="199">
        <f t="array" ref="J1072">(J$545)*SUM(IF($E$12:$DT$12&gt;=J32,IF($E$12:$DT$12&lt;=J33,$E$15:$DT$15)))</f>
        <v>1.0608820976560223</v>
      </c>
      <c r="K1072" s="199">
        <f t="array" ref="K1072">(K$545)*SUM(IF($E$12:$DT$12&gt;=K32,IF($E$12:$DT$12&lt;=K33,$E$15:$DT$15)))</f>
        <v>0.46316860038400914</v>
      </c>
      <c r="L1072" s="199">
        <f t="array" ref="L1072">(L$545)*SUM(IF($E$12:$DT$12&gt;=L32,IF($E$12:$DT$12&lt;=L33,$E$15:$DT$15)))</f>
        <v>0.12857359804445304</v>
      </c>
      <c r="M1072" s="199">
        <f t="array" ref="M1072">(M$545)*SUM(IF($E$12:$DT$12&gt;=M32,IF($E$12:$DT$12&lt;=M33,$E$15:$DT$15)))</f>
        <v>5.8307241796325092E-2</v>
      </c>
      <c r="N1072" s="199">
        <f t="array" ref="N1072">(N$545)*SUM(IF($E$12:$DT$12&gt;=N32,IF($E$12:$DT$12&lt;=N33,$E$15:$DT$15)))</f>
        <v>3.288623842375326E-2</v>
      </c>
      <c r="O1072" s="199">
        <f t="array" ref="O1072">(O$545)*SUM(IF($E$12:$DT$12&gt;=O32,IF($E$12:$DT$12&lt;=O33,$E$15:$DT$15)))</f>
        <v>2.7696588731830868E-2</v>
      </c>
      <c r="P1072" s="199">
        <f t="array" ref="P1072">(P$545)*SUM(IF($E$12:$DT$12&gt;=P32,IF($E$12:$DT$12&lt;=P33,$E$15:$DT$15)))</f>
        <v>2.3836289429973668E-2</v>
      </c>
      <c r="Q1072" s="199">
        <f t="array" ref="Q1072">(Q$545)*SUM(IF($E$12:$DT$12&gt;=Q32,IF($E$12:$DT$12&lt;=Q33,$E$15:$DT$15)))</f>
        <v>1.0771470850848055E-2</v>
      </c>
      <c r="R1072" s="199">
        <f t="array" ref="R1072">(R$545)*SUM(IF($E$12:$DT$12&gt;=R32,IF($E$12:$DT$12&lt;=R33,$E$15:$DT$15)))</f>
        <v>3.1519574188646829E-3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0.6522198375077527</v>
      </c>
      <c r="F1079" s="199">
        <f t="shared" si="705"/>
        <v>1.1618515670580727</v>
      </c>
      <c r="G1079" s="199">
        <f t="shared" si="705"/>
        <v>1.3698071499662856</v>
      </c>
      <c r="H1079" s="199">
        <f t="shared" si="705"/>
        <v>1.3996672511497772</v>
      </c>
      <c r="I1079" s="199">
        <f t="shared" si="705"/>
        <v>1.404878630793597</v>
      </c>
      <c r="J1079" s="199">
        <f t="shared" si="705"/>
        <v>1.3572962143616623</v>
      </c>
      <c r="K1079" s="199">
        <f t="shared" si="705"/>
        <v>1.2005875176225291</v>
      </c>
      <c r="L1079" s="199">
        <f t="shared" si="705"/>
        <v>1.0752013186078884</v>
      </c>
      <c r="M1079" s="199">
        <f t="shared" si="705"/>
        <v>1.033537379443829</v>
      </c>
      <c r="N1079" s="199">
        <f t="shared" si="705"/>
        <v>1.0242944733642436</v>
      </c>
      <c r="O1079" s="199">
        <f t="shared" si="705"/>
        <v>1.0176920194918937</v>
      </c>
      <c r="P1079" s="199">
        <f t="shared" si="705"/>
        <v>1.0127944965684714</v>
      </c>
      <c r="Q1079" s="199">
        <f t="shared" si="705"/>
        <v>1.0072447981725861</v>
      </c>
      <c r="R1079" s="199">
        <f t="shared" si="705"/>
        <v>1.0038147231500516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1.404878630793597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0.28819473933124495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5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7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3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2.8284271247461898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0.95388933440256607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2.4659182036888532E-2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2.464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2.8284271247461898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2.8284271247461898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2.464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2.464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1.0481994688603929E-2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2021-10-07T07:40:44Z</dcterms:modified>
</cp:coreProperties>
</file>