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C35" i="13" l="1"/>
  <c r="C9" i="13" s="1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884" i="1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903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857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<sst xmlns="http://schemas.openxmlformats.org/spreadsheetml/2006/main" count="350" uniqueCount="205">
  <si>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</si>
  <si>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</si>
  <si>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</si>
  <si>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</si>
  <si>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</si>
  <si>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</si>
  <si>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</si>
  <si>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</si>
  <si>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</si>
  <si>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</si>
  <si>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</si>
  <si>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</si>
  <si>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</si>
  <si>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</si>
  <si>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</si>
  <si>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</si>
  <si>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</si>
  <si>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</si>
  <si>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</si>
  <si>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</si>
  <si>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</si>
  <si>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</si>
  <si>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</si>
  <si>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</si>
  <si>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</si>
  <si>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</si>
  <si>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</si>
  <si>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</si>
  <si>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</si>
  <si>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</si>
  <si>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</si>
  <si>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</si>
  <si>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</si>
  <si>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</si>
  <si>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</si>
  <si>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</si>
  <si>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</si>
  <si>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</si>
  <si>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</si>
  <si>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</si>
  <si>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</si>
  <si>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</si>
  <si>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</si>
  <si>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</si>
  <si>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</si>
  <si>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</si>
  <si>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</si>
  <si>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</si>
  <si>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</si>
  <si>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</si>
  <si>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</si>
  <si>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</si>
  <si>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</si>
  <si>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</si>
  <si>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</si>
  <si>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</si>
  <si>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</si>
  <si>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</si>
  <si>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</si>
  <si>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</si>
  <si>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</si>
  <si>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</si>
  <si>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</si>
  <si>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</si>
  <si>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</si>
  <si>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</si>
  <si>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</si>
  <si>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</si>
  <si>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</si>
  <si>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</si>
  <si>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</si>
  <si>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</si>
  <si>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</si>
  <si>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</si>
  <si>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</si>
  <si>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</si>
  <si>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</si>
  <si>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</si>
  <si>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</si>
  <si>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</si>
  <si>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</si>
  <si>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</si>
  <si>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</si>
  <si>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</si>
  <si>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</si>
  <si>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</si>
  <si>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</si>
  <si>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</si>
  <si>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</si>
  <si>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</si>
  <si>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</si>
  <si>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</si>
  <si>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</si>
  <si>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</si>
  <si>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</si>
  <si>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</si>
  <si>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</si>
  <si>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</si>
  <si>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</si>
  <si>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</si>
  <si>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</si>
  <si>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</si>
  <si>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</si>
  <si>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</si>
  <si>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</si>
  <si>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</si>
  <si>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</si>
  <si>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</si>
  <si>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</si>
  <si>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</si>
  <si>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</si>
  <si>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</si>
  <si>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</si>
  <si>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</si>
  <si>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</si>
  <si>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</si>
  <si>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</si>
  <si>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</si>
  <si>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</si>
  <si>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</si>
  <si>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</si>
  <si>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</si>
  <si>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</si>
  <si>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</si>
  <si>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</si>
  <si>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</si>
  <si>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</si>
  <si>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</si>
  <si>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</si>
  <si>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</si>
  <si>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</si>
  <si>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</si>
  <si>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</si>
  <si>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</si>
  <si>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</si>
  <si>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</si>
  <si>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</si>
  <si>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</si>
  <si>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</si>
  <si>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</si>
  <si>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</si>
  <si>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</si>
  <si>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</si>
  <si>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</si>
  <si>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</si>
  <si>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</si>
  <si>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</si>
  <si>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</si>
  <si>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</si>
  <si>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</si>
  <si>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</si>
  <si>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</si>
  <si>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</si>
  <si>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</si>
  <si>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</si>
  <si>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</si>
  <si>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</si>
  <si>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</si>
  <si>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</si>
  <si>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</si>
  <si>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</si>
  <si>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</si>
  <si>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</si>
  <si>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</si>
  <si>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</si>
  <si>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</si>
  <si>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</si>
  <si>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</si>
  <si>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</si>
  <si>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</si>
  <si>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</si>
  <si>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</si>
  <si>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</si>
  <si>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</si>
  <si>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</si>
  <si>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</si>
  <si>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</si>
  <si>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</si>
  <si>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</si>
  <si>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</si>
  <si>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</si>
  <si>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</si>
  <si>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</si>
  <si>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</si>
  <si>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</si>
  <si>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</si>
  <si>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</si>
  <si>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</si>
  <si>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</si>
  <si>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</si>
  <si>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</si>
  <si>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</si>
  <si>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</si>
  <si>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</si>
  <si>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</si>
  <si>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</si>
  <si>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</si>
  <si>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</si>
  <si>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</si>
  <si>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</si>
  <si>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</si>
  <si>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</si>
  <si>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US</t>
  </si>
  <si>
    <t>Sampling date:</t>
  </si>
  <si>
    <t>MS2 SP1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</si>
</sst>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1.7333753545540499E-2</c:v>
                </c:pt>
                <c:pt idx="3">
                  <c:v>0.23447841159785693</c:v>
                </c:pt>
                <c:pt idx="4">
                  <c:v>0.42042231326820045</c:v>
                </c:pt>
                <c:pt idx="5">
                  <c:v>0.12354238890639774</c:v>
                </c:pt>
                <c:pt idx="6">
                  <c:v>1.3867002836432399E-2</c:v>
                </c:pt>
                <c:pt idx="7">
                  <c:v>2.5212732429877086E-3</c:v>
                </c:pt>
                <c:pt idx="8">
                  <c:v>1.2606366214938543E-2</c:v>
                </c:pt>
                <c:pt idx="9">
                  <c:v>8.6668767727702489E-2</c:v>
                </c:pt>
                <c:pt idx="10">
                  <c:v>2.9309801449732116E-2</c:v>
                </c:pt>
                <c:pt idx="11">
                  <c:v>3.1200756381972897E-2</c:v>
                </c:pt>
                <c:pt idx="12">
                  <c:v>2.8049164828238261E-2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0.98266624645445955</c:v>
                </c:pt>
                <c:pt idx="4">
                  <c:v>0.74818783485660267</c:v>
                </c:pt>
                <c:pt idx="5">
                  <c:v>0.32776552158840216</c:v>
                </c:pt>
                <c:pt idx="6">
                  <c:v>0.20422313268200443</c:v>
                </c:pt>
                <c:pt idx="7">
                  <c:v>0.19035612984557201</c:v>
                </c:pt>
                <c:pt idx="8">
                  <c:v>0.18783485660258431</c:v>
                </c:pt>
                <c:pt idx="9">
                  <c:v>0.17522849038764576</c:v>
                </c:pt>
                <c:pt idx="10">
                  <c:v>8.8559722659943274E-2</c:v>
                </c:pt>
                <c:pt idx="11">
                  <c:v>5.9249921210211158E-2</c:v>
                </c:pt>
                <c:pt idx="12">
                  <c:v>2.8049164828238261E-2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1.7333753545540499E-2</c:v>
                </c:pt>
                <c:pt idx="3">
                  <c:v>0.23447841159785693</c:v>
                </c:pt>
                <c:pt idx="4">
                  <c:v>0.42042231326820045</c:v>
                </c:pt>
                <c:pt idx="5">
                  <c:v>0.12354238890639774</c:v>
                </c:pt>
                <c:pt idx="6">
                  <c:v>1.3867002836432399E-2</c:v>
                </c:pt>
                <c:pt idx="7">
                  <c:v>2.5212732429877086E-3</c:v>
                </c:pt>
                <c:pt idx="8">
                  <c:v>1.2606366214938543E-2</c:v>
                </c:pt>
                <c:pt idx="9">
                  <c:v>8.6668767727702489E-2</c:v>
                </c:pt>
                <c:pt idx="10">
                  <c:v>2.9309801449732116E-2</c:v>
                </c:pt>
                <c:pt idx="11">
                  <c:v>3.1200756381972897E-2</c:v>
                </c:pt>
                <c:pt idx="12">
                  <c:v>2.8049164828238261E-2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1.7333753545540499E-2</c:v>
                </c:pt>
                <c:pt idx="3">
                  <c:v>0.23447841159785693</c:v>
                </c:pt>
                <c:pt idx="4">
                  <c:v>0.42042231326820045</c:v>
                </c:pt>
                <c:pt idx="5">
                  <c:v>0.12354238890639774</c:v>
                </c:pt>
                <c:pt idx="6">
                  <c:v>1.3867002836432399E-2</c:v>
                </c:pt>
                <c:pt idx="7">
                  <c:v>2.5212732429877086E-3</c:v>
                </c:pt>
                <c:pt idx="8">
                  <c:v>1.2606366214938543E-2</c:v>
                </c:pt>
                <c:pt idx="9">
                  <c:v>8.6668767727702489E-2</c:v>
                </c:pt>
                <c:pt idx="10">
                  <c:v>2.9309801449732116E-2</c:v>
                </c:pt>
                <c:pt idx="11">
                  <c:v>3.1200756381972897E-2</c:v>
                </c:pt>
                <c:pt idx="12">
                  <c:v>2.8049164828238261E-2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1.7333753545540499E-2</c:v>
                </c:pt>
                <c:pt idx="3">
                  <c:v>0.23447841159785693</c:v>
                </c:pt>
                <c:pt idx="4">
                  <c:v>0.42042231326820045</c:v>
                </c:pt>
                <c:pt idx="5">
                  <c:v>0.12354238890639774</c:v>
                </c:pt>
                <c:pt idx="6">
                  <c:v>1.3867002836432399E-2</c:v>
                </c:pt>
                <c:pt idx="7">
                  <c:v>2.5212732429877086E-3</c:v>
                </c:pt>
                <c:pt idx="8">
                  <c:v>1.2606366214938543E-2</c:v>
                </c:pt>
                <c:pt idx="9">
                  <c:v>8.6668767727702489E-2</c:v>
                </c:pt>
                <c:pt idx="10">
                  <c:v>2.9309801449732116E-2</c:v>
                </c:pt>
                <c:pt idx="11">
                  <c:v>3.1200756381972897E-2</c:v>
                </c:pt>
                <c:pt idx="12">
                  <c:v>2.8049164828238261E-2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9.5707304780806631E-3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="130" zoomScaleNormal="130" workbookViewId="0">
      <selection activeCell="C10" sqref="C10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44421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5" thickBot="1" x14ac:dyDescent="0.35">
      <c r="B6" s="312" t="s">
        <v>201</v>
      </c>
      <c r="C6" s="392"/>
      <c r="D6" s="391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44251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15860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0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275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3720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6670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1960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220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40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200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1375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465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495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445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1545</v>
      </c>
      <c r="I33" s="292">
        <f>H33</f>
        <v>1545</v>
      </c>
      <c r="J33" s="292">
        <f>I33</f>
        <v>1545</v>
      </c>
      <c r="K33" s="293">
        <f t="shared" si="1"/>
        <v>0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1710</v>
      </c>
      <c r="F34" s="291">
        <f t="shared" ref="F34:G44" si="2">E34</f>
        <v>1710</v>
      </c>
      <c r="G34" s="291">
        <f t="shared" si="2"/>
        <v>1710</v>
      </c>
      <c r="H34" s="292">
        <v>1985</v>
      </c>
      <c r="I34" s="292">
        <f t="shared" ref="I34:J44" si="3">H34</f>
        <v>1985</v>
      </c>
      <c r="J34" s="292">
        <f t="shared" si="3"/>
        <v>1985</v>
      </c>
      <c r="K34" s="293">
        <f>AVERAGE(H34:J34)-AVERAGE(E34:G34)</f>
        <v>275</v>
      </c>
    </row>
    <row r="35" spans="2:11" ht="10.8" thickBot="1" x14ac:dyDescent="0.25">
      <c r="B35" s="258" t="s">
        <v>27</v>
      </c>
      <c r="C35" s="297">
        <f>D47-D45</f>
        <v>15860</v>
      </c>
      <c r="D35" s="295">
        <v>16</v>
      </c>
      <c r="E35" s="291">
        <v>1755</v>
      </c>
      <c r="F35" s="291">
        <f t="shared" si="2"/>
        <v>1755</v>
      </c>
      <c r="G35" s="291">
        <f t="shared" si="2"/>
        <v>1755</v>
      </c>
      <c r="H35" s="292">
        <v>5475</v>
      </c>
      <c r="I35" s="292">
        <f t="shared" si="3"/>
        <v>5475</v>
      </c>
      <c r="J35" s="292">
        <f t="shared" si="3"/>
        <v>5475</v>
      </c>
      <c r="K35" s="293">
        <f t="shared" ref="K35:K44" si="4">AVERAGE(H35:J35)-AVERAGE(E35:G35)</f>
        <v>3720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8165</v>
      </c>
      <c r="I36" s="292">
        <f t="shared" si="3"/>
        <v>8165</v>
      </c>
      <c r="J36" s="292">
        <f t="shared" si="3"/>
        <v>8165</v>
      </c>
      <c r="K36" s="293">
        <f t="shared" si="4"/>
        <v>6670</v>
      </c>
    </row>
    <row r="37" spans="2:11" x14ac:dyDescent="0.2">
      <c r="D37" s="290">
        <v>4</v>
      </c>
      <c r="E37" s="291">
        <v>1560</v>
      </c>
      <c r="F37" s="291">
        <f t="shared" si="2"/>
        <v>1560</v>
      </c>
      <c r="G37" s="291">
        <f t="shared" si="2"/>
        <v>1560</v>
      </c>
      <c r="H37" s="292">
        <v>3520</v>
      </c>
      <c r="I37" s="292">
        <f t="shared" si="3"/>
        <v>3520</v>
      </c>
      <c r="J37" s="292">
        <f t="shared" si="3"/>
        <v>3520</v>
      </c>
      <c r="K37" s="293">
        <f t="shared" si="4"/>
        <v>1960</v>
      </c>
    </row>
    <row r="38" spans="2:11" x14ac:dyDescent="0.2">
      <c r="B38" s="258"/>
      <c r="C38" s="255"/>
      <c r="D38" s="290">
        <v>2</v>
      </c>
      <c r="E38" s="291">
        <v>1390</v>
      </c>
      <c r="F38" s="291">
        <f t="shared" si="2"/>
        <v>1390</v>
      </c>
      <c r="G38" s="291">
        <f t="shared" si="2"/>
        <v>1390</v>
      </c>
      <c r="H38" s="292">
        <v>1610</v>
      </c>
      <c r="I38" s="292">
        <f t="shared" si="3"/>
        <v>1610</v>
      </c>
      <c r="J38" s="292">
        <f t="shared" si="3"/>
        <v>1610</v>
      </c>
      <c r="K38" s="293">
        <f t="shared" si="4"/>
        <v>220</v>
      </c>
    </row>
    <row r="39" spans="2:11" x14ac:dyDescent="0.2">
      <c r="C39" s="255"/>
      <c r="D39" s="290">
        <v>1</v>
      </c>
      <c r="E39" s="291">
        <v>1210</v>
      </c>
      <c r="F39" s="291">
        <f t="shared" si="2"/>
        <v>1210</v>
      </c>
      <c r="G39" s="291">
        <f t="shared" si="2"/>
        <v>1210</v>
      </c>
      <c r="H39" s="292">
        <v>1250</v>
      </c>
      <c r="I39" s="292">
        <f t="shared" si="3"/>
        <v>1250</v>
      </c>
      <c r="J39" s="292">
        <f t="shared" si="3"/>
        <v>1250</v>
      </c>
      <c r="K39" s="293">
        <f t="shared" si="4"/>
        <v>40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1245</v>
      </c>
      <c r="I40" s="292">
        <f t="shared" si="3"/>
        <v>1245</v>
      </c>
      <c r="J40" s="292">
        <f t="shared" si="3"/>
        <v>1245</v>
      </c>
      <c r="K40" s="293">
        <f t="shared" si="4"/>
        <v>200</v>
      </c>
    </row>
    <row r="41" spans="2:11" x14ac:dyDescent="0.2">
      <c r="C41" s="255"/>
      <c r="D41" s="290">
        <v>0.25</v>
      </c>
      <c r="E41" s="291">
        <v>980</v>
      </c>
      <c r="F41" s="291">
        <f t="shared" si="2"/>
        <v>980</v>
      </c>
      <c r="G41" s="291">
        <f t="shared" si="2"/>
        <v>980</v>
      </c>
      <c r="H41" s="292">
        <v>2355</v>
      </c>
      <c r="I41" s="292">
        <f t="shared" si="3"/>
        <v>2355</v>
      </c>
      <c r="J41" s="292">
        <f t="shared" si="3"/>
        <v>2355</v>
      </c>
      <c r="K41" s="293">
        <f t="shared" si="4"/>
        <v>1375</v>
      </c>
    </row>
    <row r="42" spans="2:11" x14ac:dyDescent="0.2">
      <c r="C42" s="255"/>
      <c r="D42" s="290">
        <v>0.125</v>
      </c>
      <c r="E42" s="291">
        <v>950</v>
      </c>
      <c r="F42" s="291">
        <f t="shared" si="2"/>
        <v>950</v>
      </c>
      <c r="G42" s="291">
        <f t="shared" si="2"/>
        <v>950</v>
      </c>
      <c r="H42" s="292">
        <v>1415</v>
      </c>
      <c r="I42" s="292">
        <f t="shared" si="3"/>
        <v>1415</v>
      </c>
      <c r="J42" s="292">
        <f t="shared" si="3"/>
        <v>1415</v>
      </c>
      <c r="K42" s="293">
        <f t="shared" si="4"/>
        <v>465</v>
      </c>
    </row>
    <row r="43" spans="2:11" x14ac:dyDescent="0.2">
      <c r="C43" s="255"/>
      <c r="D43" s="290">
        <v>6.3E-2</v>
      </c>
      <c r="E43" s="291">
        <v>910</v>
      </c>
      <c r="F43" s="291">
        <f t="shared" si="2"/>
        <v>910</v>
      </c>
      <c r="G43" s="291">
        <f t="shared" si="2"/>
        <v>910</v>
      </c>
      <c r="H43" s="292">
        <v>1405</v>
      </c>
      <c r="I43" s="292">
        <f t="shared" si="3"/>
        <v>1405</v>
      </c>
      <c r="J43" s="292">
        <f t="shared" si="3"/>
        <v>1405</v>
      </c>
      <c r="K43" s="293">
        <f t="shared" si="4"/>
        <v>495</v>
      </c>
    </row>
    <row r="44" spans="2:11" ht="10.8" thickBot="1" x14ac:dyDescent="0.25">
      <c r="C44" s="255"/>
      <c r="D44" s="290" t="s">
        <v>196</v>
      </c>
      <c r="E44" s="291">
        <v>1685</v>
      </c>
      <c r="F44" s="291">
        <f t="shared" si="2"/>
        <v>1685</v>
      </c>
      <c r="G44" s="291">
        <f t="shared" si="2"/>
        <v>1685</v>
      </c>
      <c r="H44" s="292">
        <v>2130</v>
      </c>
      <c r="I44" s="292">
        <f t="shared" si="3"/>
        <v>2130</v>
      </c>
      <c r="J44" s="292">
        <f t="shared" si="3"/>
        <v>2130</v>
      </c>
      <c r="K44" s="293">
        <f t="shared" si="4"/>
        <v>445</v>
      </c>
    </row>
    <row r="45" spans="2:11" ht="10.8" thickBot="1" x14ac:dyDescent="0.25">
      <c r="C45" s="299" t="s">
        <v>30</v>
      </c>
      <c r="D45" s="300">
        <f>3320+3320</f>
        <v>6640</v>
      </c>
      <c r="I45" s="279"/>
      <c r="J45" s="255" t="s">
        <v>31</v>
      </c>
      <c r="K45" s="280">
        <f>SUM(K31:K44)</f>
        <v>15865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-3.1525851197982345E-4</v>
      </c>
    </row>
    <row r="47" spans="2:11" ht="10.8" thickBot="1" x14ac:dyDescent="0.25">
      <c r="B47" s="299" t="s">
        <v>33</v>
      </c>
      <c r="C47" s="299"/>
      <c r="D47" s="304">
        <f>12730+9770</f>
        <v>22500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5" t="s">
        <v>20</v>
      </c>
      <c r="D1" s="326"/>
      <c r="E1" s="326"/>
      <c r="F1" s="327"/>
    </row>
    <row r="2" spans="1:11" ht="16.2" thickBot="1" x14ac:dyDescent="0.35">
      <c r="B2" s="22" t="s">
        <v>3</v>
      </c>
      <c r="C2" s="328" t="s">
        <v>5</v>
      </c>
      <c r="D2" s="329"/>
      <c r="E2" s="329"/>
      <c r="F2" s="330"/>
    </row>
    <row r="3" spans="1:11" x14ac:dyDescent="0.25">
      <c r="B3" s="19" t="s">
        <v>1</v>
      </c>
      <c r="C3" s="331">
        <f>'Input-data'!C4</f>
        <v>44421</v>
      </c>
      <c r="D3" s="331"/>
      <c r="E3" s="331"/>
      <c r="F3" s="332"/>
    </row>
    <row r="4" spans="1:11" x14ac:dyDescent="0.25">
      <c r="B4" s="20" t="s">
        <v>42</v>
      </c>
      <c r="C4" s="346">
        <f>'Input-data'!C5</f>
        <v>0</v>
      </c>
      <c r="D4" s="346"/>
      <c r="E4" s="346"/>
      <c r="F4" s="347"/>
    </row>
    <row r="5" spans="1:11" x14ac:dyDescent="0.25">
      <c r="B5" s="20" t="s">
        <v>43</v>
      </c>
      <c r="C5" s="348">
        <f>'Input-data'!C6</f>
        <v>0</v>
      </c>
      <c r="D5" s="348"/>
      <c r="E5" s="348"/>
      <c r="F5" s="349"/>
    </row>
    <row r="6" spans="1:11" x14ac:dyDescent="0.25">
      <c r="B6" s="20" t="s">
        <v>0</v>
      </c>
      <c r="C6" s="333" t="str">
        <f>'Input-data'!C7</f>
        <v>MS2 SP1 US</v>
      </c>
      <c r="D6" s="333"/>
      <c r="E6" s="333"/>
      <c r="F6" s="334"/>
      <c r="G6" s="7"/>
    </row>
    <row r="7" spans="1:11" x14ac:dyDescent="0.25">
      <c r="B7" s="20" t="s">
        <v>4</v>
      </c>
      <c r="C7" s="344" t="str">
        <f>'Input-data'!C8</f>
        <v>US</v>
      </c>
      <c r="D7" s="344"/>
      <c r="E7" s="344"/>
      <c r="F7" s="345"/>
      <c r="G7" s="7"/>
    </row>
    <row r="8" spans="1:11" x14ac:dyDescent="0.25">
      <c r="B8" s="20" t="s">
        <v>11</v>
      </c>
      <c r="C8" s="350">
        <f>(C9-D12)/D12</f>
        <v>-3.1515915537346358E-4</v>
      </c>
      <c r="D8" s="350"/>
      <c r="E8" s="350"/>
      <c r="F8" s="351"/>
      <c r="G8" s="7"/>
    </row>
    <row r="9" spans="1:11" ht="13.8" thickBot="1" x14ac:dyDescent="0.3">
      <c r="B9" s="224" t="s">
        <v>6</v>
      </c>
      <c r="C9" s="335">
        <f>'Input-data'!C9</f>
        <v>15860</v>
      </c>
      <c r="D9" s="335"/>
      <c r="E9" s="335"/>
      <c r="F9" s="336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7" t="s">
        <v>52</v>
      </c>
      <c r="B11" s="230">
        <v>250</v>
      </c>
      <c r="C11" s="242">
        <f>'Input-data'!C10</f>
        <v>0</v>
      </c>
      <c r="D11" s="243">
        <f t="shared" ref="D11:D24" si="0">D12+C11</f>
        <v>15865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38"/>
      <c r="B12" s="231">
        <v>125</v>
      </c>
      <c r="C12" s="242">
        <f>'Input-data'!C11</f>
        <v>0</v>
      </c>
      <c r="D12" s="244">
        <f t="shared" si="0"/>
        <v>15865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339"/>
      <c r="B13" s="231">
        <v>63</v>
      </c>
      <c r="C13" s="242">
        <f>'Input-data'!C12</f>
        <v>275</v>
      </c>
      <c r="D13" s="244">
        <f t="shared" si="0"/>
        <v>15865</v>
      </c>
      <c r="E13" s="246">
        <f t="shared" si="2"/>
        <v>1.7333753545540499E-2</v>
      </c>
      <c r="F13" s="248">
        <f t="shared" si="1"/>
        <v>1</v>
      </c>
      <c r="G13" s="7"/>
    </row>
    <row r="14" spans="1:11" ht="17.25" customHeight="1" x14ac:dyDescent="0.25">
      <c r="A14" s="341" t="s">
        <v>53</v>
      </c>
      <c r="B14" s="232">
        <v>31.5</v>
      </c>
      <c r="C14" s="242">
        <f>'Input-data'!C13</f>
        <v>3720</v>
      </c>
      <c r="D14" s="244">
        <f t="shared" si="0"/>
        <v>15590</v>
      </c>
      <c r="E14" s="246">
        <f t="shared" si="2"/>
        <v>0.23447841159785693</v>
      </c>
      <c r="F14" s="248">
        <f t="shared" si="1"/>
        <v>0.98266624645445955</v>
      </c>
      <c r="G14" s="7"/>
    </row>
    <row r="15" spans="1:11" ht="17.25" customHeight="1" x14ac:dyDescent="0.25">
      <c r="A15" s="342"/>
      <c r="B15" s="232">
        <v>16</v>
      </c>
      <c r="C15" s="242">
        <f>'Input-data'!C14</f>
        <v>6670</v>
      </c>
      <c r="D15" s="244">
        <f t="shared" si="0"/>
        <v>11870</v>
      </c>
      <c r="E15" s="246">
        <f t="shared" si="2"/>
        <v>0.42042231326820045</v>
      </c>
      <c r="F15" s="248">
        <f t="shared" si="1"/>
        <v>0.74818783485660267</v>
      </c>
      <c r="G15" s="7"/>
    </row>
    <row r="16" spans="1:11" ht="17.25" customHeight="1" x14ac:dyDescent="0.25">
      <c r="A16" s="342"/>
      <c r="B16" s="232">
        <v>8</v>
      </c>
      <c r="C16" s="242">
        <f>'Input-data'!C15</f>
        <v>1960</v>
      </c>
      <c r="D16" s="244">
        <f t="shared" si="0"/>
        <v>5200</v>
      </c>
      <c r="E16" s="246">
        <f t="shared" si="2"/>
        <v>0.12354238890639774</v>
      </c>
      <c r="F16" s="248">
        <f t="shared" si="1"/>
        <v>0.32776552158840216</v>
      </c>
      <c r="G16" s="7"/>
      <c r="H16" s="43"/>
      <c r="I16" s="43"/>
      <c r="J16" s="43"/>
      <c r="K16" s="43"/>
    </row>
    <row r="17" spans="1:8" ht="17.25" customHeight="1" x14ac:dyDescent="0.25">
      <c r="A17" s="342"/>
      <c r="B17" s="232">
        <v>4</v>
      </c>
      <c r="C17" s="242">
        <f>'Input-data'!C16</f>
        <v>220</v>
      </c>
      <c r="D17" s="244">
        <f t="shared" si="0"/>
        <v>3240</v>
      </c>
      <c r="E17" s="246">
        <f>C17/$D$11</f>
        <v>1.3867002836432399E-2</v>
      </c>
      <c r="F17" s="248">
        <f t="shared" si="1"/>
        <v>0.20422313268200443</v>
      </c>
      <c r="G17" s="7"/>
    </row>
    <row r="18" spans="1:8" ht="17.25" customHeight="1" x14ac:dyDescent="0.25">
      <c r="A18" s="343"/>
      <c r="B18" s="232">
        <v>2</v>
      </c>
      <c r="C18" s="242">
        <f>'Input-data'!C17</f>
        <v>40</v>
      </c>
      <c r="D18" s="244">
        <f t="shared" si="0"/>
        <v>3020</v>
      </c>
      <c r="E18" s="246">
        <f t="shared" si="2"/>
        <v>2.5212732429877086E-3</v>
      </c>
      <c r="F18" s="248">
        <f t="shared" si="1"/>
        <v>0.19035612984557201</v>
      </c>
      <c r="G18" s="7"/>
      <c r="H18" s="12"/>
    </row>
    <row r="19" spans="1:8" ht="17.25" customHeight="1" x14ac:dyDescent="0.25">
      <c r="A19" s="340" t="s">
        <v>54</v>
      </c>
      <c r="B19" s="231">
        <v>1</v>
      </c>
      <c r="C19" s="242">
        <f>'Input-data'!C18</f>
        <v>200</v>
      </c>
      <c r="D19" s="244">
        <f t="shared" si="0"/>
        <v>2980</v>
      </c>
      <c r="E19" s="246">
        <f t="shared" si="2"/>
        <v>1.2606366214938543E-2</v>
      </c>
      <c r="F19" s="248">
        <f t="shared" si="1"/>
        <v>0.18783485660258431</v>
      </c>
      <c r="G19" s="7"/>
    </row>
    <row r="20" spans="1:8" ht="17.25" customHeight="1" x14ac:dyDescent="0.25">
      <c r="A20" s="338"/>
      <c r="B20" s="231">
        <v>0.5</v>
      </c>
      <c r="C20" s="242">
        <f>'Input-data'!C19</f>
        <v>1375</v>
      </c>
      <c r="D20" s="244">
        <f t="shared" si="0"/>
        <v>2780</v>
      </c>
      <c r="E20" s="246">
        <f t="shared" si="2"/>
        <v>8.6668767727702489E-2</v>
      </c>
      <c r="F20" s="248">
        <f t="shared" si="1"/>
        <v>0.17522849038764576</v>
      </c>
      <c r="G20" s="7"/>
    </row>
    <row r="21" spans="1:8" ht="17.25" customHeight="1" x14ac:dyDescent="0.25">
      <c r="A21" s="338"/>
      <c r="B21" s="233">
        <v>0.25</v>
      </c>
      <c r="C21" s="242">
        <f>'Input-data'!C20</f>
        <v>465</v>
      </c>
      <c r="D21" s="244">
        <f t="shared" si="0"/>
        <v>1405</v>
      </c>
      <c r="E21" s="246">
        <f t="shared" si="2"/>
        <v>2.9309801449732116E-2</v>
      </c>
      <c r="F21" s="248">
        <f t="shared" si="1"/>
        <v>8.8559722659943274E-2</v>
      </c>
    </row>
    <row r="22" spans="1:8" ht="17.25" customHeight="1" x14ac:dyDescent="0.25">
      <c r="A22" s="338"/>
      <c r="B22" s="233">
        <v>0.125</v>
      </c>
      <c r="C22" s="242">
        <f>'Input-data'!C21</f>
        <v>495</v>
      </c>
      <c r="D22" s="244">
        <f t="shared" si="0"/>
        <v>940</v>
      </c>
      <c r="E22" s="246">
        <f t="shared" si="2"/>
        <v>3.1200756381972897E-2</v>
      </c>
      <c r="F22" s="248">
        <f t="shared" si="1"/>
        <v>5.9249921210211158E-2</v>
      </c>
    </row>
    <row r="23" spans="1:8" ht="17.25" customHeight="1" x14ac:dyDescent="0.25">
      <c r="A23" s="339"/>
      <c r="B23" s="233">
        <v>6.3E-2</v>
      </c>
      <c r="C23" s="242">
        <f>'Input-data'!C22</f>
        <v>445</v>
      </c>
      <c r="D23" s="244">
        <f t="shared" si="0"/>
        <v>445</v>
      </c>
      <c r="E23" s="246">
        <f t="shared" si="2"/>
        <v>2.8049164828238261E-2</v>
      </c>
      <c r="F23" s="248">
        <f t="shared" si="1"/>
        <v>2.8049164828238261E-2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2" t="s">
        <v>63</v>
      </c>
      <c r="B30" s="353"/>
      <c r="C30" s="376">
        <f ca="1">SUM(Interpolation!E3:E403)*0.0025</f>
        <v>12.348621535305618</v>
      </c>
      <c r="D30" s="377"/>
      <c r="E30" s="241" t="s">
        <v>197</v>
      </c>
      <c r="F30" s="241"/>
      <c r="G30" s="241"/>
      <c r="H30" s="241"/>
    </row>
    <row r="31" spans="1:8" ht="20.25" customHeight="1" x14ac:dyDescent="0.25">
      <c r="A31" s="358" t="s">
        <v>68</v>
      </c>
      <c r="B31" s="359"/>
      <c r="C31" s="374">
        <f ca="1">(C45*C39)^0.5</f>
        <v>3.1725612728997099</v>
      </c>
      <c r="D31" s="375"/>
    </row>
    <row r="32" spans="1:8" ht="20.25" customHeight="1" x14ac:dyDescent="0.25">
      <c r="A32" s="360" t="s">
        <v>15</v>
      </c>
      <c r="B32" s="361"/>
      <c r="C32" s="374">
        <f ca="1">C31/C33</f>
        <v>1.8501437819797353</v>
      </c>
      <c r="D32" s="375"/>
    </row>
    <row r="33" spans="1:6" ht="20.25" customHeight="1" x14ac:dyDescent="0.25">
      <c r="A33" s="362" t="s">
        <v>69</v>
      </c>
      <c r="B33" s="363"/>
      <c r="C33" s="374">
        <f ca="1">(C44/C40)^0.5</f>
        <v>1.714764713856417</v>
      </c>
      <c r="D33" s="375"/>
    </row>
    <row r="34" spans="1:6" ht="20.25" customHeight="1" x14ac:dyDescent="0.25">
      <c r="A34" s="360" t="s">
        <v>12</v>
      </c>
      <c r="B34" s="361"/>
      <c r="C34" s="374">
        <f ca="1">STDEV(Interpolation!E3:E403)</f>
        <v>9.8595061262646038</v>
      </c>
      <c r="D34" s="375"/>
    </row>
    <row r="35" spans="1:6" ht="20.25" customHeight="1" x14ac:dyDescent="0.25">
      <c r="A35" s="368" t="s">
        <v>76</v>
      </c>
      <c r="B35" s="369"/>
      <c r="C35" s="372">
        <f>geometric_std_dev!G21</f>
        <v>2.5007387740730715</v>
      </c>
      <c r="D35" s="373"/>
      <c r="E35" s="228"/>
    </row>
    <row r="36" spans="1:6" ht="20.25" customHeight="1" x14ac:dyDescent="0.25">
      <c r="A36" s="360" t="s">
        <v>10</v>
      </c>
      <c r="B36" s="361"/>
      <c r="C36" s="374">
        <f ca="1">SKEW(Interpolation!E3:E403)</f>
        <v>1.2133028332102755</v>
      </c>
      <c r="D36" s="375"/>
      <c r="E36" s="228"/>
      <c r="F36" s="228"/>
    </row>
    <row r="37" spans="1:6" ht="20.25" customHeight="1" x14ac:dyDescent="0.25">
      <c r="A37" s="360" t="s">
        <v>9</v>
      </c>
      <c r="B37" s="361"/>
      <c r="C37" s="374">
        <f ca="1">KURT(Interpolation!E3:E403)</f>
        <v>2.8958882114882338</v>
      </c>
      <c r="D37" s="375"/>
      <c r="E37" s="228"/>
      <c r="F37" s="228"/>
    </row>
    <row r="38" spans="1:6" ht="20.25" customHeight="1" x14ac:dyDescent="0.25">
      <c r="A38" s="360" t="s">
        <v>7</v>
      </c>
      <c r="B38" s="361"/>
      <c r="C38" s="374">
        <f ca="1">Interpolation!E363</f>
        <v>0.28299999999999997</v>
      </c>
      <c r="D38" s="375"/>
      <c r="E38" s="228"/>
      <c r="F38" s="228"/>
    </row>
    <row r="39" spans="1:6" ht="20.25" customHeight="1" x14ac:dyDescent="0.25">
      <c r="A39" s="360" t="s">
        <v>16</v>
      </c>
      <c r="B39" s="361"/>
      <c r="C39" s="374">
        <f ca="1">Interpolation!E339</f>
        <v>0.45607272727272724</v>
      </c>
      <c r="D39" s="375"/>
      <c r="E39" s="228"/>
      <c r="F39" s="228"/>
    </row>
    <row r="40" spans="1:6" ht="20.25" customHeight="1" x14ac:dyDescent="0.25">
      <c r="A40" s="360" t="s">
        <v>18</v>
      </c>
      <c r="B40" s="361"/>
      <c r="C40" s="374">
        <f ca="1">Interpolation!E303</f>
        <v>5.4821428571428559</v>
      </c>
      <c r="D40" s="375"/>
      <c r="E40" s="228"/>
      <c r="F40" s="228"/>
    </row>
    <row r="41" spans="1:6" ht="20.25" customHeight="1" x14ac:dyDescent="0.25">
      <c r="A41" s="362" t="s">
        <v>50</v>
      </c>
      <c r="B41" s="363"/>
      <c r="C41" s="374">
        <f ca="1">Interpolation!E283</f>
        <v>7.1010204081632633</v>
      </c>
      <c r="D41" s="375"/>
      <c r="E41" s="228"/>
      <c r="F41" s="228"/>
    </row>
    <row r="42" spans="1:6" ht="20.25" customHeight="1" x14ac:dyDescent="0.3">
      <c r="A42" s="368" t="s">
        <v>51</v>
      </c>
      <c r="B42" s="369"/>
      <c r="C42" s="372">
        <f ca="1">Interpolation!E203</f>
        <v>11.277361319340329</v>
      </c>
      <c r="D42" s="373"/>
      <c r="E42" s="307">
        <f ca="1">17.5*(C42/1000)^(-1/6)</f>
        <v>36.954738445896751</v>
      </c>
      <c r="F42" s="228"/>
    </row>
    <row r="43" spans="1:6" ht="20.25" customHeight="1" x14ac:dyDescent="0.25">
      <c r="A43" s="362" t="s">
        <v>47</v>
      </c>
      <c r="B43" s="363"/>
      <c r="C43" s="374">
        <f ca="1">Interpolation!E163</f>
        <v>13.180209895052474</v>
      </c>
      <c r="D43" s="375"/>
      <c r="E43" s="308"/>
      <c r="F43" s="228"/>
    </row>
    <row r="44" spans="1:6" ht="20.25" customHeight="1" x14ac:dyDescent="0.25">
      <c r="A44" s="360" t="s">
        <v>19</v>
      </c>
      <c r="B44" s="361"/>
      <c r="C44" s="374">
        <f ca="1">Interpolation!E103</f>
        <v>16.119791666666664</v>
      </c>
      <c r="D44" s="375"/>
      <c r="E44" s="308"/>
      <c r="F44" s="228"/>
    </row>
    <row r="45" spans="1:6" ht="20.25" customHeight="1" x14ac:dyDescent="0.25">
      <c r="A45" s="364" t="s">
        <v>17</v>
      </c>
      <c r="B45" s="365"/>
      <c r="C45" s="374">
        <f ca="1">Interpolation!E67</f>
        <v>22.069166666666661</v>
      </c>
      <c r="D45" s="375"/>
      <c r="E45" s="308"/>
      <c r="F45" s="228"/>
    </row>
    <row r="46" spans="1:6" ht="20.25" customHeight="1" x14ac:dyDescent="0.25">
      <c r="A46" s="364" t="s">
        <v>8</v>
      </c>
      <c r="B46" s="365"/>
      <c r="C46" s="374">
        <f ca="1">Interpolation!E43</f>
        <v>26.035416666666663</v>
      </c>
      <c r="D46" s="375"/>
      <c r="E46" s="308">
        <f ca="1">23.5*(2*C46/1000)^(-1/6)</f>
        <v>38.456413091373143</v>
      </c>
      <c r="F46" s="228"/>
    </row>
    <row r="47" spans="1:6" ht="20.25" customHeight="1" x14ac:dyDescent="0.25">
      <c r="A47" s="366" t="s">
        <v>48</v>
      </c>
      <c r="B47" s="367"/>
      <c r="C47" s="374">
        <f ca="1">C43/C38</f>
        <v>46.573179841174827</v>
      </c>
      <c r="D47" s="375"/>
      <c r="E47" s="228"/>
      <c r="F47" s="228"/>
    </row>
    <row r="48" spans="1:6" ht="20.25" customHeight="1" thickBot="1" x14ac:dyDescent="0.3">
      <c r="A48" s="370" t="s">
        <v>49</v>
      </c>
      <c r="B48" s="371"/>
      <c r="C48" s="378">
        <f ca="1">C41^2/(C43*C38)</f>
        <v>13.518632424739156</v>
      </c>
      <c r="D48" s="379"/>
      <c r="E48" s="228"/>
      <c r="F48" s="228"/>
    </row>
    <row r="49" spans="1:5" ht="20.25" customHeight="1" x14ac:dyDescent="0.25">
      <c r="A49" s="380" t="s">
        <v>184</v>
      </c>
      <c r="B49" s="381"/>
      <c r="C49" s="381"/>
      <c r="D49" s="382"/>
    </row>
    <row r="50" spans="1:5" ht="20.25" customHeight="1" x14ac:dyDescent="0.25">
      <c r="A50" s="354" t="s">
        <v>179</v>
      </c>
      <c r="B50" s="355"/>
      <c r="C50" s="383">
        <f ca="1">-0.0333+(0.4665/((1000*C42/1000)^0.21))</f>
        <v>0.2471710717794442</v>
      </c>
      <c r="D50" s="384"/>
    </row>
    <row r="51" spans="1:5" ht="20.25" customHeight="1" x14ac:dyDescent="0.25">
      <c r="A51" s="356" t="s">
        <v>180</v>
      </c>
      <c r="B51" s="357"/>
      <c r="C51" s="387">
        <f ca="1">0.13+(0.21/((1000*C42/1000+0.002)^0.21))</f>
        <v>0.25625237245615767</v>
      </c>
      <c r="D51" s="388"/>
    </row>
    <row r="52" spans="1:5" ht="20.25" customHeight="1" x14ac:dyDescent="0.25">
      <c r="A52" s="354" t="s">
        <v>181</v>
      </c>
      <c r="B52" s="355"/>
      <c r="C52" s="383">
        <f>0.621*EXP(-0.457*C35)</f>
        <v>0.19804483851076865</v>
      </c>
      <c r="D52" s="384"/>
    </row>
    <row r="53" spans="1:5" ht="20.25" customHeight="1" x14ac:dyDescent="0.25">
      <c r="A53" s="356" t="s">
        <v>182</v>
      </c>
      <c r="B53" s="357"/>
      <c r="C53" s="387">
        <f>'Berechnung_Yu&amp;Stand'!J1086</f>
        <v>0.19443921833769209</v>
      </c>
      <c r="D53" s="388"/>
    </row>
    <row r="54" spans="1:5" ht="20.25" customHeight="1" thickBot="1" x14ac:dyDescent="0.3">
      <c r="A54" s="385" t="s">
        <v>183</v>
      </c>
      <c r="B54" s="386"/>
      <c r="C54" s="389">
        <f>0.353-0.068*C35+0.146*F20</f>
        <v>0.20853312295962737</v>
      </c>
      <c r="D54" s="39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59.312613636363494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59.312613636363494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54.625227272727216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49.93784090909071</v>
      </c>
    </row>
    <row r="7" spans="1:5" x14ac:dyDescent="0.25">
      <c r="A7" s="16">
        <f>Statistik!F23*100</f>
        <v>2.8049164828238262</v>
      </c>
      <c r="B7" s="18">
        <f>'Input-data'!B22</f>
        <v>6.3E-2</v>
      </c>
      <c r="D7" s="2">
        <v>99</v>
      </c>
      <c r="E7" s="6">
        <f t="shared" ca="1" si="0"/>
        <v>45.250454545454431</v>
      </c>
    </row>
    <row r="8" spans="1:5" x14ac:dyDescent="0.25">
      <c r="A8" s="16">
        <f>Statistik!F22*100</f>
        <v>5.9249921210211154</v>
      </c>
      <c r="B8" s="18">
        <v>0.125</v>
      </c>
      <c r="D8" s="2">
        <v>98.75</v>
      </c>
      <c r="E8" s="6">
        <f t="shared" ca="1" si="0"/>
        <v>40.563068181817926</v>
      </c>
    </row>
    <row r="9" spans="1:5" x14ac:dyDescent="0.25">
      <c r="A9" s="16">
        <f>Statistik!F21*100</f>
        <v>8.8559722659943283</v>
      </c>
      <c r="B9" s="18">
        <f>'Input-data'!B20</f>
        <v>0.25</v>
      </c>
      <c r="D9" s="2">
        <v>98.5</v>
      </c>
      <c r="E9" s="6">
        <f t="shared" ca="1" si="0"/>
        <v>35.875681818181647</v>
      </c>
    </row>
    <row r="10" spans="1:5" x14ac:dyDescent="0.25">
      <c r="A10" s="16">
        <f>Statistik!F20*100</f>
        <v>17.522849038764576</v>
      </c>
      <c r="B10" s="18">
        <f>'Input-data'!B19</f>
        <v>0.5</v>
      </c>
      <c r="D10" s="2">
        <v>98.25</v>
      </c>
      <c r="E10" s="6">
        <f t="shared" ca="1" si="0"/>
        <v>31.489010416666666</v>
      </c>
    </row>
    <row r="11" spans="1:5" x14ac:dyDescent="0.25">
      <c r="A11" s="16">
        <f>Statistik!F19*100</f>
        <v>18.783485660258432</v>
      </c>
      <c r="B11" s="18">
        <f>'Input-data'!B18</f>
        <v>1</v>
      </c>
      <c r="D11" s="2">
        <v>98</v>
      </c>
      <c r="E11" s="6">
        <f t="shared" ca="1" si="0"/>
        <v>31.323749999999997</v>
      </c>
    </row>
    <row r="12" spans="1:5" x14ac:dyDescent="0.25">
      <c r="A12" s="16">
        <f>Statistik!F18*100</f>
        <v>19.035612984557201</v>
      </c>
      <c r="B12" s="18">
        <f>'Input-data'!B17</f>
        <v>2</v>
      </c>
      <c r="D12" s="2">
        <v>97.75</v>
      </c>
      <c r="E12" s="6">
        <f t="shared" ca="1" si="0"/>
        <v>31.158489583333328</v>
      </c>
    </row>
    <row r="13" spans="1:5" x14ac:dyDescent="0.25">
      <c r="A13" s="16">
        <f>Statistik!F17*100</f>
        <v>20.422313268200444</v>
      </c>
      <c r="B13" s="18">
        <f>'Input-data'!B16</f>
        <v>4</v>
      </c>
      <c r="D13" s="2">
        <v>97.5</v>
      </c>
      <c r="E13" s="6">
        <f t="shared" ca="1" si="0"/>
        <v>30.993229166666659</v>
      </c>
    </row>
    <row r="14" spans="1:5" x14ac:dyDescent="0.25">
      <c r="A14" s="16">
        <f>Statistik!F16*100</f>
        <v>32.776552158840218</v>
      </c>
      <c r="B14" s="18">
        <f>'Input-data'!B15</f>
        <v>8</v>
      </c>
      <c r="D14" s="2">
        <v>97.25</v>
      </c>
      <c r="E14" s="6">
        <f t="shared" ca="1" si="0"/>
        <v>30.827968749999989</v>
      </c>
    </row>
    <row r="15" spans="1:5" x14ac:dyDescent="0.25">
      <c r="A15" s="16">
        <f>Statistik!F15*100</f>
        <v>74.818783485660262</v>
      </c>
      <c r="B15" s="18">
        <f>'Input-data'!B14</f>
        <v>16</v>
      </c>
      <c r="D15" s="2">
        <v>97</v>
      </c>
      <c r="E15" s="6">
        <f t="shared" ca="1" si="0"/>
        <v>30.662708333333335</v>
      </c>
    </row>
    <row r="16" spans="1:5" x14ac:dyDescent="0.25">
      <c r="A16" s="16">
        <f>Statistik!F14*100</f>
        <v>98.266624645445958</v>
      </c>
      <c r="B16" s="18">
        <f>'Input-data'!B13</f>
        <v>31.5</v>
      </c>
      <c r="D16" s="2">
        <v>96.75</v>
      </c>
      <c r="E16" s="6">
        <f t="shared" ca="1" si="0"/>
        <v>30.497447916666658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30.332187499999996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30.166927083333327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30.001666666666658</v>
      </c>
    </row>
    <row r="20" spans="1:5" x14ac:dyDescent="0.25">
      <c r="D20" s="2">
        <v>95.75</v>
      </c>
      <c r="E20" s="6">
        <f t="shared" ca="1" si="0"/>
        <v>29.836406249999996</v>
      </c>
    </row>
    <row r="21" spans="1:5" x14ac:dyDescent="0.25">
      <c r="D21" s="2">
        <v>95.5</v>
      </c>
      <c r="E21" s="6">
        <f t="shared" ca="1" si="0"/>
        <v>29.671145833333327</v>
      </c>
    </row>
    <row r="22" spans="1:5" x14ac:dyDescent="0.25">
      <c r="D22" s="2">
        <v>95.25</v>
      </c>
      <c r="E22" s="6">
        <f t="shared" ca="1" si="0"/>
        <v>29.505885416666665</v>
      </c>
    </row>
    <row r="23" spans="1:5" x14ac:dyDescent="0.25">
      <c r="D23" s="2">
        <v>95</v>
      </c>
      <c r="E23" s="6">
        <f t="shared" ca="1" si="0"/>
        <v>29.340624999999996</v>
      </c>
    </row>
    <row r="24" spans="1:5" x14ac:dyDescent="0.25">
      <c r="D24" s="2">
        <v>94.75</v>
      </c>
      <c r="E24" s="6">
        <f t="shared" ca="1" si="0"/>
        <v>29.175364583333327</v>
      </c>
    </row>
    <row r="25" spans="1:5" x14ac:dyDescent="0.25">
      <c r="D25" s="2">
        <v>94.5</v>
      </c>
      <c r="E25" s="6">
        <f t="shared" ca="1" si="0"/>
        <v>29.010104166666665</v>
      </c>
    </row>
    <row r="26" spans="1:5" x14ac:dyDescent="0.25">
      <c r="D26" s="2">
        <v>94.25</v>
      </c>
      <c r="E26" s="6">
        <f t="shared" ca="1" si="0"/>
        <v>28.844843749999995</v>
      </c>
    </row>
    <row r="27" spans="1:5" x14ac:dyDescent="0.25">
      <c r="D27" s="2">
        <v>94</v>
      </c>
      <c r="E27" s="6">
        <f t="shared" ca="1" si="0"/>
        <v>28.679583333333326</v>
      </c>
    </row>
    <row r="28" spans="1:5" x14ac:dyDescent="0.25">
      <c r="D28" s="2">
        <v>93.75</v>
      </c>
      <c r="E28" s="6">
        <f t="shared" ca="1" si="0"/>
        <v>28.514322916666664</v>
      </c>
    </row>
    <row r="29" spans="1:5" x14ac:dyDescent="0.25">
      <c r="D29" s="2">
        <v>93.5</v>
      </c>
      <c r="E29" s="6">
        <f t="shared" ca="1" si="0"/>
        <v>28.349062499999995</v>
      </c>
    </row>
    <row r="30" spans="1:5" x14ac:dyDescent="0.25">
      <c r="D30" s="2">
        <v>93.25</v>
      </c>
      <c r="E30" s="6">
        <f t="shared" ca="1" si="0"/>
        <v>28.183802083333326</v>
      </c>
    </row>
    <row r="31" spans="1:5" x14ac:dyDescent="0.25">
      <c r="D31" s="2">
        <v>93</v>
      </c>
      <c r="E31" s="6">
        <f t="shared" ca="1" si="0"/>
        <v>28.018541666666664</v>
      </c>
    </row>
    <row r="32" spans="1:5" x14ac:dyDescent="0.25">
      <c r="D32" s="2">
        <v>92.75</v>
      </c>
      <c r="E32" s="6">
        <f t="shared" ca="1" si="0"/>
        <v>27.853281249999995</v>
      </c>
    </row>
    <row r="33" spans="4:5" x14ac:dyDescent="0.25">
      <c r="D33" s="2">
        <v>92.5</v>
      </c>
      <c r="E33" s="6">
        <f t="shared" ca="1" si="0"/>
        <v>27.688020833333326</v>
      </c>
    </row>
    <row r="34" spans="4:5" x14ac:dyDescent="0.25">
      <c r="D34" s="2">
        <v>92.25</v>
      </c>
      <c r="E34" s="6">
        <f t="shared" ca="1" si="0"/>
        <v>27.522760416666664</v>
      </c>
    </row>
    <row r="35" spans="4:5" x14ac:dyDescent="0.25">
      <c r="D35" s="2">
        <v>92</v>
      </c>
      <c r="E35" s="6">
        <f t="shared" ca="1" si="0"/>
        <v>27.357499999999995</v>
      </c>
    </row>
    <row r="36" spans="4:5" x14ac:dyDescent="0.25">
      <c r="D36" s="2">
        <v>91.75</v>
      </c>
      <c r="E36" s="6">
        <f t="shared" ca="1" si="0"/>
        <v>27.192239583333325</v>
      </c>
    </row>
    <row r="37" spans="4:5" x14ac:dyDescent="0.25">
      <c r="D37" s="2">
        <v>91.5</v>
      </c>
      <c r="E37" s="6">
        <f t="shared" ca="1" si="0"/>
        <v>27.026979166666663</v>
      </c>
    </row>
    <row r="38" spans="4:5" x14ac:dyDescent="0.25">
      <c r="D38" s="2">
        <v>91.25</v>
      </c>
      <c r="E38" s="6">
        <f t="shared" ca="1" si="0"/>
        <v>26.861718749999994</v>
      </c>
    </row>
    <row r="39" spans="4:5" x14ac:dyDescent="0.25">
      <c r="D39" s="2">
        <v>91</v>
      </c>
      <c r="E39" s="6">
        <f t="shared" ca="1" si="0"/>
        <v>26.696458333333325</v>
      </c>
    </row>
    <row r="40" spans="4:5" x14ac:dyDescent="0.25">
      <c r="D40" s="2">
        <v>90.75</v>
      </c>
      <c r="E40" s="6">
        <f t="shared" ca="1" si="0"/>
        <v>26.531197916666663</v>
      </c>
    </row>
    <row r="41" spans="4:5" x14ac:dyDescent="0.25">
      <c r="D41" s="2">
        <v>90.5</v>
      </c>
      <c r="E41" s="6">
        <f t="shared" ca="1" si="0"/>
        <v>26.365937499999994</v>
      </c>
    </row>
    <row r="42" spans="4:5" x14ac:dyDescent="0.25">
      <c r="D42" s="2">
        <v>90.25</v>
      </c>
      <c r="E42" s="6">
        <f t="shared" ca="1" si="0"/>
        <v>26.200677083333325</v>
      </c>
    </row>
    <row r="43" spans="4:5" x14ac:dyDescent="0.25">
      <c r="D43" s="2">
        <v>90</v>
      </c>
      <c r="E43" s="6">
        <f t="shared" ca="1" si="0"/>
        <v>26.035416666666663</v>
      </c>
    </row>
    <row r="44" spans="4:5" x14ac:dyDescent="0.25">
      <c r="D44" s="2">
        <v>89.75</v>
      </c>
      <c r="E44" s="6">
        <f t="shared" ca="1" si="0"/>
        <v>25.870156249999994</v>
      </c>
    </row>
    <row r="45" spans="4:5" x14ac:dyDescent="0.25">
      <c r="D45" s="2">
        <v>89.5</v>
      </c>
      <c r="E45" s="6">
        <f t="shared" ca="1" si="0"/>
        <v>25.704895833333332</v>
      </c>
    </row>
    <row r="46" spans="4:5" x14ac:dyDescent="0.25">
      <c r="D46" s="2">
        <v>89.25</v>
      </c>
      <c r="E46" s="6">
        <f t="shared" ca="1" si="0"/>
        <v>25.539635416666663</v>
      </c>
    </row>
    <row r="47" spans="4:5" x14ac:dyDescent="0.25">
      <c r="D47" s="2">
        <v>89</v>
      </c>
      <c r="E47" s="6">
        <f t="shared" ca="1" si="0"/>
        <v>25.374374999999993</v>
      </c>
    </row>
    <row r="48" spans="4:5" x14ac:dyDescent="0.25">
      <c r="D48" s="2">
        <v>88.75</v>
      </c>
      <c r="E48" s="6">
        <f t="shared" ca="1" si="0"/>
        <v>25.209114583333331</v>
      </c>
    </row>
    <row r="49" spans="4:5" x14ac:dyDescent="0.25">
      <c r="D49" s="2">
        <v>88.5</v>
      </c>
      <c r="E49" s="6">
        <f t="shared" ca="1" si="0"/>
        <v>25.043854166666662</v>
      </c>
    </row>
    <row r="50" spans="4:5" x14ac:dyDescent="0.25">
      <c r="D50" s="2">
        <v>88.25</v>
      </c>
      <c r="E50" s="6">
        <f t="shared" ca="1" si="0"/>
        <v>24.878593749999993</v>
      </c>
    </row>
    <row r="51" spans="4:5" x14ac:dyDescent="0.25">
      <c r="D51" s="2">
        <v>88</v>
      </c>
      <c r="E51" s="6">
        <f t="shared" ca="1" si="0"/>
        <v>24.713333333333331</v>
      </c>
    </row>
    <row r="52" spans="4:5" x14ac:dyDescent="0.25">
      <c r="D52" s="2">
        <v>87.75</v>
      </c>
      <c r="E52" s="6">
        <f t="shared" ca="1" si="0"/>
        <v>24.548072916666662</v>
      </c>
    </row>
    <row r="53" spans="4:5" x14ac:dyDescent="0.25">
      <c r="D53" s="2">
        <v>87.5</v>
      </c>
      <c r="E53" s="6">
        <f t="shared" ca="1" si="0"/>
        <v>24.382812499999993</v>
      </c>
    </row>
    <row r="54" spans="4:5" x14ac:dyDescent="0.25">
      <c r="D54" s="2">
        <v>87.25</v>
      </c>
      <c r="E54" s="6">
        <f t="shared" ca="1" si="0"/>
        <v>24.217552083333331</v>
      </c>
    </row>
    <row r="55" spans="4:5" x14ac:dyDescent="0.25">
      <c r="D55" s="2">
        <v>87</v>
      </c>
      <c r="E55" s="6">
        <f t="shared" ca="1" si="0"/>
        <v>24.052291666666662</v>
      </c>
    </row>
    <row r="56" spans="4:5" x14ac:dyDescent="0.25">
      <c r="D56" s="2">
        <v>86.75</v>
      </c>
      <c r="E56" s="6">
        <f t="shared" ca="1" si="0"/>
        <v>23.887031249999993</v>
      </c>
    </row>
    <row r="57" spans="4:5" x14ac:dyDescent="0.25">
      <c r="D57" s="2">
        <v>86.5</v>
      </c>
      <c r="E57" s="6">
        <f t="shared" ca="1" si="0"/>
        <v>23.721770833333331</v>
      </c>
    </row>
    <row r="58" spans="4:5" x14ac:dyDescent="0.25">
      <c r="D58" s="2">
        <v>86.25</v>
      </c>
      <c r="E58" s="6">
        <f t="shared" ca="1" si="0"/>
        <v>23.556510416666661</v>
      </c>
    </row>
    <row r="59" spans="4:5" x14ac:dyDescent="0.25">
      <c r="D59" s="2">
        <v>86</v>
      </c>
      <c r="E59" s="6">
        <f t="shared" ca="1" si="0"/>
        <v>23.391249999999992</v>
      </c>
    </row>
    <row r="60" spans="4:5" x14ac:dyDescent="0.25">
      <c r="D60" s="2">
        <v>85.75</v>
      </c>
      <c r="E60" s="6">
        <f t="shared" ca="1" si="0"/>
        <v>23.22598958333333</v>
      </c>
    </row>
    <row r="61" spans="4:5" x14ac:dyDescent="0.25">
      <c r="D61" s="2">
        <v>85.5</v>
      </c>
      <c r="E61" s="6">
        <f t="shared" ca="1" si="0"/>
        <v>23.060729166666661</v>
      </c>
    </row>
    <row r="62" spans="4:5" x14ac:dyDescent="0.25">
      <c r="D62" s="2">
        <v>85.25</v>
      </c>
      <c r="E62" s="6">
        <f t="shared" ca="1" si="0"/>
        <v>22.895468749999992</v>
      </c>
    </row>
    <row r="63" spans="4:5" x14ac:dyDescent="0.25">
      <c r="D63" s="2">
        <v>85</v>
      </c>
      <c r="E63" s="6">
        <f t="shared" ca="1" si="0"/>
        <v>22.73020833333333</v>
      </c>
    </row>
    <row r="64" spans="4:5" x14ac:dyDescent="0.25">
      <c r="D64" s="2">
        <v>84.75</v>
      </c>
      <c r="E64" s="6">
        <f t="shared" ca="1" si="0"/>
        <v>22.564947916666661</v>
      </c>
    </row>
    <row r="65" spans="4:5" x14ac:dyDescent="0.25">
      <c r="D65" s="2">
        <v>84.5</v>
      </c>
      <c r="E65" s="6">
        <f t="shared" ca="1" si="0"/>
        <v>22.399687499999992</v>
      </c>
    </row>
    <row r="66" spans="4:5" x14ac:dyDescent="0.25">
      <c r="D66" s="2">
        <v>84.25</v>
      </c>
      <c r="E66" s="6">
        <f t="shared" ca="1" si="0"/>
        <v>22.23442708333333</v>
      </c>
    </row>
    <row r="67" spans="4:5" x14ac:dyDescent="0.25">
      <c r="D67" s="2">
        <v>84</v>
      </c>
      <c r="E67" s="6">
        <f t="shared" ca="1" si="0"/>
        <v>22.069166666666661</v>
      </c>
    </row>
    <row r="68" spans="4:5" x14ac:dyDescent="0.25">
      <c r="D68" s="2">
        <v>83.75</v>
      </c>
      <c r="E68" s="6">
        <f t="shared" ca="1" si="0"/>
        <v>21.903906249999999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21.738645833333329</v>
      </c>
    </row>
    <row r="70" spans="4:5" x14ac:dyDescent="0.25">
      <c r="D70" s="2">
        <v>83.25</v>
      </c>
      <c r="E70" s="6">
        <f t="shared" ca="1" si="1"/>
        <v>21.57338541666666</v>
      </c>
    </row>
    <row r="71" spans="4:5" x14ac:dyDescent="0.25">
      <c r="D71" s="2">
        <v>83</v>
      </c>
      <c r="E71" s="6">
        <f t="shared" ca="1" si="1"/>
        <v>21.408124999999998</v>
      </c>
    </row>
    <row r="72" spans="4:5" x14ac:dyDescent="0.25">
      <c r="D72" s="2">
        <v>82.75</v>
      </c>
      <c r="E72" s="6">
        <f t="shared" ca="1" si="1"/>
        <v>21.242864583333329</v>
      </c>
    </row>
    <row r="73" spans="4:5" x14ac:dyDescent="0.25">
      <c r="D73" s="2">
        <v>82.5</v>
      </c>
      <c r="E73" s="6">
        <f t="shared" ca="1" si="1"/>
        <v>21.07760416666666</v>
      </c>
    </row>
    <row r="74" spans="4:5" x14ac:dyDescent="0.25">
      <c r="D74" s="2">
        <v>82.25</v>
      </c>
      <c r="E74" s="6">
        <f t="shared" ca="1" si="1"/>
        <v>20.912343749999998</v>
      </c>
    </row>
    <row r="75" spans="4:5" x14ac:dyDescent="0.25">
      <c r="D75" s="2">
        <v>82</v>
      </c>
      <c r="E75" s="6">
        <f t="shared" ca="1" si="1"/>
        <v>20.747083333333329</v>
      </c>
    </row>
    <row r="76" spans="4:5" x14ac:dyDescent="0.25">
      <c r="D76" s="2">
        <v>81.75</v>
      </c>
      <c r="E76" s="6">
        <f t="shared" ca="1" si="1"/>
        <v>20.58182291666666</v>
      </c>
    </row>
    <row r="77" spans="4:5" x14ac:dyDescent="0.25">
      <c r="D77" s="2">
        <v>81.5</v>
      </c>
      <c r="E77" s="6">
        <f t="shared" ca="1" si="1"/>
        <v>20.416562499999998</v>
      </c>
    </row>
    <row r="78" spans="4:5" x14ac:dyDescent="0.25">
      <c r="D78" s="2">
        <v>81.25</v>
      </c>
      <c r="E78" s="6">
        <f t="shared" ca="1" si="1"/>
        <v>20.251302083333329</v>
      </c>
    </row>
    <row r="79" spans="4:5" x14ac:dyDescent="0.25">
      <c r="D79" s="2">
        <v>81</v>
      </c>
      <c r="E79" s="6">
        <f t="shared" ca="1" si="1"/>
        <v>20.086041666666659</v>
      </c>
    </row>
    <row r="80" spans="4:5" x14ac:dyDescent="0.25">
      <c r="D80" s="2">
        <v>80.75</v>
      </c>
      <c r="E80" s="6">
        <f t="shared" ca="1" si="1"/>
        <v>19.920781249999997</v>
      </c>
    </row>
    <row r="81" spans="4:5" x14ac:dyDescent="0.25">
      <c r="D81" s="2">
        <v>80.5</v>
      </c>
      <c r="E81" s="6">
        <f t="shared" ca="1" si="1"/>
        <v>19.755520833333328</v>
      </c>
    </row>
    <row r="82" spans="4:5" x14ac:dyDescent="0.25">
      <c r="D82" s="2">
        <v>80.25</v>
      </c>
      <c r="E82" s="6">
        <f t="shared" ca="1" si="1"/>
        <v>19.590260416666659</v>
      </c>
    </row>
    <row r="83" spans="4:5" x14ac:dyDescent="0.25">
      <c r="D83" s="2">
        <v>80</v>
      </c>
      <c r="E83" s="6">
        <f t="shared" ca="1" si="1"/>
        <v>19.424999999999997</v>
      </c>
    </row>
    <row r="84" spans="4:5" x14ac:dyDescent="0.25">
      <c r="D84" s="2">
        <v>79.75</v>
      </c>
      <c r="E84" s="6">
        <f t="shared" ca="1" si="1"/>
        <v>19.259739583333328</v>
      </c>
    </row>
    <row r="85" spans="4:5" x14ac:dyDescent="0.25">
      <c r="D85" s="2">
        <v>79.5</v>
      </c>
      <c r="E85" s="6">
        <f t="shared" ca="1" si="1"/>
        <v>19.094479166666659</v>
      </c>
    </row>
    <row r="86" spans="4:5" x14ac:dyDescent="0.25">
      <c r="D86" s="2">
        <v>79.25</v>
      </c>
      <c r="E86" s="6">
        <f t="shared" ca="1" si="1"/>
        <v>18.929218749999997</v>
      </c>
    </row>
    <row r="87" spans="4:5" x14ac:dyDescent="0.25">
      <c r="D87" s="2">
        <v>79</v>
      </c>
      <c r="E87" s="6">
        <f t="shared" ca="1" si="1"/>
        <v>18.763958333333328</v>
      </c>
    </row>
    <row r="88" spans="4:5" x14ac:dyDescent="0.25">
      <c r="D88" s="2">
        <v>78.75</v>
      </c>
      <c r="E88" s="6">
        <f t="shared" ca="1" si="1"/>
        <v>18.598697916666659</v>
      </c>
    </row>
    <row r="89" spans="4:5" x14ac:dyDescent="0.25">
      <c r="D89" s="2">
        <v>78.5</v>
      </c>
      <c r="E89" s="6">
        <f t="shared" ca="1" si="1"/>
        <v>18.433437499999997</v>
      </c>
    </row>
    <row r="90" spans="4:5" x14ac:dyDescent="0.25">
      <c r="D90" s="2">
        <v>78.25</v>
      </c>
      <c r="E90" s="6">
        <f t="shared" ca="1" si="1"/>
        <v>18.268177083333327</v>
      </c>
    </row>
    <row r="91" spans="4:5" x14ac:dyDescent="0.25">
      <c r="D91" s="2">
        <v>78</v>
      </c>
      <c r="E91" s="6">
        <f t="shared" ca="1" si="1"/>
        <v>18.102916666666665</v>
      </c>
    </row>
    <row r="92" spans="4:5" x14ac:dyDescent="0.25">
      <c r="D92" s="2">
        <v>77.75</v>
      </c>
      <c r="E92" s="6">
        <f t="shared" ca="1" si="1"/>
        <v>17.937656249999996</v>
      </c>
    </row>
    <row r="93" spans="4:5" x14ac:dyDescent="0.25">
      <c r="D93" s="2">
        <v>77.5</v>
      </c>
      <c r="E93" s="6">
        <f t="shared" ca="1" si="1"/>
        <v>17.772395833333327</v>
      </c>
    </row>
    <row r="94" spans="4:5" x14ac:dyDescent="0.25">
      <c r="D94" s="2">
        <v>77.25</v>
      </c>
      <c r="E94" s="6">
        <f t="shared" ca="1" si="1"/>
        <v>17.607135416666665</v>
      </c>
    </row>
    <row r="95" spans="4:5" x14ac:dyDescent="0.25">
      <c r="D95" s="2">
        <v>77</v>
      </c>
      <c r="E95" s="6">
        <f t="shared" ca="1" si="1"/>
        <v>17.441874999999996</v>
      </c>
    </row>
    <row r="96" spans="4:5" x14ac:dyDescent="0.25">
      <c r="D96" s="2">
        <v>76.75</v>
      </c>
      <c r="E96" s="6">
        <f t="shared" ca="1" si="1"/>
        <v>17.276614583333327</v>
      </c>
    </row>
    <row r="97" spans="4:5" x14ac:dyDescent="0.25">
      <c r="D97" s="2">
        <v>76.5</v>
      </c>
      <c r="E97" s="6">
        <f t="shared" ca="1" si="1"/>
        <v>17.111354166666665</v>
      </c>
    </row>
    <row r="98" spans="4:5" x14ac:dyDescent="0.25">
      <c r="D98" s="2">
        <v>76.25</v>
      </c>
      <c r="E98" s="6">
        <f t="shared" ca="1" si="1"/>
        <v>16.946093749999996</v>
      </c>
    </row>
    <row r="99" spans="4:5" x14ac:dyDescent="0.25">
      <c r="D99" s="2">
        <v>76</v>
      </c>
      <c r="E99" s="6">
        <f t="shared" ca="1" si="1"/>
        <v>16.780833333333327</v>
      </c>
    </row>
    <row r="100" spans="4:5" x14ac:dyDescent="0.25">
      <c r="D100" s="2">
        <v>75.75</v>
      </c>
      <c r="E100" s="6">
        <f t="shared" ca="1" si="1"/>
        <v>16.615572916666665</v>
      </c>
    </row>
    <row r="101" spans="4:5" x14ac:dyDescent="0.25">
      <c r="D101" s="2">
        <v>75.5</v>
      </c>
      <c r="E101" s="6">
        <f t="shared" ca="1" si="1"/>
        <v>16.450312499999995</v>
      </c>
    </row>
    <row r="102" spans="4:5" x14ac:dyDescent="0.25">
      <c r="D102" s="2">
        <v>75.25</v>
      </c>
      <c r="E102" s="6">
        <f t="shared" ca="1" si="1"/>
        <v>16.285052083333326</v>
      </c>
    </row>
    <row r="103" spans="4:5" x14ac:dyDescent="0.25">
      <c r="D103" s="2">
        <v>75</v>
      </c>
      <c r="E103" s="6">
        <f t="shared" ca="1" si="1"/>
        <v>16.119791666666664</v>
      </c>
    </row>
    <row r="104" spans="4:5" x14ac:dyDescent="0.25">
      <c r="D104" s="2">
        <v>74.75</v>
      </c>
      <c r="E104" s="6">
        <f t="shared" ca="1" si="1"/>
        <v>15.986911544227885</v>
      </c>
    </row>
    <row r="105" spans="4:5" x14ac:dyDescent="0.25">
      <c r="D105" s="2">
        <v>74.5</v>
      </c>
      <c r="E105" s="6">
        <f t="shared" ca="1" si="1"/>
        <v>15.939340329835082</v>
      </c>
    </row>
    <row r="106" spans="4:5" x14ac:dyDescent="0.25">
      <c r="D106" s="2">
        <v>74.25</v>
      </c>
      <c r="E106" s="6">
        <f t="shared" ca="1" si="1"/>
        <v>15.891769115442278</v>
      </c>
    </row>
    <row r="107" spans="4:5" x14ac:dyDescent="0.25">
      <c r="D107" s="2">
        <v>74</v>
      </c>
      <c r="E107" s="6">
        <f t="shared" ca="1" si="1"/>
        <v>15.844197901049474</v>
      </c>
    </row>
    <row r="108" spans="4:5" x14ac:dyDescent="0.25">
      <c r="D108" s="2">
        <v>73.75</v>
      </c>
      <c r="E108" s="6">
        <f t="shared" ca="1" si="1"/>
        <v>15.796626686656671</v>
      </c>
    </row>
    <row r="109" spans="4:5" x14ac:dyDescent="0.25">
      <c r="D109" s="2">
        <v>73.5</v>
      </c>
      <c r="E109" s="6">
        <f t="shared" ca="1" si="1"/>
        <v>15.749055472263867</v>
      </c>
    </row>
    <row r="110" spans="4:5" x14ac:dyDescent="0.25">
      <c r="D110" s="2">
        <v>73.25</v>
      </c>
      <c r="E110" s="6">
        <f t="shared" ca="1" si="1"/>
        <v>15.701484257871064</v>
      </c>
    </row>
    <row r="111" spans="4:5" x14ac:dyDescent="0.25">
      <c r="D111" s="2">
        <v>73</v>
      </c>
      <c r="E111" s="6">
        <f t="shared" ca="1" si="1"/>
        <v>15.65391304347826</v>
      </c>
    </row>
    <row r="112" spans="4:5" x14ac:dyDescent="0.25">
      <c r="D112" s="2">
        <v>72.75</v>
      </c>
      <c r="E112" s="6">
        <f t="shared" ca="1" si="1"/>
        <v>15.606341829085457</v>
      </c>
    </row>
    <row r="113" spans="4:5" x14ac:dyDescent="0.25">
      <c r="D113" s="2">
        <v>72.5</v>
      </c>
      <c r="E113" s="6">
        <f t="shared" ca="1" si="1"/>
        <v>15.558770614692653</v>
      </c>
    </row>
    <row r="114" spans="4:5" x14ac:dyDescent="0.25">
      <c r="D114" s="2">
        <v>72.25</v>
      </c>
      <c r="E114" s="6">
        <f t="shared" ca="1" si="1"/>
        <v>15.51119940029985</v>
      </c>
    </row>
    <row r="115" spans="4:5" x14ac:dyDescent="0.25">
      <c r="D115" s="2">
        <v>72</v>
      </c>
      <c r="E115" s="6">
        <f t="shared" ca="1" si="1"/>
        <v>15.463628185907046</v>
      </c>
    </row>
    <row r="116" spans="4:5" x14ac:dyDescent="0.25">
      <c r="D116" s="2">
        <v>71.75</v>
      </c>
      <c r="E116" s="6">
        <f t="shared" ca="1" si="1"/>
        <v>15.416056971514243</v>
      </c>
    </row>
    <row r="117" spans="4:5" x14ac:dyDescent="0.25">
      <c r="D117" s="2">
        <v>71.5</v>
      </c>
      <c r="E117" s="6">
        <f t="shared" ca="1" si="1"/>
        <v>15.368485757121439</v>
      </c>
    </row>
    <row r="118" spans="4:5" x14ac:dyDescent="0.25">
      <c r="D118" s="2">
        <v>71.25</v>
      </c>
      <c r="E118" s="6">
        <f t="shared" ca="1" si="1"/>
        <v>15.320914542728636</v>
      </c>
    </row>
    <row r="119" spans="4:5" x14ac:dyDescent="0.25">
      <c r="D119" s="2">
        <v>71</v>
      </c>
      <c r="E119" s="6">
        <f t="shared" ca="1" si="1"/>
        <v>15.273343328335832</v>
      </c>
    </row>
    <row r="120" spans="4:5" x14ac:dyDescent="0.25">
      <c r="D120" s="2">
        <v>70.75</v>
      </c>
      <c r="E120" s="6">
        <f t="shared" ca="1" si="1"/>
        <v>15.225772113943028</v>
      </c>
    </row>
    <row r="121" spans="4:5" x14ac:dyDescent="0.25">
      <c r="D121" s="2">
        <v>70.5</v>
      </c>
      <c r="E121" s="6">
        <f t="shared" ca="1" si="1"/>
        <v>15.178200899550225</v>
      </c>
    </row>
    <row r="122" spans="4:5" x14ac:dyDescent="0.25">
      <c r="D122" s="2">
        <v>70.25</v>
      </c>
      <c r="E122" s="6">
        <f t="shared" ca="1" si="1"/>
        <v>15.130629685157421</v>
      </c>
    </row>
    <row r="123" spans="4:5" x14ac:dyDescent="0.25">
      <c r="D123" s="2">
        <v>70</v>
      </c>
      <c r="E123" s="6">
        <f t="shared" ca="1" si="1"/>
        <v>15.083058470764618</v>
      </c>
    </row>
    <row r="124" spans="4:5" x14ac:dyDescent="0.25">
      <c r="D124" s="2">
        <v>69.75</v>
      </c>
      <c r="E124" s="6">
        <f t="shared" ca="1" si="1"/>
        <v>15.035487256371814</v>
      </c>
    </row>
    <row r="125" spans="4:5" x14ac:dyDescent="0.25">
      <c r="D125" s="2">
        <v>69.5</v>
      </c>
      <c r="E125" s="6">
        <f t="shared" ca="1" si="1"/>
        <v>14.987916041979011</v>
      </c>
    </row>
    <row r="126" spans="4:5" x14ac:dyDescent="0.25">
      <c r="D126" s="2">
        <v>69.25</v>
      </c>
      <c r="E126" s="6">
        <f t="shared" ca="1" si="1"/>
        <v>14.940344827586207</v>
      </c>
    </row>
    <row r="127" spans="4:5" x14ac:dyDescent="0.25">
      <c r="D127" s="2">
        <v>69</v>
      </c>
      <c r="E127" s="6">
        <f t="shared" ca="1" si="1"/>
        <v>14.892773613193404</v>
      </c>
    </row>
    <row r="128" spans="4:5" x14ac:dyDescent="0.25">
      <c r="D128" s="2">
        <v>68.75</v>
      </c>
      <c r="E128" s="6">
        <f t="shared" ca="1" si="1"/>
        <v>14.8452023988006</v>
      </c>
    </row>
    <row r="129" spans="4:5" x14ac:dyDescent="0.25">
      <c r="D129" s="2">
        <v>68.5</v>
      </c>
      <c r="E129" s="6">
        <f t="shared" ca="1" si="1"/>
        <v>14.797631184407797</v>
      </c>
    </row>
    <row r="130" spans="4:5" x14ac:dyDescent="0.25">
      <c r="D130" s="2">
        <v>68.25</v>
      </c>
      <c r="E130" s="6">
        <f t="shared" ca="1" si="1"/>
        <v>14.750059970014993</v>
      </c>
    </row>
    <row r="131" spans="4:5" x14ac:dyDescent="0.25">
      <c r="D131" s="2">
        <v>68</v>
      </c>
      <c r="E131" s="6">
        <f t="shared" ca="1" si="1"/>
        <v>14.702488755622188</v>
      </c>
    </row>
    <row r="132" spans="4:5" x14ac:dyDescent="0.25">
      <c r="D132" s="2">
        <v>67.75</v>
      </c>
      <c r="E132" s="6">
        <f t="shared" ca="1" si="1"/>
        <v>14.654917541229384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14.607346326836581</v>
      </c>
    </row>
    <row r="134" spans="4:5" x14ac:dyDescent="0.25">
      <c r="D134" s="2">
        <v>67.25</v>
      </c>
      <c r="E134" s="6">
        <f t="shared" ca="1" si="2"/>
        <v>14.559775112443777</v>
      </c>
    </row>
    <row r="135" spans="4:5" x14ac:dyDescent="0.25">
      <c r="D135" s="2">
        <v>67</v>
      </c>
      <c r="E135" s="6">
        <f t="shared" ca="1" si="2"/>
        <v>14.512203898050974</v>
      </c>
    </row>
    <row r="136" spans="4:5" x14ac:dyDescent="0.25">
      <c r="D136" s="2">
        <v>66.75</v>
      </c>
      <c r="E136" s="6">
        <f t="shared" ca="1" si="2"/>
        <v>14.46463268365817</v>
      </c>
    </row>
    <row r="137" spans="4:5" x14ac:dyDescent="0.25">
      <c r="D137" s="2">
        <v>66.5</v>
      </c>
      <c r="E137" s="6">
        <f t="shared" ca="1" si="2"/>
        <v>14.417061469265366</v>
      </c>
    </row>
    <row r="138" spans="4:5" x14ac:dyDescent="0.25">
      <c r="D138" s="2">
        <v>66.25</v>
      </c>
      <c r="E138" s="6">
        <f t="shared" ca="1" si="2"/>
        <v>14.369490254872563</v>
      </c>
    </row>
    <row r="139" spans="4:5" x14ac:dyDescent="0.25">
      <c r="D139" s="2">
        <v>66</v>
      </c>
      <c r="E139" s="6">
        <f t="shared" ca="1" si="2"/>
        <v>14.321919040479759</v>
      </c>
    </row>
    <row r="140" spans="4:5" x14ac:dyDescent="0.25">
      <c r="D140" s="2">
        <v>65.75</v>
      </c>
      <c r="E140" s="6">
        <f t="shared" ca="1" si="2"/>
        <v>14.274347826086956</v>
      </c>
    </row>
    <row r="141" spans="4:5" x14ac:dyDescent="0.25">
      <c r="D141" s="2">
        <v>65.5</v>
      </c>
      <c r="E141" s="6">
        <f t="shared" ca="1" si="2"/>
        <v>14.226776611694152</v>
      </c>
    </row>
    <row r="142" spans="4:5" x14ac:dyDescent="0.25">
      <c r="D142" s="2">
        <v>65.25</v>
      </c>
      <c r="E142" s="6">
        <f t="shared" ca="1" si="2"/>
        <v>14.179205397301349</v>
      </c>
    </row>
    <row r="143" spans="4:5" x14ac:dyDescent="0.25">
      <c r="D143" s="2">
        <v>65</v>
      </c>
      <c r="E143" s="6">
        <f t="shared" ca="1" si="2"/>
        <v>14.131634182908545</v>
      </c>
    </row>
    <row r="144" spans="4:5" x14ac:dyDescent="0.25">
      <c r="D144" s="2">
        <v>64.75</v>
      </c>
      <c r="E144" s="6">
        <f t="shared" ca="1" si="2"/>
        <v>14.084062968515742</v>
      </c>
    </row>
    <row r="145" spans="4:5" x14ac:dyDescent="0.25">
      <c r="D145" s="2">
        <v>64.5</v>
      </c>
      <c r="E145" s="6">
        <f t="shared" ca="1" si="2"/>
        <v>14.036491754122938</v>
      </c>
    </row>
    <row r="146" spans="4:5" x14ac:dyDescent="0.25">
      <c r="D146" s="2">
        <v>64.25</v>
      </c>
      <c r="E146" s="6">
        <f t="shared" ca="1" si="2"/>
        <v>13.988920539730135</v>
      </c>
    </row>
    <row r="147" spans="4:5" x14ac:dyDescent="0.25">
      <c r="D147" s="2">
        <v>64</v>
      </c>
      <c r="E147" s="6">
        <f t="shared" ca="1" si="2"/>
        <v>13.941349325337331</v>
      </c>
    </row>
    <row r="148" spans="4:5" x14ac:dyDescent="0.25">
      <c r="D148" s="2">
        <v>63.75</v>
      </c>
      <c r="E148" s="6">
        <f t="shared" ca="1" si="2"/>
        <v>13.893778110944528</v>
      </c>
    </row>
    <row r="149" spans="4:5" x14ac:dyDescent="0.25">
      <c r="D149" s="2">
        <v>63.5</v>
      </c>
      <c r="E149" s="6">
        <f t="shared" ca="1" si="2"/>
        <v>13.846206896551724</v>
      </c>
    </row>
    <row r="150" spans="4:5" x14ac:dyDescent="0.25">
      <c r="D150" s="2">
        <v>63.25</v>
      </c>
      <c r="E150" s="6">
        <f t="shared" ca="1" si="2"/>
        <v>13.79863568215892</v>
      </c>
    </row>
    <row r="151" spans="4:5" x14ac:dyDescent="0.25">
      <c r="D151" s="2">
        <v>63</v>
      </c>
      <c r="E151" s="6">
        <f t="shared" ca="1" si="2"/>
        <v>13.751064467766117</v>
      </c>
    </row>
    <row r="152" spans="4:5" x14ac:dyDescent="0.25">
      <c r="D152" s="2">
        <v>62.75</v>
      </c>
      <c r="E152" s="6">
        <f t="shared" ca="1" si="2"/>
        <v>13.703493253373313</v>
      </c>
    </row>
    <row r="153" spans="4:5" x14ac:dyDescent="0.25">
      <c r="D153" s="2">
        <v>62.5</v>
      </c>
      <c r="E153" s="6">
        <f t="shared" ca="1" si="2"/>
        <v>13.65592203898051</v>
      </c>
    </row>
    <row r="154" spans="4:5" x14ac:dyDescent="0.25">
      <c r="D154" s="2">
        <v>62.25</v>
      </c>
      <c r="E154" s="6">
        <f t="shared" ca="1" si="2"/>
        <v>13.608350824587706</v>
      </c>
    </row>
    <row r="155" spans="4:5" x14ac:dyDescent="0.25">
      <c r="D155" s="2">
        <v>62</v>
      </c>
      <c r="E155" s="6">
        <f t="shared" ca="1" si="2"/>
        <v>13.560779610194903</v>
      </c>
    </row>
    <row r="156" spans="4:5" x14ac:dyDescent="0.25">
      <c r="D156" s="2">
        <v>61.75</v>
      </c>
      <c r="E156" s="6">
        <f t="shared" ca="1" si="2"/>
        <v>13.513208395802099</v>
      </c>
    </row>
    <row r="157" spans="4:5" x14ac:dyDescent="0.25">
      <c r="D157" s="2">
        <v>61.5</v>
      </c>
      <c r="E157" s="6">
        <f t="shared" ca="1" si="2"/>
        <v>13.465637181409296</v>
      </c>
    </row>
    <row r="158" spans="4:5" x14ac:dyDescent="0.25">
      <c r="D158" s="2">
        <v>61.25</v>
      </c>
      <c r="E158" s="6">
        <f t="shared" ca="1" si="2"/>
        <v>13.418065967016492</v>
      </c>
    </row>
    <row r="159" spans="4:5" x14ac:dyDescent="0.25">
      <c r="D159" s="2">
        <v>61</v>
      </c>
      <c r="E159" s="6">
        <f t="shared" ca="1" si="2"/>
        <v>13.370494752623689</v>
      </c>
    </row>
    <row r="160" spans="4:5" x14ac:dyDescent="0.25">
      <c r="D160" s="2">
        <v>60.75</v>
      </c>
      <c r="E160" s="6">
        <f t="shared" ca="1" si="2"/>
        <v>13.322923538230885</v>
      </c>
    </row>
    <row r="161" spans="4:5" x14ac:dyDescent="0.25">
      <c r="D161" s="2">
        <v>60.5</v>
      </c>
      <c r="E161" s="6">
        <f t="shared" ca="1" si="2"/>
        <v>13.275352323838082</v>
      </c>
    </row>
    <row r="162" spans="4:5" x14ac:dyDescent="0.25">
      <c r="D162" s="2">
        <v>60.25</v>
      </c>
      <c r="E162" s="6">
        <f t="shared" ca="1" si="2"/>
        <v>13.227781109445278</v>
      </c>
    </row>
    <row r="163" spans="4:5" x14ac:dyDescent="0.25">
      <c r="D163" s="2">
        <v>60</v>
      </c>
      <c r="E163" s="6">
        <f t="shared" ca="1" si="2"/>
        <v>13.180209895052474</v>
      </c>
    </row>
    <row r="164" spans="4:5" x14ac:dyDescent="0.25">
      <c r="D164" s="2">
        <v>59.75</v>
      </c>
      <c r="E164" s="6">
        <f t="shared" ca="1" si="2"/>
        <v>13.132638680659669</v>
      </c>
    </row>
    <row r="165" spans="4:5" x14ac:dyDescent="0.25">
      <c r="D165" s="2">
        <v>59.5</v>
      </c>
      <c r="E165" s="6">
        <f t="shared" ca="1" si="2"/>
        <v>13.085067466266866</v>
      </c>
    </row>
    <row r="166" spans="4:5" x14ac:dyDescent="0.25">
      <c r="D166" s="2">
        <v>59.25</v>
      </c>
      <c r="E166" s="6">
        <f t="shared" ca="1" si="2"/>
        <v>13.037496251874062</v>
      </c>
    </row>
    <row r="167" spans="4:5" x14ac:dyDescent="0.25">
      <c r="D167" s="2">
        <v>59</v>
      </c>
      <c r="E167" s="6">
        <f t="shared" ca="1" si="2"/>
        <v>12.989925037481258</v>
      </c>
    </row>
    <row r="168" spans="4:5" x14ac:dyDescent="0.25">
      <c r="D168" s="2">
        <v>58.75</v>
      </c>
      <c r="E168" s="6">
        <f t="shared" ca="1" si="2"/>
        <v>12.942353823088455</v>
      </c>
    </row>
    <row r="169" spans="4:5" x14ac:dyDescent="0.25">
      <c r="D169" s="2">
        <v>58.5</v>
      </c>
      <c r="E169" s="6">
        <f t="shared" ca="1" si="2"/>
        <v>12.894782608695651</v>
      </c>
    </row>
    <row r="170" spans="4:5" x14ac:dyDescent="0.25">
      <c r="D170" s="2">
        <v>58.25</v>
      </c>
      <c r="E170" s="6">
        <f t="shared" ca="1" si="2"/>
        <v>12.847211394302848</v>
      </c>
    </row>
    <row r="171" spans="4:5" x14ac:dyDescent="0.25">
      <c r="D171" s="2">
        <v>58</v>
      </c>
      <c r="E171" s="6">
        <f t="shared" ca="1" si="2"/>
        <v>12.799640179910044</v>
      </c>
    </row>
    <row r="172" spans="4:5" x14ac:dyDescent="0.25">
      <c r="D172" s="2">
        <v>57.75</v>
      </c>
      <c r="E172" s="6">
        <f t="shared" ca="1" si="2"/>
        <v>12.752068965517241</v>
      </c>
    </row>
    <row r="173" spans="4:5" x14ac:dyDescent="0.25">
      <c r="D173" s="2">
        <v>57.5</v>
      </c>
      <c r="E173" s="6">
        <f t="shared" ca="1" si="2"/>
        <v>12.704497751124437</v>
      </c>
    </row>
    <row r="174" spans="4:5" x14ac:dyDescent="0.25">
      <c r="D174" s="2">
        <v>57.25</v>
      </c>
      <c r="E174" s="6">
        <f t="shared" ca="1" si="2"/>
        <v>12.656926536731634</v>
      </c>
    </row>
    <row r="175" spans="4:5" x14ac:dyDescent="0.25">
      <c r="D175" s="2">
        <v>57</v>
      </c>
      <c r="E175" s="6">
        <f t="shared" ca="1" si="2"/>
        <v>12.60935532233883</v>
      </c>
    </row>
    <row r="176" spans="4:5" x14ac:dyDescent="0.25">
      <c r="D176" s="2">
        <v>56.75</v>
      </c>
      <c r="E176" s="6">
        <f t="shared" ca="1" si="2"/>
        <v>12.561784107946027</v>
      </c>
    </row>
    <row r="177" spans="4:5" x14ac:dyDescent="0.25">
      <c r="D177" s="2">
        <v>56.5</v>
      </c>
      <c r="E177" s="6">
        <f t="shared" ca="1" si="2"/>
        <v>12.514212893553223</v>
      </c>
    </row>
    <row r="178" spans="4:5" x14ac:dyDescent="0.25">
      <c r="D178" s="2">
        <v>56.25</v>
      </c>
      <c r="E178" s="6">
        <f t="shared" ca="1" si="2"/>
        <v>12.46664167916042</v>
      </c>
    </row>
    <row r="179" spans="4:5" x14ac:dyDescent="0.25">
      <c r="D179" s="2">
        <v>56</v>
      </c>
      <c r="E179" s="6">
        <f t="shared" ca="1" si="2"/>
        <v>12.419070464767616</v>
      </c>
    </row>
    <row r="180" spans="4:5" x14ac:dyDescent="0.25">
      <c r="D180" s="2">
        <v>55.75</v>
      </c>
      <c r="E180" s="6">
        <f t="shared" ca="1" si="2"/>
        <v>12.371499250374812</v>
      </c>
    </row>
    <row r="181" spans="4:5" x14ac:dyDescent="0.25">
      <c r="D181" s="2">
        <v>55.5</v>
      </c>
      <c r="E181" s="6">
        <f t="shared" ca="1" si="2"/>
        <v>12.323928035982009</v>
      </c>
    </row>
    <row r="182" spans="4:5" x14ac:dyDescent="0.25">
      <c r="D182" s="2">
        <v>55.25</v>
      </c>
      <c r="E182" s="6">
        <f t="shared" ca="1" si="2"/>
        <v>12.276356821589205</v>
      </c>
    </row>
    <row r="183" spans="4:5" x14ac:dyDescent="0.25">
      <c r="D183" s="2">
        <v>55</v>
      </c>
      <c r="E183" s="6">
        <f t="shared" ca="1" si="2"/>
        <v>12.228785607196402</v>
      </c>
    </row>
    <row r="184" spans="4:5" x14ac:dyDescent="0.25">
      <c r="D184" s="2">
        <v>54.75</v>
      </c>
      <c r="E184" s="6">
        <f t="shared" ca="1" si="2"/>
        <v>12.181214392803598</v>
      </c>
    </row>
    <row r="185" spans="4:5" x14ac:dyDescent="0.25">
      <c r="D185" s="2">
        <v>54.5</v>
      </c>
      <c r="E185" s="6">
        <f t="shared" ca="1" si="2"/>
        <v>12.133643178410795</v>
      </c>
    </row>
    <row r="186" spans="4:5" x14ac:dyDescent="0.25">
      <c r="D186" s="2">
        <v>54.25</v>
      </c>
      <c r="E186" s="6">
        <f t="shared" ca="1" si="2"/>
        <v>12.086071964017991</v>
      </c>
    </row>
    <row r="187" spans="4:5" x14ac:dyDescent="0.25">
      <c r="D187" s="2">
        <v>54</v>
      </c>
      <c r="E187" s="6">
        <f t="shared" ca="1" si="2"/>
        <v>12.038500749625188</v>
      </c>
    </row>
    <row r="188" spans="4:5" x14ac:dyDescent="0.25">
      <c r="D188" s="2">
        <v>53.75</v>
      </c>
      <c r="E188" s="6">
        <f t="shared" ca="1" si="2"/>
        <v>11.990929535232384</v>
      </c>
    </row>
    <row r="189" spans="4:5" x14ac:dyDescent="0.25">
      <c r="D189" s="2">
        <v>53.5</v>
      </c>
      <c r="E189" s="6">
        <f t="shared" ca="1" si="2"/>
        <v>11.943358320839581</v>
      </c>
    </row>
    <row r="190" spans="4:5" x14ac:dyDescent="0.25">
      <c r="D190" s="2">
        <v>53.25</v>
      </c>
      <c r="E190" s="6">
        <f t="shared" ca="1" si="2"/>
        <v>11.895787106446777</v>
      </c>
    </row>
    <row r="191" spans="4:5" x14ac:dyDescent="0.25">
      <c r="D191" s="2">
        <v>53</v>
      </c>
      <c r="E191" s="6">
        <f t="shared" ca="1" si="2"/>
        <v>11.848215892053974</v>
      </c>
    </row>
    <row r="192" spans="4:5" x14ac:dyDescent="0.25">
      <c r="D192" s="2">
        <v>52.75</v>
      </c>
      <c r="E192" s="6">
        <f t="shared" ca="1" si="2"/>
        <v>11.80064467766117</v>
      </c>
    </row>
    <row r="193" spans="4:5" x14ac:dyDescent="0.25">
      <c r="D193" s="2">
        <v>52.5</v>
      </c>
      <c r="E193" s="6">
        <f t="shared" ca="1" si="2"/>
        <v>11.753073463268366</v>
      </c>
    </row>
    <row r="194" spans="4:5" x14ac:dyDescent="0.25">
      <c r="D194" s="2">
        <v>52.25</v>
      </c>
      <c r="E194" s="6">
        <f t="shared" ca="1" si="2"/>
        <v>11.705502248875563</v>
      </c>
    </row>
    <row r="195" spans="4:5" x14ac:dyDescent="0.25">
      <c r="D195" s="2">
        <v>52</v>
      </c>
      <c r="E195" s="6">
        <f t="shared" ca="1" si="2"/>
        <v>11.657931034482758</v>
      </c>
    </row>
    <row r="196" spans="4:5" x14ac:dyDescent="0.25">
      <c r="D196" s="2">
        <v>51.75</v>
      </c>
      <c r="E196" s="6">
        <f t="shared" ca="1" si="2"/>
        <v>11.610359820089954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11.562788605697151</v>
      </c>
    </row>
    <row r="198" spans="4:5" x14ac:dyDescent="0.25">
      <c r="D198" s="2">
        <v>51.25</v>
      </c>
      <c r="E198" s="6">
        <f t="shared" ca="1" si="3"/>
        <v>11.515217391304347</v>
      </c>
    </row>
    <row r="199" spans="4:5" x14ac:dyDescent="0.25">
      <c r="D199" s="2">
        <v>51</v>
      </c>
      <c r="E199" s="6">
        <f t="shared" ca="1" si="3"/>
        <v>11.467646176911543</v>
      </c>
    </row>
    <row r="200" spans="4:5" x14ac:dyDescent="0.25">
      <c r="D200" s="2">
        <v>50.75</v>
      </c>
      <c r="E200" s="6">
        <f t="shared" ca="1" si="3"/>
        <v>11.42007496251874</v>
      </c>
    </row>
    <row r="201" spans="4:5" x14ac:dyDescent="0.25">
      <c r="D201" s="2">
        <v>50.5</v>
      </c>
      <c r="E201" s="6">
        <f t="shared" ca="1" si="3"/>
        <v>11.372503748125936</v>
      </c>
    </row>
    <row r="202" spans="4:5" x14ac:dyDescent="0.25">
      <c r="D202" s="2">
        <v>50.25</v>
      </c>
      <c r="E202" s="6">
        <f t="shared" ca="1" si="3"/>
        <v>11.324932533733133</v>
      </c>
    </row>
    <row r="203" spans="4:5" x14ac:dyDescent="0.25">
      <c r="D203" s="2">
        <v>50</v>
      </c>
      <c r="E203" s="6">
        <f t="shared" ca="1" si="3"/>
        <v>11.277361319340329</v>
      </c>
    </row>
    <row r="204" spans="4:5" x14ac:dyDescent="0.25">
      <c r="D204" s="2">
        <v>49.75</v>
      </c>
      <c r="E204" s="6">
        <f t="shared" ca="1" si="3"/>
        <v>11.229790104947526</v>
      </c>
    </row>
    <row r="205" spans="4:5" x14ac:dyDescent="0.25">
      <c r="D205" s="2">
        <v>49.5</v>
      </c>
      <c r="E205" s="6">
        <f t="shared" ca="1" si="3"/>
        <v>11.182218890554722</v>
      </c>
    </row>
    <row r="206" spans="4:5" x14ac:dyDescent="0.25">
      <c r="D206" s="2">
        <v>49.25</v>
      </c>
      <c r="E206" s="6">
        <f t="shared" ca="1" si="3"/>
        <v>11.134647676161919</v>
      </c>
    </row>
    <row r="207" spans="4:5" x14ac:dyDescent="0.25">
      <c r="D207" s="2">
        <v>49</v>
      </c>
      <c r="E207" s="6">
        <f t="shared" ca="1" si="3"/>
        <v>11.087076461769115</v>
      </c>
    </row>
    <row r="208" spans="4:5" x14ac:dyDescent="0.25">
      <c r="D208" s="2">
        <v>48.75</v>
      </c>
      <c r="E208" s="6">
        <f t="shared" ca="1" si="3"/>
        <v>11.039505247376312</v>
      </c>
    </row>
    <row r="209" spans="4:5" x14ac:dyDescent="0.25">
      <c r="D209" s="2">
        <v>48.5</v>
      </c>
      <c r="E209" s="6">
        <f t="shared" ca="1" si="3"/>
        <v>10.991934032983508</v>
      </c>
    </row>
    <row r="210" spans="4:5" x14ac:dyDescent="0.25">
      <c r="D210" s="2">
        <v>48.25</v>
      </c>
      <c r="E210" s="6">
        <f t="shared" ca="1" si="3"/>
        <v>10.944362818590704</v>
      </c>
    </row>
    <row r="211" spans="4:5" x14ac:dyDescent="0.25">
      <c r="D211" s="2">
        <v>48</v>
      </c>
      <c r="E211" s="6">
        <f t="shared" ca="1" si="3"/>
        <v>10.896791604197901</v>
      </c>
    </row>
    <row r="212" spans="4:5" x14ac:dyDescent="0.25">
      <c r="D212" s="2">
        <v>47.75</v>
      </c>
      <c r="E212" s="6">
        <f t="shared" ca="1" si="3"/>
        <v>10.849220389805097</v>
      </c>
    </row>
    <row r="213" spans="4:5" x14ac:dyDescent="0.25">
      <c r="D213" s="2">
        <v>47.5</v>
      </c>
      <c r="E213" s="6">
        <f t="shared" ca="1" si="3"/>
        <v>10.801649175412294</v>
      </c>
    </row>
    <row r="214" spans="4:5" x14ac:dyDescent="0.25">
      <c r="D214" s="2">
        <v>47.25</v>
      </c>
      <c r="E214" s="6">
        <f t="shared" ca="1" si="3"/>
        <v>10.75407796101949</v>
      </c>
    </row>
    <row r="215" spans="4:5" x14ac:dyDescent="0.25">
      <c r="D215" s="2">
        <v>47</v>
      </c>
      <c r="E215" s="6">
        <f t="shared" ca="1" si="3"/>
        <v>10.706506746626687</v>
      </c>
    </row>
    <row r="216" spans="4:5" x14ac:dyDescent="0.25">
      <c r="D216" s="2">
        <v>46.75</v>
      </c>
      <c r="E216" s="6">
        <f t="shared" ca="1" si="3"/>
        <v>10.658935532233883</v>
      </c>
    </row>
    <row r="217" spans="4:5" x14ac:dyDescent="0.25">
      <c r="D217" s="2">
        <v>46.5</v>
      </c>
      <c r="E217" s="6">
        <f t="shared" ca="1" si="3"/>
        <v>10.61136431784108</v>
      </c>
    </row>
    <row r="218" spans="4:5" x14ac:dyDescent="0.25">
      <c r="D218" s="2">
        <v>46.25</v>
      </c>
      <c r="E218" s="6">
        <f t="shared" ca="1" si="3"/>
        <v>10.563793103448276</v>
      </c>
    </row>
    <row r="219" spans="4:5" x14ac:dyDescent="0.25">
      <c r="D219" s="2">
        <v>46</v>
      </c>
      <c r="E219" s="6">
        <f t="shared" ca="1" si="3"/>
        <v>10.516221889055473</v>
      </c>
    </row>
    <row r="220" spans="4:5" x14ac:dyDescent="0.25">
      <c r="D220" s="2">
        <v>45.75</v>
      </c>
      <c r="E220" s="6">
        <f t="shared" ca="1" si="3"/>
        <v>10.468650674662669</v>
      </c>
    </row>
    <row r="221" spans="4:5" x14ac:dyDescent="0.25">
      <c r="D221" s="2">
        <v>45.5</v>
      </c>
      <c r="E221" s="6">
        <f t="shared" ca="1" si="3"/>
        <v>10.421079460269866</v>
      </c>
    </row>
    <row r="222" spans="4:5" x14ac:dyDescent="0.25">
      <c r="D222" s="2">
        <v>45.25</v>
      </c>
      <c r="E222" s="6">
        <f t="shared" ca="1" si="3"/>
        <v>10.373508245877062</v>
      </c>
    </row>
    <row r="223" spans="4:5" x14ac:dyDescent="0.25">
      <c r="D223" s="2">
        <v>45</v>
      </c>
      <c r="E223" s="6">
        <f t="shared" ca="1" si="3"/>
        <v>10.325937031484258</v>
      </c>
    </row>
    <row r="224" spans="4:5" x14ac:dyDescent="0.25">
      <c r="D224" s="2">
        <v>44.75</v>
      </c>
      <c r="E224" s="6">
        <f t="shared" ca="1" si="3"/>
        <v>10.278365817091455</v>
      </c>
    </row>
    <row r="225" spans="4:5" x14ac:dyDescent="0.25">
      <c r="D225" s="2">
        <v>44.5</v>
      </c>
      <c r="E225" s="6">
        <f t="shared" ca="1" si="3"/>
        <v>10.230794602698651</v>
      </c>
    </row>
    <row r="226" spans="4:5" x14ac:dyDescent="0.25">
      <c r="D226" s="2">
        <v>44.25</v>
      </c>
      <c r="E226" s="6">
        <f t="shared" ca="1" si="3"/>
        <v>10.183223388305848</v>
      </c>
    </row>
    <row r="227" spans="4:5" x14ac:dyDescent="0.25">
      <c r="D227" s="2">
        <v>44</v>
      </c>
      <c r="E227" s="6">
        <f t="shared" ca="1" si="3"/>
        <v>10.135652173913044</v>
      </c>
    </row>
    <row r="228" spans="4:5" x14ac:dyDescent="0.25">
      <c r="D228" s="2">
        <v>43.75</v>
      </c>
      <c r="E228" s="6">
        <f t="shared" ca="1" si="3"/>
        <v>10.088080959520239</v>
      </c>
    </row>
    <row r="229" spans="4:5" x14ac:dyDescent="0.25">
      <c r="D229" s="2">
        <v>43.5</v>
      </c>
      <c r="E229" s="6">
        <f t="shared" ca="1" si="3"/>
        <v>10.040509745127435</v>
      </c>
    </row>
    <row r="230" spans="4:5" x14ac:dyDescent="0.25">
      <c r="D230" s="2">
        <v>43.25</v>
      </c>
      <c r="E230" s="6">
        <f t="shared" ca="1" si="3"/>
        <v>9.9929385307346319</v>
      </c>
    </row>
    <row r="231" spans="4:5" x14ac:dyDescent="0.25">
      <c r="D231" s="2">
        <v>43</v>
      </c>
      <c r="E231" s="6">
        <f t="shared" ca="1" si="3"/>
        <v>9.9453673163418284</v>
      </c>
    </row>
    <row r="232" spans="4:5" x14ac:dyDescent="0.25">
      <c r="D232" s="2">
        <v>42.75</v>
      </c>
      <c r="E232" s="6">
        <f t="shared" ca="1" si="3"/>
        <v>9.8977961019490248</v>
      </c>
    </row>
    <row r="233" spans="4:5" x14ac:dyDescent="0.25">
      <c r="D233" s="2">
        <v>42.5</v>
      </c>
      <c r="E233" s="6">
        <f t="shared" ca="1" si="3"/>
        <v>9.8502248875562213</v>
      </c>
    </row>
    <row r="234" spans="4:5" x14ac:dyDescent="0.25">
      <c r="D234" s="2">
        <v>42.25</v>
      </c>
      <c r="E234" s="6">
        <f t="shared" ca="1" si="3"/>
        <v>9.8026536731634177</v>
      </c>
    </row>
    <row r="235" spans="4:5" x14ac:dyDescent="0.25">
      <c r="D235" s="2">
        <v>42</v>
      </c>
      <c r="E235" s="6">
        <f t="shared" ca="1" si="3"/>
        <v>9.7550824587706142</v>
      </c>
    </row>
    <row r="236" spans="4:5" x14ac:dyDescent="0.25">
      <c r="D236" s="2">
        <v>41.75</v>
      </c>
      <c r="E236" s="6">
        <f t="shared" ca="1" si="3"/>
        <v>9.7075112443778107</v>
      </c>
    </row>
    <row r="237" spans="4:5" x14ac:dyDescent="0.25">
      <c r="D237" s="2">
        <v>41.5</v>
      </c>
      <c r="E237" s="6">
        <f t="shared" ca="1" si="3"/>
        <v>9.6599400299850071</v>
      </c>
    </row>
    <row r="238" spans="4:5" x14ac:dyDescent="0.25">
      <c r="D238" s="2">
        <v>41.25</v>
      </c>
      <c r="E238" s="6">
        <f t="shared" ca="1" si="3"/>
        <v>9.6123688155922036</v>
      </c>
    </row>
    <row r="239" spans="4:5" x14ac:dyDescent="0.25">
      <c r="D239" s="2">
        <v>41</v>
      </c>
      <c r="E239" s="6">
        <f t="shared" ca="1" si="3"/>
        <v>9.5647976011994</v>
      </c>
    </row>
    <row r="240" spans="4:5" x14ac:dyDescent="0.25">
      <c r="D240" s="2">
        <v>40.75</v>
      </c>
      <c r="E240" s="6">
        <f t="shared" ca="1" si="3"/>
        <v>9.5172263868065965</v>
      </c>
    </row>
    <row r="241" spans="4:5" x14ac:dyDescent="0.25">
      <c r="D241" s="2">
        <v>40.5</v>
      </c>
      <c r="E241" s="6">
        <f t="shared" ca="1" si="3"/>
        <v>9.469655172413793</v>
      </c>
    </row>
    <row r="242" spans="4:5" x14ac:dyDescent="0.25">
      <c r="D242" s="2">
        <v>40.25</v>
      </c>
      <c r="E242" s="6">
        <f t="shared" ca="1" si="3"/>
        <v>9.4220839580209894</v>
      </c>
    </row>
    <row r="243" spans="4:5" x14ac:dyDescent="0.25">
      <c r="D243" s="2">
        <v>40</v>
      </c>
      <c r="E243" s="6">
        <f t="shared" ca="1" si="3"/>
        <v>9.3745127436281859</v>
      </c>
    </row>
    <row r="244" spans="4:5" x14ac:dyDescent="0.25">
      <c r="D244" s="2">
        <v>39.75</v>
      </c>
      <c r="E244" s="6">
        <f t="shared" ca="1" si="3"/>
        <v>9.3269415292353823</v>
      </c>
    </row>
    <row r="245" spans="4:5" x14ac:dyDescent="0.25">
      <c r="D245" s="2">
        <v>39.5</v>
      </c>
      <c r="E245" s="6">
        <f t="shared" ca="1" si="3"/>
        <v>9.2793703148425788</v>
      </c>
    </row>
    <row r="246" spans="4:5" x14ac:dyDescent="0.25">
      <c r="D246" s="2">
        <v>39.25</v>
      </c>
      <c r="E246" s="6">
        <f t="shared" ca="1" si="3"/>
        <v>9.2317991004497753</v>
      </c>
    </row>
    <row r="247" spans="4:5" x14ac:dyDescent="0.25">
      <c r="D247" s="2">
        <v>39</v>
      </c>
      <c r="E247" s="6">
        <f t="shared" ca="1" si="3"/>
        <v>9.1842278860569717</v>
      </c>
    </row>
    <row r="248" spans="4:5" x14ac:dyDescent="0.25">
      <c r="D248" s="2">
        <v>38.75</v>
      </c>
      <c r="E248" s="6">
        <f t="shared" ca="1" si="3"/>
        <v>9.1366566716641682</v>
      </c>
    </row>
    <row r="249" spans="4:5" x14ac:dyDescent="0.25">
      <c r="D249" s="2">
        <v>38.5</v>
      </c>
      <c r="E249" s="6">
        <f t="shared" ca="1" si="3"/>
        <v>9.0890854572713646</v>
      </c>
    </row>
    <row r="250" spans="4:5" x14ac:dyDescent="0.25">
      <c r="D250" s="2">
        <v>38.25</v>
      </c>
      <c r="E250" s="6">
        <f t="shared" ca="1" si="3"/>
        <v>9.0415142428785611</v>
      </c>
    </row>
    <row r="251" spans="4:5" x14ac:dyDescent="0.25">
      <c r="D251" s="2">
        <v>38</v>
      </c>
      <c r="E251" s="6">
        <f t="shared" ca="1" si="3"/>
        <v>8.9939430284857576</v>
      </c>
    </row>
    <row r="252" spans="4:5" x14ac:dyDescent="0.25">
      <c r="D252" s="2">
        <v>37.75</v>
      </c>
      <c r="E252" s="6">
        <f t="shared" ca="1" si="3"/>
        <v>8.9463718140929522</v>
      </c>
    </row>
    <row r="253" spans="4:5" x14ac:dyDescent="0.25">
      <c r="D253" s="2">
        <v>37.5</v>
      </c>
      <c r="E253" s="6">
        <f t="shared" ca="1" si="3"/>
        <v>8.8988005997001487</v>
      </c>
    </row>
    <row r="254" spans="4:5" x14ac:dyDescent="0.25">
      <c r="D254" s="2">
        <v>37.25</v>
      </c>
      <c r="E254" s="6">
        <f t="shared" ca="1" si="3"/>
        <v>8.8512293853073452</v>
      </c>
    </row>
    <row r="255" spans="4:5" x14ac:dyDescent="0.25">
      <c r="D255" s="2">
        <v>37</v>
      </c>
      <c r="E255" s="6">
        <f t="shared" ca="1" si="3"/>
        <v>8.8036581709145416</v>
      </c>
    </row>
    <row r="256" spans="4:5" x14ac:dyDescent="0.25">
      <c r="D256" s="2">
        <v>36.75</v>
      </c>
      <c r="E256" s="6">
        <f t="shared" ca="1" si="3"/>
        <v>8.7560869565217381</v>
      </c>
    </row>
    <row r="257" spans="4:5" x14ac:dyDescent="0.25">
      <c r="D257" s="2">
        <v>36.5</v>
      </c>
      <c r="E257" s="6">
        <f t="shared" ca="1" si="3"/>
        <v>8.7085157421289345</v>
      </c>
    </row>
    <row r="258" spans="4:5" x14ac:dyDescent="0.25">
      <c r="D258" s="2">
        <v>36.25</v>
      </c>
      <c r="E258" s="6">
        <f t="shared" ca="1" si="3"/>
        <v>8.660944527736131</v>
      </c>
    </row>
    <row r="259" spans="4:5" x14ac:dyDescent="0.25">
      <c r="D259" s="2">
        <v>36</v>
      </c>
      <c r="E259" s="6">
        <f t="shared" ca="1" si="3"/>
        <v>8.6133733133433275</v>
      </c>
    </row>
    <row r="260" spans="4:5" x14ac:dyDescent="0.25">
      <c r="D260" s="2">
        <v>35.75</v>
      </c>
      <c r="E260" s="6">
        <f t="shared" ca="1" si="3"/>
        <v>8.5658020989505239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8.5182308845577204</v>
      </c>
    </row>
    <row r="262" spans="4:5" x14ac:dyDescent="0.25">
      <c r="D262" s="2">
        <v>35.25</v>
      </c>
      <c r="E262" s="6">
        <f t="shared" ca="1" si="4"/>
        <v>8.4706596701649168</v>
      </c>
    </row>
    <row r="263" spans="4:5" x14ac:dyDescent="0.25">
      <c r="D263" s="2">
        <v>35</v>
      </c>
      <c r="E263" s="6">
        <f t="shared" ca="1" si="4"/>
        <v>8.4230884557721133</v>
      </c>
    </row>
    <row r="264" spans="4:5" x14ac:dyDescent="0.25">
      <c r="D264" s="2">
        <v>34.75</v>
      </c>
      <c r="E264" s="6">
        <f t="shared" ca="1" si="4"/>
        <v>8.3755172413793098</v>
      </c>
    </row>
    <row r="265" spans="4:5" x14ac:dyDescent="0.25">
      <c r="D265" s="2">
        <v>34.5</v>
      </c>
      <c r="E265" s="6">
        <f t="shared" ca="1" si="4"/>
        <v>8.3279460269865062</v>
      </c>
    </row>
    <row r="266" spans="4:5" x14ac:dyDescent="0.25">
      <c r="D266" s="2">
        <v>34.25</v>
      </c>
      <c r="E266" s="6">
        <f t="shared" ca="1" si="4"/>
        <v>8.2803748125937027</v>
      </c>
    </row>
    <row r="267" spans="4:5" x14ac:dyDescent="0.25">
      <c r="D267" s="2">
        <v>34</v>
      </c>
      <c r="E267" s="6">
        <f t="shared" ca="1" si="4"/>
        <v>8.2328035982008991</v>
      </c>
    </row>
    <row r="268" spans="4:5" x14ac:dyDescent="0.25">
      <c r="D268" s="2">
        <v>33.75</v>
      </c>
      <c r="E268" s="6">
        <f t="shared" ca="1" si="4"/>
        <v>8.1852323838080956</v>
      </c>
    </row>
    <row r="269" spans="4:5" x14ac:dyDescent="0.25">
      <c r="D269" s="2">
        <v>33.5</v>
      </c>
      <c r="E269" s="6">
        <f t="shared" ca="1" si="4"/>
        <v>8.1376611694152921</v>
      </c>
    </row>
    <row r="270" spans="4:5" x14ac:dyDescent="0.25">
      <c r="D270" s="2">
        <v>33.25</v>
      </c>
      <c r="E270" s="6">
        <f t="shared" ca="1" si="4"/>
        <v>8.0900899550224885</v>
      </c>
    </row>
    <row r="271" spans="4:5" x14ac:dyDescent="0.25">
      <c r="D271" s="2">
        <v>33</v>
      </c>
      <c r="E271" s="6">
        <f t="shared" ca="1" si="4"/>
        <v>8.042518740629685</v>
      </c>
    </row>
    <row r="272" spans="4:5" x14ac:dyDescent="0.25">
      <c r="D272" s="2">
        <v>32.75</v>
      </c>
      <c r="E272" s="6">
        <f t="shared" ca="1" si="4"/>
        <v>7.9914030612244886</v>
      </c>
    </row>
    <row r="273" spans="4:5" x14ac:dyDescent="0.25">
      <c r="D273" s="2">
        <v>32.5</v>
      </c>
      <c r="E273" s="6">
        <f t="shared" ca="1" si="4"/>
        <v>7.9104591836734688</v>
      </c>
    </row>
    <row r="274" spans="4:5" x14ac:dyDescent="0.25">
      <c r="D274" s="2">
        <v>32.25</v>
      </c>
      <c r="E274" s="6">
        <f t="shared" ca="1" si="4"/>
        <v>7.8295153061224472</v>
      </c>
    </row>
    <row r="275" spans="4:5" x14ac:dyDescent="0.25">
      <c r="D275" s="2">
        <v>32</v>
      </c>
      <c r="E275" s="6">
        <f t="shared" ca="1" si="4"/>
        <v>7.7485714285714273</v>
      </c>
    </row>
    <row r="276" spans="4:5" x14ac:dyDescent="0.25">
      <c r="D276" s="2">
        <v>31.75</v>
      </c>
      <c r="E276" s="6">
        <f t="shared" ca="1" si="4"/>
        <v>7.6676275510204075</v>
      </c>
    </row>
    <row r="277" spans="4:5" x14ac:dyDescent="0.25">
      <c r="D277" s="2">
        <v>31.5</v>
      </c>
      <c r="E277" s="6">
        <f t="shared" ca="1" si="4"/>
        <v>7.5866836734693859</v>
      </c>
    </row>
    <row r="278" spans="4:5" x14ac:dyDescent="0.25">
      <c r="D278" s="2">
        <v>31.25</v>
      </c>
      <c r="E278" s="6">
        <f t="shared" ca="1" si="4"/>
        <v>7.505739795918366</v>
      </c>
    </row>
    <row r="279" spans="4:5" x14ac:dyDescent="0.25">
      <c r="D279" s="2">
        <v>31</v>
      </c>
      <c r="E279" s="6">
        <f t="shared" ca="1" si="4"/>
        <v>7.4247959183673462</v>
      </c>
    </row>
    <row r="280" spans="4:5" x14ac:dyDescent="0.25">
      <c r="D280" s="2">
        <v>30.75</v>
      </c>
      <c r="E280" s="6">
        <f t="shared" ca="1" si="4"/>
        <v>7.3438520408163246</v>
      </c>
    </row>
    <row r="281" spans="4:5" x14ac:dyDescent="0.25">
      <c r="D281" s="2">
        <v>30.5</v>
      </c>
      <c r="E281" s="6">
        <f t="shared" ca="1" si="4"/>
        <v>7.2629081632653048</v>
      </c>
    </row>
    <row r="282" spans="4:5" x14ac:dyDescent="0.25">
      <c r="D282" s="2">
        <v>30.25</v>
      </c>
      <c r="E282" s="6">
        <f t="shared" ca="1" si="4"/>
        <v>7.1819642857142849</v>
      </c>
    </row>
    <row r="283" spans="4:5" x14ac:dyDescent="0.25">
      <c r="D283" s="2">
        <v>30</v>
      </c>
      <c r="E283" s="6">
        <f t="shared" ca="1" si="4"/>
        <v>7.1010204081632633</v>
      </c>
    </row>
    <row r="284" spans="4:5" x14ac:dyDescent="0.25">
      <c r="D284" s="2">
        <v>29.75</v>
      </c>
      <c r="E284" s="6">
        <f t="shared" ca="1" si="4"/>
        <v>7.0200765306122435</v>
      </c>
    </row>
    <row r="285" spans="4:5" x14ac:dyDescent="0.25">
      <c r="D285" s="2">
        <v>29.5</v>
      </c>
      <c r="E285" s="6">
        <f t="shared" ca="1" si="4"/>
        <v>6.9391326530612236</v>
      </c>
    </row>
    <row r="286" spans="4:5" x14ac:dyDescent="0.25">
      <c r="D286" s="2">
        <v>29.25</v>
      </c>
      <c r="E286" s="6">
        <f t="shared" ca="1" si="4"/>
        <v>6.858188775510202</v>
      </c>
    </row>
    <row r="287" spans="4:5" x14ac:dyDescent="0.25">
      <c r="D287" s="2">
        <v>29</v>
      </c>
      <c r="E287" s="6">
        <f t="shared" ca="1" si="4"/>
        <v>6.7772448979591822</v>
      </c>
    </row>
    <row r="288" spans="4:5" x14ac:dyDescent="0.25">
      <c r="D288" s="2">
        <v>28.75</v>
      </c>
      <c r="E288" s="6">
        <f t="shared" ca="1" si="4"/>
        <v>6.6963010204081623</v>
      </c>
    </row>
    <row r="289" spans="4:5" x14ac:dyDescent="0.25">
      <c r="D289" s="2">
        <v>28.5</v>
      </c>
      <c r="E289" s="6">
        <f t="shared" ca="1" si="4"/>
        <v>6.6153571428571425</v>
      </c>
    </row>
    <row r="290" spans="4:5" x14ac:dyDescent="0.25">
      <c r="D290" s="2">
        <v>28.25</v>
      </c>
      <c r="E290" s="6">
        <f t="shared" ca="1" si="4"/>
        <v>6.5344132653061209</v>
      </c>
    </row>
    <row r="291" spans="4:5" x14ac:dyDescent="0.25">
      <c r="D291" s="2">
        <v>28</v>
      </c>
      <c r="E291" s="6">
        <f t="shared" ca="1" si="4"/>
        <v>6.453469387755101</v>
      </c>
    </row>
    <row r="292" spans="4:5" x14ac:dyDescent="0.25">
      <c r="D292" s="2">
        <v>27.75</v>
      </c>
      <c r="E292" s="6">
        <f t="shared" ca="1" si="4"/>
        <v>6.3725255102040812</v>
      </c>
    </row>
    <row r="293" spans="4:5" x14ac:dyDescent="0.25">
      <c r="D293" s="2">
        <v>27.5</v>
      </c>
      <c r="E293" s="6">
        <f t="shared" ca="1" si="4"/>
        <v>6.2915816326530596</v>
      </c>
    </row>
    <row r="294" spans="4:5" x14ac:dyDescent="0.25">
      <c r="D294" s="2">
        <v>27.25</v>
      </c>
      <c r="E294" s="6">
        <f t="shared" ca="1" si="4"/>
        <v>6.2106377551020397</v>
      </c>
    </row>
    <row r="295" spans="4:5" x14ac:dyDescent="0.25">
      <c r="D295" s="2">
        <v>27</v>
      </c>
      <c r="E295" s="6">
        <f t="shared" ca="1" si="4"/>
        <v>6.1296938775510199</v>
      </c>
    </row>
    <row r="296" spans="4:5" x14ac:dyDescent="0.25">
      <c r="D296" s="2">
        <v>26.75</v>
      </c>
      <c r="E296" s="6">
        <f t="shared" ca="1" si="4"/>
        <v>6.0487499999999983</v>
      </c>
    </row>
    <row r="297" spans="4:5" x14ac:dyDescent="0.25">
      <c r="D297" s="2">
        <v>26.5</v>
      </c>
      <c r="E297" s="6">
        <f t="shared" ca="1" si="4"/>
        <v>5.9678061224489785</v>
      </c>
    </row>
    <row r="298" spans="4:5" x14ac:dyDescent="0.25">
      <c r="D298" s="2">
        <v>26.25</v>
      </c>
      <c r="E298" s="6">
        <f t="shared" ca="1" si="4"/>
        <v>5.8868622448979586</v>
      </c>
    </row>
    <row r="299" spans="4:5" x14ac:dyDescent="0.25">
      <c r="D299" s="2">
        <v>26</v>
      </c>
      <c r="E299" s="6">
        <f t="shared" ca="1" si="4"/>
        <v>5.805918367346937</v>
      </c>
    </row>
    <row r="300" spans="4:5" x14ac:dyDescent="0.25">
      <c r="D300" s="2">
        <v>25.75</v>
      </c>
      <c r="E300" s="6">
        <f t="shared" ca="1" si="4"/>
        <v>5.7249744897959172</v>
      </c>
    </row>
    <row r="301" spans="4:5" x14ac:dyDescent="0.25">
      <c r="D301" s="2">
        <v>25.5</v>
      </c>
      <c r="E301" s="6">
        <f t="shared" ca="1" si="4"/>
        <v>5.6440306122448973</v>
      </c>
    </row>
    <row r="302" spans="4:5" x14ac:dyDescent="0.25">
      <c r="D302" s="2">
        <v>25.25</v>
      </c>
      <c r="E302" s="6">
        <f t="shared" ca="1" si="4"/>
        <v>5.5630867346938757</v>
      </c>
    </row>
    <row r="303" spans="4:5" x14ac:dyDescent="0.25">
      <c r="D303" s="2">
        <v>25</v>
      </c>
      <c r="E303" s="6">
        <f t="shared" ca="1" si="4"/>
        <v>5.4821428571428559</v>
      </c>
    </row>
    <row r="304" spans="4:5" x14ac:dyDescent="0.25">
      <c r="D304" s="2">
        <v>24.75</v>
      </c>
      <c r="E304" s="6">
        <f t="shared" ca="1" si="4"/>
        <v>5.401198979591836</v>
      </c>
    </row>
    <row r="305" spans="4:5" x14ac:dyDescent="0.25">
      <c r="D305" s="2">
        <v>24.5</v>
      </c>
      <c r="E305" s="6">
        <f t="shared" ca="1" si="4"/>
        <v>5.3202551020408153</v>
      </c>
    </row>
    <row r="306" spans="4:5" x14ac:dyDescent="0.25">
      <c r="D306" s="2">
        <v>24.25</v>
      </c>
      <c r="E306" s="6">
        <f t="shared" ca="1" si="4"/>
        <v>5.2393112244897946</v>
      </c>
    </row>
    <row r="307" spans="4:5" x14ac:dyDescent="0.25">
      <c r="D307" s="2">
        <v>24</v>
      </c>
      <c r="E307" s="6">
        <f t="shared" ca="1" si="4"/>
        <v>5.1583673469387747</v>
      </c>
    </row>
    <row r="308" spans="4:5" x14ac:dyDescent="0.25">
      <c r="D308" s="2">
        <v>23.75</v>
      </c>
      <c r="E308" s="6">
        <f t="shared" ca="1" si="4"/>
        <v>5.077423469387754</v>
      </c>
    </row>
    <row r="309" spans="4:5" x14ac:dyDescent="0.25">
      <c r="D309" s="2">
        <v>23.5</v>
      </c>
      <c r="E309" s="6">
        <f t="shared" ca="1" si="4"/>
        <v>4.9964795918367333</v>
      </c>
    </row>
    <row r="310" spans="4:5" x14ac:dyDescent="0.25">
      <c r="D310" s="2">
        <v>23.25</v>
      </c>
      <c r="E310" s="6">
        <f t="shared" ca="1" si="4"/>
        <v>4.9155357142857135</v>
      </c>
    </row>
    <row r="311" spans="4:5" x14ac:dyDescent="0.25">
      <c r="D311" s="2">
        <v>23</v>
      </c>
      <c r="E311" s="6">
        <f t="shared" ca="1" si="4"/>
        <v>4.8345918367346927</v>
      </c>
    </row>
    <row r="312" spans="4:5" x14ac:dyDescent="0.25">
      <c r="D312" s="2">
        <v>22.75</v>
      </c>
      <c r="E312" s="6">
        <f t="shared" ca="1" si="4"/>
        <v>4.753647959183672</v>
      </c>
    </row>
    <row r="313" spans="4:5" x14ac:dyDescent="0.25">
      <c r="D313" s="2">
        <v>22.5</v>
      </c>
      <c r="E313" s="6">
        <f t="shared" ca="1" si="4"/>
        <v>4.6727040816326522</v>
      </c>
    </row>
    <row r="314" spans="4:5" x14ac:dyDescent="0.25">
      <c r="D314" s="2">
        <v>22.25</v>
      </c>
      <c r="E314" s="6">
        <f t="shared" ca="1" si="4"/>
        <v>4.5917602040816314</v>
      </c>
    </row>
    <row r="315" spans="4:5" x14ac:dyDescent="0.25">
      <c r="D315" s="2">
        <v>22</v>
      </c>
      <c r="E315" s="6">
        <f t="shared" ca="1" si="4"/>
        <v>4.5108163265306107</v>
      </c>
    </row>
    <row r="316" spans="4:5" x14ac:dyDescent="0.25">
      <c r="D316" s="2">
        <v>21.75</v>
      </c>
      <c r="E316" s="6">
        <f t="shared" ca="1" si="4"/>
        <v>4.4298724489795909</v>
      </c>
    </row>
    <row r="317" spans="4:5" x14ac:dyDescent="0.25">
      <c r="D317" s="2">
        <v>21.5</v>
      </c>
      <c r="E317" s="6">
        <f t="shared" ca="1" si="4"/>
        <v>4.3489285714285701</v>
      </c>
    </row>
    <row r="318" spans="4:5" x14ac:dyDescent="0.25">
      <c r="D318" s="2">
        <v>21.25</v>
      </c>
      <c r="E318" s="6">
        <f t="shared" ca="1" si="4"/>
        <v>4.2679846938775494</v>
      </c>
    </row>
    <row r="319" spans="4:5" x14ac:dyDescent="0.25">
      <c r="D319" s="2">
        <v>21</v>
      </c>
      <c r="E319" s="6">
        <f t="shared" ca="1" si="4"/>
        <v>4.1870408163265296</v>
      </c>
    </row>
    <row r="320" spans="4:5" x14ac:dyDescent="0.25">
      <c r="D320" s="2">
        <v>20.75</v>
      </c>
      <c r="E320" s="6">
        <f t="shared" ca="1" si="4"/>
        <v>4.1060969387755089</v>
      </c>
    </row>
    <row r="321" spans="4:5" x14ac:dyDescent="0.25">
      <c r="D321" s="2">
        <v>20.5</v>
      </c>
      <c r="E321" s="6">
        <f t="shared" ca="1" si="4"/>
        <v>4.025153061224489</v>
      </c>
    </row>
    <row r="322" spans="4:5" x14ac:dyDescent="0.25">
      <c r="D322" s="2">
        <v>20.25</v>
      </c>
      <c r="E322" s="6">
        <f t="shared" ca="1" si="4"/>
        <v>3.7514772727272714</v>
      </c>
    </row>
    <row r="323" spans="4:5" x14ac:dyDescent="0.25">
      <c r="D323" s="2">
        <v>20</v>
      </c>
      <c r="E323" s="6">
        <f t="shared" ca="1" si="4"/>
        <v>3.3909090909090907</v>
      </c>
    </row>
    <row r="324" spans="4:5" x14ac:dyDescent="0.25">
      <c r="D324" s="2">
        <v>19.75</v>
      </c>
      <c r="E324" s="6">
        <f t="shared" ca="1" si="4"/>
        <v>3.0303409090909099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2.6697727272727292</v>
      </c>
    </row>
    <row r="326" spans="4:5" x14ac:dyDescent="0.25">
      <c r="D326" s="2">
        <v>19.25</v>
      </c>
      <c r="E326" s="6">
        <f t="shared" ca="1" si="5"/>
        <v>2.3092045454545485</v>
      </c>
    </row>
    <row r="327" spans="4:5" x14ac:dyDescent="0.25">
      <c r="D327" s="2">
        <v>19</v>
      </c>
      <c r="E327" s="6">
        <f t="shared" ca="1" si="5"/>
        <v>1.8587500000000006</v>
      </c>
    </row>
    <row r="328" spans="4:5" x14ac:dyDescent="0.25">
      <c r="D328" s="2">
        <v>18.75</v>
      </c>
      <c r="E328" s="6">
        <f t="shared" ca="1" si="5"/>
        <v>0.98671874999999876</v>
      </c>
    </row>
    <row r="329" spans="4:5" x14ac:dyDescent="0.25">
      <c r="D329" s="2">
        <v>18.5</v>
      </c>
      <c r="E329" s="6">
        <f t="shared" ca="1" si="5"/>
        <v>0.8875624999999987</v>
      </c>
    </row>
    <row r="330" spans="4:5" x14ac:dyDescent="0.25">
      <c r="D330" s="2">
        <v>18.25</v>
      </c>
      <c r="E330" s="6">
        <f t="shared" ca="1" si="5"/>
        <v>0.78840624999999953</v>
      </c>
    </row>
    <row r="331" spans="4:5" x14ac:dyDescent="0.25">
      <c r="D331" s="2">
        <v>18</v>
      </c>
      <c r="E331" s="6">
        <f t="shared" ca="1" si="5"/>
        <v>0.68924999999999947</v>
      </c>
    </row>
    <row r="332" spans="4:5" x14ac:dyDescent="0.25">
      <c r="D332" s="2">
        <v>17.75</v>
      </c>
      <c r="E332" s="6">
        <f t="shared" ca="1" si="5"/>
        <v>0.59009374999999942</v>
      </c>
    </row>
    <row r="333" spans="4:5" x14ac:dyDescent="0.25">
      <c r="D333" s="2">
        <v>17.5</v>
      </c>
      <c r="E333" s="6">
        <f t="shared" ca="1" si="5"/>
        <v>0.49934090909090906</v>
      </c>
    </row>
    <row r="334" spans="4:5" x14ac:dyDescent="0.25">
      <c r="D334" s="2">
        <v>17.25</v>
      </c>
      <c r="E334" s="6">
        <f t="shared" ca="1" si="5"/>
        <v>0.4921295454545454</v>
      </c>
    </row>
    <row r="335" spans="4:5" x14ac:dyDescent="0.25">
      <c r="D335" s="2">
        <v>17</v>
      </c>
      <c r="E335" s="6">
        <f t="shared" ca="1" si="5"/>
        <v>0.4849181818181818</v>
      </c>
    </row>
    <row r="336" spans="4:5" x14ac:dyDescent="0.25">
      <c r="D336" s="2">
        <v>16.75</v>
      </c>
      <c r="E336" s="6">
        <f t="shared" ca="1" si="5"/>
        <v>0.47770681818181815</v>
      </c>
    </row>
    <row r="337" spans="4:5" x14ac:dyDescent="0.25">
      <c r="D337" s="2">
        <v>16.5</v>
      </c>
      <c r="E337" s="6">
        <f t="shared" ca="1" si="5"/>
        <v>0.47049545454545449</v>
      </c>
    </row>
    <row r="338" spans="4:5" x14ac:dyDescent="0.25">
      <c r="D338" s="2">
        <v>16.25</v>
      </c>
      <c r="E338" s="6">
        <f t="shared" ca="1" si="5"/>
        <v>0.4632840909090909</v>
      </c>
    </row>
    <row r="339" spans="4:5" x14ac:dyDescent="0.25">
      <c r="D339" s="2">
        <v>16</v>
      </c>
      <c r="E339" s="6">
        <f t="shared" ca="1" si="5"/>
        <v>0.45607272727272724</v>
      </c>
    </row>
    <row r="340" spans="4:5" x14ac:dyDescent="0.25">
      <c r="D340" s="2">
        <v>15.75</v>
      </c>
      <c r="E340" s="6">
        <f t="shared" ca="1" si="5"/>
        <v>0.44886136363636359</v>
      </c>
    </row>
    <row r="341" spans="4:5" x14ac:dyDescent="0.25">
      <c r="D341" s="2">
        <v>15.5</v>
      </c>
      <c r="E341" s="6">
        <f t="shared" ca="1" si="5"/>
        <v>0.44164999999999999</v>
      </c>
    </row>
    <row r="342" spans="4:5" x14ac:dyDescent="0.25">
      <c r="D342" s="2">
        <v>15.25</v>
      </c>
      <c r="E342" s="6">
        <f t="shared" ca="1" si="5"/>
        <v>0.43443863636363633</v>
      </c>
    </row>
    <row r="343" spans="4:5" x14ac:dyDescent="0.25">
      <c r="D343" s="2">
        <v>15</v>
      </c>
      <c r="E343" s="6">
        <f t="shared" ca="1" si="5"/>
        <v>0.42722727272727268</v>
      </c>
    </row>
    <row r="344" spans="4:5" x14ac:dyDescent="0.25">
      <c r="D344" s="2">
        <v>14.75</v>
      </c>
      <c r="E344" s="6">
        <f t="shared" ca="1" si="5"/>
        <v>0.42001590909090908</v>
      </c>
    </row>
    <row r="345" spans="4:5" x14ac:dyDescent="0.25">
      <c r="D345" s="2">
        <v>14.5</v>
      </c>
      <c r="E345" s="6">
        <f t="shared" ca="1" si="5"/>
        <v>0.41280454545454542</v>
      </c>
    </row>
    <row r="346" spans="4:5" x14ac:dyDescent="0.25">
      <c r="D346" s="2">
        <v>14.25</v>
      </c>
      <c r="E346" s="6">
        <f t="shared" ca="1" si="5"/>
        <v>0.40559318181818177</v>
      </c>
    </row>
    <row r="347" spans="4:5" x14ac:dyDescent="0.25">
      <c r="D347" s="2">
        <v>14</v>
      </c>
      <c r="E347" s="6">
        <f t="shared" ca="1" si="5"/>
        <v>0.39838181818181811</v>
      </c>
    </row>
    <row r="348" spans="4:5" x14ac:dyDescent="0.25">
      <c r="D348" s="2">
        <v>13.75</v>
      </c>
      <c r="E348" s="6">
        <f t="shared" ca="1" si="5"/>
        <v>0.39117045454545452</v>
      </c>
    </row>
    <row r="349" spans="4:5" x14ac:dyDescent="0.25">
      <c r="D349" s="2">
        <v>13.5</v>
      </c>
      <c r="E349" s="6">
        <f t="shared" ca="1" si="5"/>
        <v>0.38395909090909086</v>
      </c>
    </row>
    <row r="350" spans="4:5" x14ac:dyDescent="0.25">
      <c r="D350" s="2">
        <v>13.25</v>
      </c>
      <c r="E350" s="6">
        <f t="shared" ca="1" si="5"/>
        <v>0.37674772727272721</v>
      </c>
    </row>
    <row r="351" spans="4:5" x14ac:dyDescent="0.25">
      <c r="D351" s="2">
        <v>13</v>
      </c>
      <c r="E351" s="6">
        <f t="shared" ca="1" si="5"/>
        <v>0.36953636363636361</v>
      </c>
    </row>
    <row r="352" spans="4:5" x14ac:dyDescent="0.25">
      <c r="D352" s="2">
        <v>12.75</v>
      </c>
      <c r="E352" s="6">
        <f t="shared" ca="1" si="5"/>
        <v>0.36232499999999995</v>
      </c>
    </row>
    <row r="353" spans="4:5" x14ac:dyDescent="0.25">
      <c r="D353" s="2">
        <v>12.5</v>
      </c>
      <c r="E353" s="6">
        <f t="shared" ca="1" si="5"/>
        <v>0.3551136363636363</v>
      </c>
    </row>
    <row r="354" spans="4:5" x14ac:dyDescent="0.25">
      <c r="D354" s="2">
        <v>12.25</v>
      </c>
      <c r="E354" s="6">
        <f t="shared" ca="1" si="5"/>
        <v>0.3479022727272727</v>
      </c>
    </row>
    <row r="355" spans="4:5" x14ac:dyDescent="0.25">
      <c r="D355" s="2">
        <v>12</v>
      </c>
      <c r="E355" s="6">
        <f t="shared" ca="1" si="5"/>
        <v>0.34069090909090904</v>
      </c>
    </row>
    <row r="356" spans="4:5" x14ac:dyDescent="0.25">
      <c r="D356" s="2">
        <v>11.75</v>
      </c>
      <c r="E356" s="6">
        <f t="shared" ca="1" si="5"/>
        <v>0.33347954545454539</v>
      </c>
    </row>
    <row r="357" spans="4:5" x14ac:dyDescent="0.25">
      <c r="D357" s="2">
        <v>11.5</v>
      </c>
      <c r="E357" s="6">
        <f t="shared" ca="1" si="5"/>
        <v>0.32626818181818179</v>
      </c>
    </row>
    <row r="358" spans="4:5" x14ac:dyDescent="0.25">
      <c r="D358" s="2">
        <v>11.25</v>
      </c>
      <c r="E358" s="6">
        <f t="shared" ca="1" si="5"/>
        <v>0.31905681818181814</v>
      </c>
    </row>
    <row r="359" spans="4:5" x14ac:dyDescent="0.25">
      <c r="D359" s="2">
        <v>11</v>
      </c>
      <c r="E359" s="6">
        <f t="shared" ca="1" si="5"/>
        <v>0.31184545454545448</v>
      </c>
    </row>
    <row r="360" spans="4:5" x14ac:dyDescent="0.25">
      <c r="D360" s="2">
        <v>10.75</v>
      </c>
      <c r="E360" s="6">
        <f t="shared" ca="1" si="5"/>
        <v>0.30463409090909088</v>
      </c>
    </row>
    <row r="361" spans="4:5" x14ac:dyDescent="0.25">
      <c r="D361" s="2">
        <v>10.5</v>
      </c>
      <c r="E361" s="6">
        <f t="shared" ca="1" si="5"/>
        <v>0.29742272727272723</v>
      </c>
    </row>
    <row r="362" spans="4:5" x14ac:dyDescent="0.25">
      <c r="D362" s="2">
        <v>10.25</v>
      </c>
      <c r="E362" s="6">
        <f t="shared" ca="1" si="5"/>
        <v>0.29021136363636357</v>
      </c>
    </row>
    <row r="363" spans="4:5" x14ac:dyDescent="0.25">
      <c r="D363" s="2">
        <v>10</v>
      </c>
      <c r="E363" s="6">
        <f t="shared" ca="1" si="5"/>
        <v>0.28299999999999997</v>
      </c>
    </row>
    <row r="364" spans="4:5" x14ac:dyDescent="0.25">
      <c r="D364" s="2">
        <v>9.75</v>
      </c>
      <c r="E364" s="6">
        <f t="shared" ca="1" si="5"/>
        <v>0.27578863636363632</v>
      </c>
    </row>
    <row r="365" spans="4:5" x14ac:dyDescent="0.25">
      <c r="D365" s="2">
        <v>9.5</v>
      </c>
      <c r="E365" s="6">
        <f t="shared" ca="1" si="5"/>
        <v>0.26857727272727266</v>
      </c>
    </row>
    <row r="366" spans="4:5" x14ac:dyDescent="0.25">
      <c r="D366" s="2">
        <v>9.25</v>
      </c>
      <c r="E366" s="6">
        <f t="shared" ca="1" si="5"/>
        <v>0.26136590909090901</v>
      </c>
    </row>
    <row r="367" spans="4:5" x14ac:dyDescent="0.25">
      <c r="D367" s="2">
        <v>9</v>
      </c>
      <c r="E367" s="6">
        <f t="shared" ca="1" si="5"/>
        <v>0.25415454545454541</v>
      </c>
    </row>
    <row r="368" spans="4:5" x14ac:dyDescent="0.25">
      <c r="D368" s="2">
        <v>8.75</v>
      </c>
      <c r="E368" s="6">
        <f t="shared" ca="1" si="5"/>
        <v>0.24548051075268812</v>
      </c>
    </row>
    <row r="369" spans="4:5" x14ac:dyDescent="0.25">
      <c r="D369" s="2">
        <v>8.5</v>
      </c>
      <c r="E369" s="6">
        <f t="shared" ca="1" si="5"/>
        <v>0.2348185483870967</v>
      </c>
    </row>
    <row r="370" spans="4:5" x14ac:dyDescent="0.25">
      <c r="D370" s="2">
        <v>8.25</v>
      </c>
      <c r="E370" s="6">
        <f t="shared" ca="1" si="5"/>
        <v>0.22415658602150534</v>
      </c>
    </row>
    <row r="371" spans="4:5" x14ac:dyDescent="0.25">
      <c r="D371" s="2">
        <v>8</v>
      </c>
      <c r="E371" s="6">
        <f t="shared" ca="1" si="5"/>
        <v>0.21349462365591393</v>
      </c>
    </row>
    <row r="372" spans="4:5" x14ac:dyDescent="0.25">
      <c r="D372" s="2">
        <v>7.75</v>
      </c>
      <c r="E372" s="6">
        <f t="shared" ca="1" si="5"/>
        <v>0.20283266129032251</v>
      </c>
    </row>
    <row r="373" spans="4:5" x14ac:dyDescent="0.25">
      <c r="D373" s="2">
        <v>7.5</v>
      </c>
      <c r="E373" s="6">
        <f t="shared" ca="1" si="5"/>
        <v>0.19217069892473115</v>
      </c>
    </row>
    <row r="374" spans="4:5" x14ac:dyDescent="0.25">
      <c r="D374" s="2">
        <v>7.25</v>
      </c>
      <c r="E374" s="6">
        <f t="shared" ca="1" si="5"/>
        <v>0.18150873655913974</v>
      </c>
    </row>
    <row r="375" spans="4:5" x14ac:dyDescent="0.25">
      <c r="D375" s="2">
        <v>7</v>
      </c>
      <c r="E375" s="6">
        <f t="shared" ca="1" si="5"/>
        <v>0.17084677419354838</v>
      </c>
    </row>
    <row r="376" spans="4:5" x14ac:dyDescent="0.25">
      <c r="D376" s="2">
        <v>6.75</v>
      </c>
      <c r="E376" s="6">
        <f t="shared" ca="1" si="5"/>
        <v>0.16018481182795696</v>
      </c>
    </row>
    <row r="377" spans="4:5" x14ac:dyDescent="0.25">
      <c r="D377" s="2">
        <v>6.5</v>
      </c>
      <c r="E377" s="6">
        <f t="shared" ca="1" si="5"/>
        <v>0.14952284946236555</v>
      </c>
    </row>
    <row r="378" spans="4:5" x14ac:dyDescent="0.25">
      <c r="D378" s="2">
        <v>6.25</v>
      </c>
      <c r="E378" s="6">
        <f t="shared" ca="1" si="5"/>
        <v>0.13886088709677419</v>
      </c>
    </row>
    <row r="379" spans="4:5" x14ac:dyDescent="0.25">
      <c r="D379" s="2">
        <v>6</v>
      </c>
      <c r="E379" s="6">
        <f t="shared" ca="1" si="5"/>
        <v>0.12819892473118277</v>
      </c>
    </row>
    <row r="380" spans="4:5" x14ac:dyDescent="0.25">
      <c r="D380" s="2">
        <v>5.75</v>
      </c>
      <c r="E380" s="6">
        <f t="shared" ca="1" si="5"/>
        <v>0.12152267676767677</v>
      </c>
    </row>
    <row r="381" spans="4:5" x14ac:dyDescent="0.25">
      <c r="D381" s="2">
        <v>5.5</v>
      </c>
      <c r="E381" s="6">
        <f t="shared" ca="1" si="5"/>
        <v>0.11655484848484848</v>
      </c>
    </row>
    <row r="382" spans="4:5" x14ac:dyDescent="0.25">
      <c r="D382" s="2">
        <v>5.25</v>
      </c>
      <c r="E382" s="6">
        <f t="shared" ca="1" si="5"/>
        <v>0.1115870202020202</v>
      </c>
    </row>
    <row r="383" spans="4:5" x14ac:dyDescent="0.25">
      <c r="D383" s="2">
        <v>5</v>
      </c>
      <c r="E383" s="6">
        <f t="shared" ca="1" si="5"/>
        <v>0.10661919191919191</v>
      </c>
    </row>
    <row r="384" spans="4:5" x14ac:dyDescent="0.25">
      <c r="D384" s="2">
        <v>4.75</v>
      </c>
      <c r="E384" s="6">
        <f t="shared" ca="1" si="5"/>
        <v>0.10165136363636362</v>
      </c>
    </row>
    <row r="385" spans="4:5" x14ac:dyDescent="0.25">
      <c r="D385" s="2">
        <v>4.5</v>
      </c>
      <c r="E385" s="6">
        <f t="shared" ca="1" si="5"/>
        <v>9.6683535353535341E-2</v>
      </c>
    </row>
    <row r="386" spans="4:5" x14ac:dyDescent="0.25">
      <c r="D386" s="2">
        <v>4.25</v>
      </c>
      <c r="E386" s="6">
        <f t="shared" ca="1" si="5"/>
        <v>9.1715707070707059E-2</v>
      </c>
    </row>
    <row r="387" spans="4:5" x14ac:dyDescent="0.25">
      <c r="D387" s="2">
        <v>4</v>
      </c>
      <c r="E387" s="6">
        <f t="shared" ca="1" si="5"/>
        <v>8.6747878787878777E-2</v>
      </c>
    </row>
    <row r="388" spans="4:5" x14ac:dyDescent="0.25">
      <c r="D388" s="2">
        <v>3.75</v>
      </c>
      <c r="E388" s="6">
        <f t="shared" ca="1" si="5"/>
        <v>8.1780050505050494E-2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7.6812222222222212E-2</v>
      </c>
    </row>
    <row r="390" spans="4:5" x14ac:dyDescent="0.25">
      <c r="D390" s="2">
        <v>3.25</v>
      </c>
      <c r="E390" s="6">
        <f t="shared" ca="1" si="6"/>
        <v>7.184439393939393E-2</v>
      </c>
    </row>
    <row r="391" spans="4:5" x14ac:dyDescent="0.25">
      <c r="D391" s="2">
        <v>3</v>
      </c>
      <c r="E391" s="6">
        <f t="shared" ca="1" si="6"/>
        <v>6.6876565656565634E-2</v>
      </c>
    </row>
    <row r="392" spans="4:5" x14ac:dyDescent="0.25">
      <c r="D392" s="2">
        <v>2.75</v>
      </c>
      <c r="E392" s="6">
        <f t="shared" ca="1" si="6"/>
        <v>6.2373483146067416E-2</v>
      </c>
    </row>
    <row r="393" spans="4:5" x14ac:dyDescent="0.25">
      <c r="D393" s="2">
        <v>2.5</v>
      </c>
      <c r="E393" s="6">
        <f t="shared" ca="1" si="6"/>
        <v>5.9521348314606738E-2</v>
      </c>
    </row>
    <row r="394" spans="4:5" x14ac:dyDescent="0.25">
      <c r="D394" s="2">
        <v>2.25</v>
      </c>
      <c r="E394" s="6">
        <f t="shared" ca="1" si="6"/>
        <v>5.6669213483146061E-2</v>
      </c>
    </row>
    <row r="395" spans="4:5" x14ac:dyDescent="0.25">
      <c r="D395" s="2">
        <v>2</v>
      </c>
      <c r="E395" s="6">
        <f t="shared" ca="1" si="6"/>
        <v>5.3817078651685391E-2</v>
      </c>
    </row>
    <row r="396" spans="4:5" x14ac:dyDescent="0.25">
      <c r="D396" s="2">
        <v>1.75</v>
      </c>
      <c r="E396" s="6">
        <f t="shared" ca="1" si="6"/>
        <v>5.096494382022472E-2</v>
      </c>
    </row>
    <row r="397" spans="4:5" x14ac:dyDescent="0.25">
      <c r="D397" s="2">
        <v>1.5</v>
      </c>
      <c r="E397" s="6">
        <f t="shared" ca="1" si="6"/>
        <v>4.8112808988764043E-2</v>
      </c>
    </row>
    <row r="398" spans="4:5" x14ac:dyDescent="0.25">
      <c r="D398" s="2">
        <v>1.25</v>
      </c>
      <c r="E398" s="6">
        <f t="shared" ca="1" si="6"/>
        <v>4.5260674157303366E-2</v>
      </c>
    </row>
    <row r="399" spans="4:5" x14ac:dyDescent="0.25">
      <c r="D399" s="2">
        <v>1</v>
      </c>
      <c r="E399" s="6">
        <f t="shared" ca="1" si="6"/>
        <v>4.2408539325842695E-2</v>
      </c>
    </row>
    <row r="400" spans="4:5" x14ac:dyDescent="0.25">
      <c r="D400" s="2">
        <v>0.75</v>
      </c>
      <c r="E400" s="6">
        <f t="shared" ca="1" si="6"/>
        <v>3.9556404494382025E-2</v>
      </c>
    </row>
    <row r="401" spans="4:5" x14ac:dyDescent="0.25">
      <c r="D401" s="2">
        <v>0.5</v>
      </c>
      <c r="E401" s="6">
        <f t="shared" ca="1" si="6"/>
        <v>3.6704269662921347E-2</v>
      </c>
    </row>
    <row r="402" spans="4:5" x14ac:dyDescent="0.25">
      <c r="D402" s="2">
        <v>0.25</v>
      </c>
      <c r="E402" s="6">
        <f t="shared" ca="1" si="6"/>
        <v>3.385213483146067E-2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0.98266624645445955</v>
      </c>
      <c r="C6" s="38">
        <f t="shared" si="1"/>
        <v>1.7333753545540453E-2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-9.4941820293884233E-2</v>
      </c>
      <c r="G6" s="28">
        <f t="shared" si="4"/>
        <v>0.15313419361926767</v>
      </c>
      <c r="I6" s="30"/>
    </row>
    <row r="7" spans="1:9" x14ac:dyDescent="0.25">
      <c r="A7" s="37">
        <f>Statistik!B15</f>
        <v>16</v>
      </c>
      <c r="B7" s="254">
        <f>Statistik!F15</f>
        <v>0.74818783485660267</v>
      </c>
      <c r="C7" s="38">
        <f t="shared" si="1"/>
        <v>0.23447841159785687</v>
      </c>
      <c r="D7" s="253">
        <f t="shared" si="0"/>
        <v>-4</v>
      </c>
      <c r="E7" s="252">
        <f t="shared" si="2"/>
        <v>-4.4886399617499588</v>
      </c>
      <c r="F7" s="29">
        <f t="shared" si="3"/>
        <v>-1.0524891684657953</v>
      </c>
      <c r="G7" s="28">
        <f t="shared" si="4"/>
        <v>0.92263255528598587</v>
      </c>
      <c r="I7" s="30"/>
    </row>
    <row r="8" spans="1:9" x14ac:dyDescent="0.25">
      <c r="A8" s="37">
        <f>Statistik!B16</f>
        <v>8</v>
      </c>
      <c r="B8" s="254">
        <f>Statistik!F16</f>
        <v>0.32776552158840216</v>
      </c>
      <c r="C8" s="38">
        <f t="shared" si="1"/>
        <v>0.42042231326820051</v>
      </c>
      <c r="D8" s="253">
        <f t="shared" si="0"/>
        <v>-3</v>
      </c>
      <c r="E8" s="252">
        <f t="shared" si="2"/>
        <v>-3.5</v>
      </c>
      <c r="F8" s="29">
        <f t="shared" si="3"/>
        <v>-1.4714780964387018</v>
      </c>
      <c r="G8" s="28">
        <f t="shared" si="4"/>
        <v>0.41622900872242846</v>
      </c>
      <c r="I8" s="30"/>
    </row>
    <row r="9" spans="1:9" x14ac:dyDescent="0.25">
      <c r="A9" s="37">
        <f>Statistik!B17</f>
        <v>4</v>
      </c>
      <c r="B9" s="254">
        <f>Statistik!F17</f>
        <v>0.20422313268200443</v>
      </c>
      <c r="C9" s="38">
        <f t="shared" si="1"/>
        <v>0.12354238890639774</v>
      </c>
      <c r="D9" s="253">
        <f t="shared" si="0"/>
        <v>-2</v>
      </c>
      <c r="E9" s="252">
        <f t="shared" si="2"/>
        <v>-2.5</v>
      </c>
      <c r="F9" s="29">
        <f t="shared" si="3"/>
        <v>-0.30885597226599437</v>
      </c>
      <c r="G9" s="28">
        <f t="shared" si="4"/>
        <v>3.0879572366208737E-6</v>
      </c>
      <c r="I9" s="30"/>
    </row>
    <row r="10" spans="1:9" x14ac:dyDescent="0.25">
      <c r="A10" s="37">
        <f>Statistik!B18</f>
        <v>2</v>
      </c>
      <c r="B10" s="254">
        <f>Statistik!F18</f>
        <v>0.19035612984557201</v>
      </c>
      <c r="C10" s="38">
        <f t="shared" si="1"/>
        <v>1.3867002836432413E-2</v>
      </c>
      <c r="D10" s="253">
        <f t="shared" si="0"/>
        <v>-1</v>
      </c>
      <c r="E10" s="252">
        <f t="shared" si="2"/>
        <v>-1.5</v>
      </c>
      <c r="F10" s="29">
        <f t="shared" si="3"/>
        <v>-2.0800504254648619E-2</v>
      </c>
      <c r="G10" s="28">
        <f t="shared" si="4"/>
        <v>1.4006005946385212E-2</v>
      </c>
      <c r="I10" s="30"/>
    </row>
    <row r="11" spans="1:9" x14ac:dyDescent="0.25">
      <c r="A11" s="37">
        <f>Statistik!B19</f>
        <v>1</v>
      </c>
      <c r="B11" s="254">
        <f>Statistik!F19</f>
        <v>0.18783485660258431</v>
      </c>
      <c r="C11" s="38">
        <f t="shared" si="1"/>
        <v>2.5212732429877038E-3</v>
      </c>
      <c r="D11" s="253">
        <f t="shared" si="0"/>
        <v>0</v>
      </c>
      <c r="E11" s="252">
        <f t="shared" si="2"/>
        <v>-0.5</v>
      </c>
      <c r="F11" s="29">
        <f t="shared" si="3"/>
        <v>-1.2606366214938519E-3</v>
      </c>
      <c r="G11" s="28">
        <f t="shared" si="4"/>
        <v>1.0135576537852756E-2</v>
      </c>
      <c r="I11" s="30"/>
    </row>
    <row r="12" spans="1:9" x14ac:dyDescent="0.25">
      <c r="A12" s="37">
        <f>Statistik!B20</f>
        <v>0.5</v>
      </c>
      <c r="B12" s="254">
        <f>Statistik!F20</f>
        <v>0.17522849038764576</v>
      </c>
      <c r="C12" s="38">
        <f t="shared" si="1"/>
        <v>1.2606366214938547E-2</v>
      </c>
      <c r="D12" s="253">
        <f t="shared" si="0"/>
        <v>1</v>
      </c>
      <c r="E12" s="252">
        <f t="shared" si="2"/>
        <v>0.5</v>
      </c>
      <c r="F12" s="29">
        <f t="shared" si="3"/>
        <v>6.3031831074692735E-3</v>
      </c>
      <c r="G12" s="28">
        <f t="shared" si="4"/>
        <v>0.11383576512987287</v>
      </c>
      <c r="I12" s="30"/>
    </row>
    <row r="13" spans="1:9" x14ac:dyDescent="0.25">
      <c r="A13" s="37">
        <f>Statistik!B21</f>
        <v>0.25</v>
      </c>
      <c r="B13" s="254">
        <f>Statistik!F21</f>
        <v>8.8559722659943274E-2</v>
      </c>
      <c r="C13" s="38">
        <f t="shared" si="1"/>
        <v>8.6668767727702489E-2</v>
      </c>
      <c r="D13" s="253">
        <f t="shared" si="0"/>
        <v>2</v>
      </c>
      <c r="E13" s="252">
        <f t="shared" si="2"/>
        <v>1.5</v>
      </c>
      <c r="F13" s="29">
        <f t="shared" si="3"/>
        <v>0.13000315159155373</v>
      </c>
      <c r="G13" s="28">
        <f t="shared" si="4"/>
        <v>1.3901688625024675</v>
      </c>
    </row>
    <row r="14" spans="1:9" x14ac:dyDescent="0.25">
      <c r="A14" s="37">
        <f>Statistik!B22</f>
        <v>0.125</v>
      </c>
      <c r="B14" s="254">
        <f>Statistik!F22</f>
        <v>5.9249921210211158E-2</v>
      </c>
      <c r="C14" s="38">
        <f t="shared" si="1"/>
        <v>2.9309801449732116E-2</v>
      </c>
      <c r="D14" s="253">
        <f t="shared" si="0"/>
        <v>3</v>
      </c>
      <c r="E14" s="252">
        <f t="shared" si="2"/>
        <v>2.5</v>
      </c>
      <c r="F14" s="29">
        <f t="shared" si="3"/>
        <v>7.3274503624330287E-2</v>
      </c>
      <c r="G14" s="28">
        <f t="shared" si="4"/>
        <v>0.73421111597417876</v>
      </c>
    </row>
    <row r="15" spans="1:9" x14ac:dyDescent="0.25">
      <c r="A15" s="37">
        <f>Statistik!B23</f>
        <v>6.3E-2</v>
      </c>
      <c r="B15" s="254">
        <f>Statistik!F23</f>
        <v>2.8049164828238261E-2</v>
      </c>
      <c r="C15" s="38">
        <f t="shared" si="1"/>
        <v>3.1200756381972897E-2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0.10902331102348801</v>
      </c>
      <c r="G15" s="28">
        <f t="shared" si="4"/>
        <v>1.1229470742451613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2.8049164828238261E-2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0.1262225366930235</v>
      </c>
      <c r="G16" s="28">
        <f t="shared" si="4"/>
        <v>1.3763911702316527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-2.5049995123006532</v>
      </c>
      <c r="G19" s="3"/>
    </row>
    <row r="20" spans="1:8" x14ac:dyDescent="0.25">
      <c r="G20" s="33">
        <f>SUM(G3:G18)</f>
        <v>6.2536944161524897</v>
      </c>
    </row>
    <row r="21" spans="1:8" ht="18" thickBot="1" x14ac:dyDescent="0.35">
      <c r="C21" s="41" t="s">
        <v>75</v>
      </c>
      <c r="F21" s="42"/>
      <c r="G21" s="40">
        <f>SQRT(G20)</f>
        <v>2.5007387740730715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18.783485660258432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0.19443921833769209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1.7333753545540499E-2</v>
      </c>
      <c r="H20" s="87">
        <f>Statistik!E14</f>
        <v>0.23447841159785693</v>
      </c>
      <c r="I20" s="87">
        <f>Statistik!E15</f>
        <v>0.42042231326820045</v>
      </c>
      <c r="J20" s="87">
        <f>Statistik!E16</f>
        <v>0.12354238890639774</v>
      </c>
      <c r="K20" s="87">
        <f>Statistik!E17</f>
        <v>1.3867002836432399E-2</v>
      </c>
      <c r="L20" s="87">
        <f>Statistik!E18</f>
        <v>2.5212732429877086E-3</v>
      </c>
      <c r="M20" s="87">
        <f>Statistik!E19</f>
        <v>1.2606366214938543E-2</v>
      </c>
      <c r="N20" s="87">
        <f>Statistik!E20</f>
        <v>8.6668767727702489E-2</v>
      </c>
      <c r="O20" s="87">
        <f>Statistik!E21</f>
        <v>2.9309801449732116E-2</v>
      </c>
      <c r="P20" s="87">
        <f>Statistik!E22</f>
        <v>3.1200756381972897E-2</v>
      </c>
      <c r="Q20" s="87">
        <f>Statistik!E23</f>
        <v>2.8049164828238261E-2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1.7333753545540499E-2</v>
      </c>
      <c r="H15" s="124">
        <f>'Eintrag_Yu&amp;Stand'!H20</f>
        <v>0.23447841159785693</v>
      </c>
      <c r="I15" s="124">
        <f>'Eintrag_Yu&amp;Stand'!I20</f>
        <v>0.42042231326820045</v>
      </c>
      <c r="J15" s="124">
        <f>'Eintrag_Yu&amp;Stand'!J20</f>
        <v>0.12354238890639774</v>
      </c>
      <c r="K15" s="125">
        <f>'Eintrag_Yu&amp;Stand'!K20</f>
        <v>1.3867002836432399E-2</v>
      </c>
      <c r="L15" s="124">
        <f>'Eintrag_Yu&amp;Stand'!L20</f>
        <v>2.5212732429877086E-3</v>
      </c>
      <c r="M15" s="124">
        <f>'Eintrag_Yu&amp;Stand'!M20</f>
        <v>1.2606366214938543E-2</v>
      </c>
      <c r="N15" s="124">
        <f>'Eintrag_Yu&amp;Stand'!N20</f>
        <v>8.6668767727702489E-2</v>
      </c>
      <c r="O15" s="124">
        <f>'Eintrag_Yu&amp;Stand'!O20</f>
        <v>2.9309801449732116E-2</v>
      </c>
      <c r="P15" s="124">
        <f>'Eintrag_Yu&amp;Stand'!P20</f>
        <v>3.1200756381972897E-2</v>
      </c>
      <c r="Q15" s="124">
        <f>'Eintrag_Yu&amp;Stand'!Q20</f>
        <v>2.8049164828238261E-2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-1.5705560378270087E-3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-7.1334635001801009E-3</v>
      </c>
      <c r="H296" s="178">
        <f t="shared" si="156"/>
        <v>-3.6429255817581982E-2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-2.6713958884778104E-3</v>
      </c>
      <c r="H297" s="178">
        <f t="shared" si="156"/>
        <v>-2.8355736171466896E-2</v>
      </c>
      <c r="I297" s="178">
        <f t="shared" si="156"/>
        <v>-2.0070570081837779E-2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-3.211260549462461E-4</v>
      </c>
      <c r="H298" s="179">
        <f t="shared" si="156"/>
        <v>-4.0561602878112059E-3</v>
      </c>
      <c r="I298" s="179">
        <f t="shared" si="156"/>
        <v>-5.7622633062508703E-3</v>
      </c>
      <c r="J298" s="179">
        <f t="shared" si="156"/>
        <v>-6.6199781379374994E-4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-5.9559457946732818E-5</v>
      </c>
      <c r="H299" s="179">
        <f t="shared" si="156"/>
        <v>-7.8981085910746144E-4</v>
      </c>
      <c r="I299" s="179">
        <f t="shared" si="156"/>
        <v>-1.3258795395061937E-3</v>
      </c>
      <c r="J299" s="179">
        <f t="shared" si="156"/>
        <v>-3.0786523320844224E-4</v>
      </c>
      <c r="K299" s="179">
        <f t="shared" si="156"/>
        <v>-1.3510159465178566E-5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-2.9959615533614288E-4</v>
      </c>
      <c r="H300" s="179">
        <f t="shared" si="160"/>
        <v>-4.028385155669929E-3</v>
      </c>
      <c r="I300" s="179">
        <f t="shared" si="160"/>
        <v>-7.086174667683267E-3</v>
      </c>
      <c r="J300" s="179">
        <f t="shared" si="160"/>
        <v>-1.9480688886297898E-3</v>
      </c>
      <c r="K300" s="179">
        <f t="shared" si="160"/>
        <v>-1.7278150843330942E-4</v>
      </c>
      <c r="L300" s="179">
        <f t="shared" si="160"/>
        <v>-1.2281963150162334E-5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-2.063794815479508E-3</v>
      </c>
      <c r="H301" s="179">
        <f t="shared" si="160"/>
        <v>-2.7862442446261289E-2</v>
      </c>
      <c r="I301" s="179">
        <f t="shared" si="160"/>
        <v>-4.9669071471231327E-2</v>
      </c>
      <c r="J301" s="179">
        <f t="shared" si="160"/>
        <v>-1.4315772660724443E-2</v>
      </c>
      <c r="K301" s="179">
        <f t="shared" si="160"/>
        <v>-1.503292956149264E-3</v>
      </c>
      <c r="L301" s="179">
        <f t="shared" si="160"/>
        <v>-2.1597688554163676E-4</v>
      </c>
      <c r="M301" s="179">
        <f t="shared" si="160"/>
        <v>-4.221924832868302E-4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-6.9844058676297863E-4</v>
      </c>
      <c r="H302" s="179">
        <f t="shared" si="160"/>
        <v>-9.4411960907542555E-3</v>
      </c>
      <c r="I302" s="179">
        <f t="shared" si="160"/>
        <v>-1.6895994356985539E-2</v>
      </c>
      <c r="J302" s="179">
        <f t="shared" si="160"/>
        <v>-4.9359020568494191E-3</v>
      </c>
      <c r="K302" s="179">
        <f t="shared" si="160"/>
        <v>-5.4341504385607069E-4</v>
      </c>
      <c r="L302" s="179">
        <f t="shared" si="160"/>
        <v>-9.2433880940086979E-5</v>
      </c>
      <c r="M302" s="179">
        <f t="shared" si="160"/>
        <v>-3.6519727918858587E-4</v>
      </c>
      <c r="N302" s="179">
        <f t="shared" si="160"/>
        <v>-9.8159752364188036E-4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-7.4371845738655028E-4</v>
      </c>
      <c r="H303" s="179">
        <f t="shared" si="160"/>
        <v>-1.005754444938689E-2</v>
      </c>
      <c r="I303" s="179">
        <f t="shared" si="160"/>
        <v>-1.8020760395577897E-2</v>
      </c>
      <c r="J303" s="179">
        <f t="shared" si="160"/>
        <v>-5.285258572374254E-3</v>
      </c>
      <c r="K303" s="179">
        <f t="shared" si="160"/>
        <v>-5.8977368223710972E-4</v>
      </c>
      <c r="L303" s="179">
        <f t="shared" si="160"/>
        <v>-1.0517710526246527E-4</v>
      </c>
      <c r="M303" s="179">
        <f t="shared" si="160"/>
        <v>-4.9198678564885004E-4</v>
      </c>
      <c r="N303" s="179">
        <f t="shared" si="160"/>
        <v>-2.6727139585777555E-3</v>
      </c>
      <c r="O303" s="179">
        <f t="shared" si="160"/>
        <v>-3.5337510851107692E-4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-6.6868091520281062E-4</v>
      </c>
      <c r="H304" s="179">
        <f t="shared" si="164"/>
        <v>-9.0442525658258402E-3</v>
      </c>
      <c r="I304" s="179">
        <f t="shared" si="164"/>
        <v>-1.6211820390955065E-2</v>
      </c>
      <c r="J304" s="179">
        <f t="shared" si="164"/>
        <v>-4.7605008858116688E-3</v>
      </c>
      <c r="K304" s="179">
        <f t="shared" si="164"/>
        <v>-5.3330034021616764E-4</v>
      </c>
      <c r="L304" s="179">
        <f t="shared" si="164"/>
        <v>-9.6389011266193139E-5</v>
      </c>
      <c r="M304" s="179">
        <f t="shared" si="164"/>
        <v>-4.7258211086622731E-4</v>
      </c>
      <c r="N304" s="179">
        <f t="shared" si="164"/>
        <v>-3.0366432256318872E-3</v>
      </c>
      <c r="O304" s="179">
        <f t="shared" si="164"/>
        <v>-8.0862458135040019E-4</v>
      </c>
      <c r="P304" s="179">
        <f t="shared" si="164"/>
        <v>-3.307047029722914E-4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5.8253707243751139E-5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1.2754698149038872E-3</v>
      </c>
      <c r="H423" s="179">
        <f t="shared" si="258"/>
        <v>1.1035135381716604E-3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1.5742394479163857E-4</v>
      </c>
      <c r="H424" s="179">
        <f t="shared" si="258"/>
        <v>-1.395348814076173E-3</v>
      </c>
      <c r="I424" s="179">
        <f t="shared" si="258"/>
        <v>-1.0177978317815709E-3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-6.5999985993852622E-7</v>
      </c>
      <c r="H425" s="179">
        <f t="shared" si="258"/>
        <v>-4.9649603613810555E-4</v>
      </c>
      <c r="I425" s="179">
        <f t="shared" si="258"/>
        <v>-1.0485786842125038E-3</v>
      </c>
      <c r="J425" s="179">
        <f t="shared" si="258"/>
        <v>-1.2401856715145147E-5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-5.3439320090069293E-7</v>
      </c>
      <c r="H426" s="179">
        <f t="shared" si="258"/>
        <v>-1.0861167943037654E-4</v>
      </c>
      <c r="I426" s="179">
        <f t="shared" si="258"/>
        <v>-3.0820799811617311E-4</v>
      </c>
      <c r="J426" s="179">
        <f t="shared" si="258"/>
        <v>-1.6676698878588164E-5</v>
      </c>
      <c r="K426" s="179">
        <f t="shared" si="258"/>
        <v>-2.618266723816709E-8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-8.6438335475167885E-7</v>
      </c>
      <c r="H427" s="179">
        <f t="shared" si="262"/>
        <v>-5.4139716285292331E-4</v>
      </c>
      <c r="I427" s="179">
        <f t="shared" si="262"/>
        <v>-1.7146162415682018E-3</v>
      </c>
      <c r="J427" s="179">
        <f t="shared" si="262"/>
        <v>-1.2021074420951865E-4</v>
      </c>
      <c r="K427" s="179">
        <f t="shared" si="262"/>
        <v>-9.7493456454331385E-8</v>
      </c>
      <c r="L427" s="179">
        <f t="shared" si="262"/>
        <v>2.1157710899528956E-8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8.7583211397479103E-5</v>
      </c>
      <c r="H428" s="179">
        <f t="shared" si="262"/>
        <v>-2.5134539189469313E-3</v>
      </c>
      <c r="I428" s="179">
        <f t="shared" si="262"/>
        <v>-1.0044103705689261E-2</v>
      </c>
      <c r="J428" s="179">
        <f t="shared" si="262"/>
        <v>-3.1319978739962191E-4</v>
      </c>
      <c r="K428" s="179">
        <f t="shared" si="262"/>
        <v>6.0876813822621744E-5</v>
      </c>
      <c r="L428" s="179">
        <f t="shared" si="262"/>
        <v>8.1346102729082667E-6</v>
      </c>
      <c r="M428" s="179">
        <f t="shared" si="262"/>
        <v>5.3410822925080429E-6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5.1259120157668193E-6</v>
      </c>
      <c r="H429" s="179">
        <f t="shared" si="262"/>
        <v>-1.1856040491427071E-3</v>
      </c>
      <c r="I429" s="179">
        <f t="shared" si="262"/>
        <v>-4.033457954217585E-3</v>
      </c>
      <c r="J429" s="179">
        <f t="shared" si="262"/>
        <v>-2.8181681902723048E-4</v>
      </c>
      <c r="K429" s="179">
        <f t="shared" si="262"/>
        <v>4.9790735432760393E-6</v>
      </c>
      <c r="L429" s="179">
        <f t="shared" si="262"/>
        <v>1.3773566978435833E-6</v>
      </c>
      <c r="M429" s="179">
        <f t="shared" si="262"/>
        <v>2.7303707208147676E-6</v>
      </c>
      <c r="N429" s="179">
        <f t="shared" si="262"/>
        <v>-9.6173573279777821E-6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6.323490176705955E-6</v>
      </c>
      <c r="H430" s="179">
        <f t="shared" si="262"/>
        <v>-1.2528808105905845E-3</v>
      </c>
      <c r="I430" s="179">
        <f t="shared" si="262"/>
        <v>-4.2932799894918466E-3</v>
      </c>
      <c r="J430" s="179">
        <f t="shared" si="262"/>
        <v>-2.9788995336344382E-4</v>
      </c>
      <c r="K430" s="179">
        <f t="shared" si="262"/>
        <v>6.194086489613894E-6</v>
      </c>
      <c r="L430" s="179">
        <f t="shared" si="262"/>
        <v>1.7897130708549817E-6</v>
      </c>
      <c r="M430" s="179">
        <f t="shared" si="262"/>
        <v>5.0886403998130106E-6</v>
      </c>
      <c r="N430" s="179">
        <f t="shared" si="262"/>
        <v>-6.6356483799229248E-5</v>
      </c>
      <c r="O430" s="179">
        <f t="shared" si="262"/>
        <v>1.1414006499138464E-7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4.3944530674768382E-6</v>
      </c>
      <c r="H431" s="179">
        <f t="shared" si="264"/>
        <v>-1.1447423823134509E-3</v>
      </c>
      <c r="I431" s="179">
        <f t="shared" si="264"/>
        <v>-3.8981902479997524E-3</v>
      </c>
      <c r="J431" s="179">
        <f t="shared" si="264"/>
        <v>-2.7825028765147665E-4</v>
      </c>
      <c r="K431" s="179">
        <f t="shared" si="264"/>
        <v>4.6162006950766383E-6</v>
      </c>
      <c r="L431" s="179">
        <f t="shared" si="264"/>
        <v>1.4906749427708202E-6</v>
      </c>
      <c r="M431" s="179">
        <f t="shared" si="264"/>
        <v>4.3283323781389711E-6</v>
      </c>
      <c r="N431" s="179">
        <f t="shared" si="264"/>
        <v>-9.8890225567071379E-5</v>
      </c>
      <c r="O431" s="179">
        <f t="shared" si="264"/>
        <v>-4.5421125164303885E-7</v>
      </c>
      <c r="P431" s="179">
        <f t="shared" si="264"/>
        <v>-1.7385038623619914E-7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1.6455464730317408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1.5748149880075069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1.5150658143428366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1.5007948764646448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1.5053298257314187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1.5303233496191151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1.2962194217301448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1.4851881609758326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1.4377881165728852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1.3612357218627902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1.3675458352630137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1.475599340805857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1.5716278294586294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0.12554585717632638</v>
      </c>
      <c r="G552" s="175">
        <f t="shared" si="358"/>
        <v>6.826989391428917E-2</v>
      </c>
      <c r="H552" s="175">
        <f t="shared" si="358"/>
        <v>1.9733228231336337E-2</v>
      </c>
      <c r="I552" s="175">
        <f t="shared" si="358"/>
        <v>5.2606298453035339E-3</v>
      </c>
      <c r="J552" s="175">
        <f t="shared" si="358"/>
        <v>1.3305382824355361E-3</v>
      </c>
      <c r="K552" s="175">
        <f t="shared" si="358"/>
        <v>3.3722349241831938E-4</v>
      </c>
      <c r="L552" s="175">
        <f t="shared" si="358"/>
        <v>7.5353586046952701E-5</v>
      </c>
      <c r="M552" s="175">
        <f t="shared" si="358"/>
        <v>2.0656863252313193E-5</v>
      </c>
      <c r="N552" s="175">
        <f t="shared" si="358"/>
        <v>5.0506290028494304E-6</v>
      </c>
      <c r="O552" s="175">
        <f t="shared" si="358"/>
        <v>1.2167370038016267E-6</v>
      </c>
      <c r="P552" s="175">
        <f t="shared" si="358"/>
        <v>3.0513160201338748E-7</v>
      </c>
      <c r="Q552" s="175">
        <f t="shared" si="358"/>
        <v>8.1625461382523106E-8</v>
      </c>
      <c r="R552" s="175">
        <f t="shared" si="358"/>
        <v>2.0649608908671721E-8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0.11400405302581214</v>
      </c>
      <c r="H553" s="179">
        <f t="shared" si="358"/>
        <v>6.5213060697102823E-2</v>
      </c>
      <c r="I553" s="179">
        <f t="shared" si="358"/>
        <v>2.0170495294697166E-2</v>
      </c>
      <c r="J553" s="179">
        <f t="shared" si="358"/>
        <v>5.2721077206618998E-3</v>
      </c>
      <c r="K553" s="179">
        <f t="shared" si="358"/>
        <v>1.3459958278983404E-3</v>
      </c>
      <c r="L553" s="179">
        <f t="shared" si="358"/>
        <v>3.011551291242812E-4</v>
      </c>
      <c r="M553" s="179">
        <f t="shared" si="358"/>
        <v>8.2616042611173443E-5</v>
      </c>
      <c r="N553" s="179">
        <f t="shared" si="358"/>
        <v>2.020176312407144E-5</v>
      </c>
      <c r="O553" s="179">
        <f t="shared" si="358"/>
        <v>4.86689474787145E-6</v>
      </c>
      <c r="P553" s="179">
        <f t="shared" si="358"/>
        <v>1.220523125176572E-6</v>
      </c>
      <c r="Q553" s="179">
        <f t="shared" si="358"/>
        <v>3.2650166614850243E-7</v>
      </c>
      <c r="R553" s="179">
        <f t="shared" si="358"/>
        <v>8.2598426094936955E-8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0.12513429519564062</v>
      </c>
      <c r="G554" s="179">
        <f t="shared" si="358"/>
        <v>0</v>
      </c>
      <c r="H554" s="179">
        <f t="shared" si="358"/>
        <v>0.1046310991886388</v>
      </c>
      <c r="I554" s="179">
        <f t="shared" si="358"/>
        <v>6.5175716556338359E-2</v>
      </c>
      <c r="J554" s="179">
        <f t="shared" si="358"/>
        <v>1.9919587102967835E-2</v>
      </c>
      <c r="K554" s="179">
        <f t="shared" si="358"/>
        <v>5.2519259090235935E-3</v>
      </c>
      <c r="L554" s="179">
        <f t="shared" si="358"/>
        <v>1.1814691425066255E-3</v>
      </c>
      <c r="M554" s="179">
        <f t="shared" si="358"/>
        <v>3.2506115946153363E-4</v>
      </c>
      <c r="N554" s="179">
        <f t="shared" si="358"/>
        <v>7.9517800907457194E-5</v>
      </c>
      <c r="O554" s="179">
        <f t="shared" si="358"/>
        <v>1.9158971836590842E-5</v>
      </c>
      <c r="P554" s="179">
        <f t="shared" si="358"/>
        <v>4.8048557822520442E-6</v>
      </c>
      <c r="Q554" s="179">
        <f t="shared" si="358"/>
        <v>1.285355895332092E-6</v>
      </c>
      <c r="R554" s="179">
        <f t="shared" si="358"/>
        <v>3.251700236374875E-7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0.49384170300718516</v>
      </c>
      <c r="G555" s="179">
        <f t="shared" si="358"/>
        <v>0.11997782980637767</v>
      </c>
      <c r="H555" s="179">
        <f t="shared" si="358"/>
        <v>0</v>
      </c>
      <c r="I555" s="179">
        <f t="shared" si="358"/>
        <v>0.10135349273923655</v>
      </c>
      <c r="J555" s="179">
        <f t="shared" si="358"/>
        <v>6.5422923312956877E-2</v>
      </c>
      <c r="K555" s="179">
        <f t="shared" si="358"/>
        <v>2.0189102930581959E-2</v>
      </c>
      <c r="L555" s="179">
        <f t="shared" si="358"/>
        <v>4.6566575998119066E-3</v>
      </c>
      <c r="M555" s="179">
        <f t="shared" si="358"/>
        <v>1.2972969443661535E-3</v>
      </c>
      <c r="N555" s="179">
        <f t="shared" si="358"/>
        <v>3.1788047054434094E-4</v>
      </c>
      <c r="O555" s="179">
        <f t="shared" si="358"/>
        <v>7.6622530819594198E-5</v>
      </c>
      <c r="P555" s="179">
        <f t="shared" si="358"/>
        <v>1.9218604499228182E-5</v>
      </c>
      <c r="Q555" s="179">
        <f t="shared" si="358"/>
        <v>5.1413789786844003E-6</v>
      </c>
      <c r="R555" s="179">
        <f t="shared" si="358"/>
        <v>1.3006777259354135E-6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0.7504322914576943</v>
      </c>
      <c r="G556" s="179">
        <f t="shared" si="358"/>
        <v>0.47511857275375619</v>
      </c>
      <c r="H556" s="179">
        <f t="shared" si="358"/>
        <v>0.10529901412107323</v>
      </c>
      <c r="I556" s="179">
        <f t="shared" si="358"/>
        <v>0</v>
      </c>
      <c r="J556" s="179">
        <f t="shared" si="358"/>
        <v>0.10300455588586492</v>
      </c>
      <c r="K556" s="179">
        <f t="shared" si="358"/>
        <v>6.5246375065184575E-2</v>
      </c>
      <c r="L556" s="179">
        <f t="shared" si="358"/>
        <v>1.6960058761459149E-2</v>
      </c>
      <c r="M556" s="179">
        <f t="shared" si="358"/>
        <v>4.9822939031854861E-3</v>
      </c>
      <c r="N556" s="179">
        <f t="shared" si="358"/>
        <v>1.2291856749383639E-3</v>
      </c>
      <c r="O556" s="179">
        <f t="shared" si="358"/>
        <v>2.9678578718001571E-4</v>
      </c>
      <c r="P556" s="179">
        <f t="shared" si="358"/>
        <v>7.4478605091142598E-5</v>
      </c>
      <c r="Q556" s="179">
        <f t="shared" si="358"/>
        <v>1.9927199139161057E-5</v>
      </c>
      <c r="R556" s="179">
        <f t="shared" si="358"/>
        <v>5.0413611173325985E-6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0.88184877897840086</v>
      </c>
      <c r="G557" s="179">
        <f t="shared" si="358"/>
        <v>0.74381583617431113</v>
      </c>
      <c r="H557" s="179">
        <f t="shared" si="358"/>
        <v>0.46108509340752402</v>
      </c>
      <c r="I557" s="179">
        <f t="shared" si="358"/>
        <v>0.10998259388294929</v>
      </c>
      <c r="J557" s="179">
        <f t="shared" si="358"/>
        <v>0</v>
      </c>
      <c r="K557" s="179">
        <f t="shared" si="358"/>
        <v>0.10716062681638731</v>
      </c>
      <c r="L557" s="179">
        <f t="shared" si="358"/>
        <v>5.1042741255283075E-2</v>
      </c>
      <c r="M557" s="179">
        <f t="shared" si="358"/>
        <v>1.9124639943061086E-2</v>
      </c>
      <c r="N557" s="179">
        <f t="shared" si="358"/>
        <v>4.8672930016552323E-3</v>
      </c>
      <c r="O557" s="179">
        <f t="shared" si="358"/>
        <v>1.1837975607786339E-3</v>
      </c>
      <c r="P557" s="179">
        <f t="shared" si="358"/>
        <v>2.9771338354747E-4</v>
      </c>
      <c r="Q557" s="179">
        <f t="shared" si="358"/>
        <v>7.9697961017093547E-5</v>
      </c>
      <c r="R557" s="179">
        <f t="shared" si="358"/>
        <v>2.0164872245758279E-5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0.94317833810966389</v>
      </c>
      <c r="G558" s="179">
        <f t="shared" si="358"/>
        <v>0.87874027386388609</v>
      </c>
      <c r="H558" s="179">
        <f t="shared" si="358"/>
        <v>0.73552188687069708</v>
      </c>
      <c r="I558" s="179">
        <f t="shared" si="358"/>
        <v>0.46542391911500414</v>
      </c>
      <c r="J558" s="179">
        <f t="shared" si="358"/>
        <v>0.11061710393712539</v>
      </c>
      <c r="K558" s="179">
        <f t="shared" si="358"/>
        <v>0</v>
      </c>
      <c r="L558" s="179">
        <f t="shared" si="358"/>
        <v>6.5412471347143258E-2</v>
      </c>
      <c r="M558" s="179">
        <f t="shared" si="358"/>
        <v>6.2887184647501398E-2</v>
      </c>
      <c r="N558" s="179">
        <f t="shared" si="358"/>
        <v>1.8615535154027259E-2</v>
      </c>
      <c r="O558" s="179">
        <f t="shared" si="358"/>
        <v>4.6790115650754771E-3</v>
      </c>
      <c r="P558" s="179">
        <f t="shared" si="358"/>
        <v>1.1875483821899451E-3</v>
      </c>
      <c r="Q558" s="179">
        <f t="shared" si="358"/>
        <v>3.1861603980237372E-4</v>
      </c>
      <c r="R558" s="179">
        <f t="shared" si="358"/>
        <v>8.0650271789223948E-5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0.97222183319225819</v>
      </c>
      <c r="G559" s="179">
        <f t="shared" si="358"/>
        <v>0.94174563135440437</v>
      </c>
      <c r="H559" s="179">
        <f t="shared" si="358"/>
        <v>0.87490481647910301</v>
      </c>
      <c r="I559" s="179">
        <f t="shared" si="358"/>
        <v>0.73787532734820038</v>
      </c>
      <c r="J559" s="179">
        <f t="shared" si="358"/>
        <v>0.46657068330031515</v>
      </c>
      <c r="K559" s="179">
        <f t="shared" si="358"/>
        <v>0.11406002926937642</v>
      </c>
      <c r="L559" s="179">
        <f t="shared" si="358"/>
        <v>0</v>
      </c>
      <c r="M559" s="179">
        <f t="shared" si="358"/>
        <v>9.9608144395160539E-2</v>
      </c>
      <c r="N559" s="179">
        <f t="shared" si="358"/>
        <v>6.0262163083733333E-2</v>
      </c>
      <c r="O559" s="179">
        <f t="shared" si="358"/>
        <v>1.7753387992102489E-2</v>
      </c>
      <c r="P559" s="179">
        <f t="shared" si="358"/>
        <v>4.694687391231132E-3</v>
      </c>
      <c r="Q559" s="179">
        <f t="shared" si="358"/>
        <v>1.2715745361437428E-3</v>
      </c>
      <c r="R559" s="179">
        <f t="shared" si="358"/>
        <v>3.2245164632490876E-4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0.9862772350786565</v>
      </c>
      <c r="G560" s="179">
        <f t="shared" si="358"/>
        <v>0.97154436324861226</v>
      </c>
      <c r="H560" s="179">
        <f t="shared" si="358"/>
        <v>0.93999864504706587</v>
      </c>
      <c r="I560" s="179">
        <f t="shared" si="358"/>
        <v>0.87604406105682864</v>
      </c>
      <c r="J560" s="179">
        <f t="shared" si="358"/>
        <v>0.73854782894200399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0.47271064373283878</v>
      </c>
      <c r="L560" s="179">
        <f t="shared" si="358"/>
        <v>7.7290797650653803E-2</v>
      </c>
      <c r="M560" s="179">
        <f t="shared" si="358"/>
        <v>0</v>
      </c>
      <c r="N560" s="179">
        <f t="shared" si="358"/>
        <v>9.1441085509981729E-2</v>
      </c>
      <c r="O560" s="179">
        <f t="shared" si="358"/>
        <v>5.5597113803138344E-2</v>
      </c>
      <c r="P560" s="179">
        <f t="shared" si="358"/>
        <v>1.782686740124247E-2</v>
      </c>
      <c r="Q560" s="179">
        <f t="shared" si="358"/>
        <v>5.0377170231988688E-3</v>
      </c>
      <c r="R560" s="179">
        <f t="shared" si="358"/>
        <v>1.2873531631197091E-3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0.99318118056889604</v>
      </c>
      <c r="G561" s="179">
        <f t="shared" si="358"/>
        <v>0.98594921527681556</v>
      </c>
      <c r="H561" s="179">
        <f t="shared" si="358"/>
        <v>0.97072449071079525</v>
      </c>
      <c r="I561" s="179">
        <f t="shared" si="358"/>
        <v>0.94054753097227839</v>
      </c>
      <c r="J561" s="179">
        <f t="shared" si="358"/>
        <v>0.87635093578521406</v>
      </c>
      <c r="K561" s="179">
        <f t="shared" si="358"/>
        <v>0.74214366517817987</v>
      </c>
      <c r="L561" s="179">
        <f t="shared" si="358"/>
        <v>0.39780959923190684</v>
      </c>
      <c r="M561" s="179">
        <f t="shared" si="358"/>
        <v>0.10777489728909341</v>
      </c>
      <c r="N561" s="179">
        <f t="shared" si="358"/>
        <v>0</v>
      </c>
      <c r="O561" s="179">
        <f t="shared" si="358"/>
        <v>7.7692651240065552E-2</v>
      </c>
      <c r="P561" s="179">
        <f t="shared" si="358"/>
        <v>5.6006131334212179E-2</v>
      </c>
      <c r="Q561" s="179">
        <f t="shared" si="358"/>
        <v>1.9310091700695014E-2</v>
      </c>
      <c r="R561" s="179">
        <f t="shared" si="358"/>
        <v>5.1082171505294734E-3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0.99660135160142027</v>
      </c>
      <c r="G562" s="179">
        <f t="shared" si="358"/>
        <v>0.99301996835236961</v>
      </c>
      <c r="H562" s="179">
        <f t="shared" si="358"/>
        <v>0.98555395371979793</v>
      </c>
      <c r="I562" s="179">
        <f t="shared" si="358"/>
        <v>0.9709924065803085</v>
      </c>
      <c r="J562" s="179">
        <f t="shared" si="358"/>
        <v>0.94068564073719996</v>
      </c>
      <c r="K562" s="179">
        <f t="shared" si="358"/>
        <v>0.87799886529353866</v>
      </c>
      <c r="L562" s="179">
        <f t="shared" si="358"/>
        <v>0.69725743873026946</v>
      </c>
      <c r="M562" s="179">
        <f t="shared" si="358"/>
        <v>0.4613953854131313</v>
      </c>
      <c r="N562" s="179">
        <f t="shared" si="358"/>
        <v>0.10082453936051466</v>
      </c>
      <c r="O562" s="179">
        <f t="shared" si="358"/>
        <v>0</v>
      </c>
      <c r="P562" s="179">
        <f t="shared" si="358"/>
        <v>7.8853763642110386E-2</v>
      </c>
      <c r="Q562" s="179">
        <f t="shared" si="358"/>
        <v>6.3080388794313214E-2</v>
      </c>
      <c r="R562" s="179">
        <f t="shared" si="358"/>
        <v>1.9718185776621343E-2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0.99830338104782834</v>
      </c>
      <c r="G563" s="179">
        <f t="shared" si="358"/>
        <v>0.99652145940453896</v>
      </c>
      <c r="H563" s="179">
        <f t="shared" si="358"/>
        <v>0.99282615724293066</v>
      </c>
      <c r="I563" s="179">
        <f t="shared" si="358"/>
        <v>0.98568612156041779</v>
      </c>
      <c r="J563" s="179">
        <f t="shared" si="358"/>
        <v>0.97105669395714034</v>
      </c>
      <c r="K563" s="179">
        <f t="shared" si="358"/>
        <v>0.94143080124333245</v>
      </c>
      <c r="L563" s="179">
        <f t="shared" si="358"/>
        <v>0.85827863174800767</v>
      </c>
      <c r="M563" s="179">
        <f t="shared" si="358"/>
        <v>0.73551037416170251</v>
      </c>
      <c r="N563" s="179">
        <f t="shared" si="358"/>
        <v>0.44829341299452807</v>
      </c>
      <c r="O563" s="179">
        <f t="shared" si="358"/>
        <v>8.869198836574195E-2</v>
      </c>
      <c r="P563" s="179">
        <f t="shared" si="358"/>
        <v>0</v>
      </c>
      <c r="Q563" s="179">
        <f t="shared" si="358"/>
        <v>9.753237407241705E-2</v>
      </c>
      <c r="R563" s="179">
        <f t="shared" si="358"/>
        <v>6.6501694076599255E-2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0.99914558216664917</v>
      </c>
      <c r="G564" s="179">
        <f t="shared" si="358"/>
        <v>0.99824970082290987</v>
      </c>
      <c r="H564" s="179">
        <f t="shared" si="358"/>
        <v>0.99639683053942751</v>
      </c>
      <c r="I564" s="179">
        <f t="shared" si="358"/>
        <v>0.99283451272006185</v>
      </c>
      <c r="J564" s="179">
        <f t="shared" si="358"/>
        <v>0.98560115377309021</v>
      </c>
      <c r="K564" s="179">
        <f t="shared" si="358"/>
        <v>0.97117019894193946</v>
      </c>
      <c r="L564" s="179">
        <f t="shared" si="358"/>
        <v>0.93239361844926061</v>
      </c>
      <c r="M564" s="179">
        <f t="shared" si="358"/>
        <v>0.87389299642095308</v>
      </c>
      <c r="N564" s="179">
        <f t="shared" si="358"/>
        <v>0.72544296536089714</v>
      </c>
      <c r="O564" s="179">
        <f t="shared" si="358"/>
        <v>0.41954673481455196</v>
      </c>
      <c r="P564" s="179">
        <f t="shared" si="358"/>
        <v>8.6876008823375428E-2</v>
      </c>
      <c r="Q564" s="179">
        <f t="shared" si="358"/>
        <v>0</v>
      </c>
      <c r="R564" s="179">
        <f t="shared" si="358"/>
        <v>0.11459473478096702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0.99957974463338795</v>
      </c>
      <c r="G565" s="179">
        <f t="shared" si="358"/>
        <v>0.99913947656046997</v>
      </c>
      <c r="H565" s="179">
        <f t="shared" si="358"/>
        <v>0.99823019238404143</v>
      </c>
      <c r="I565" s="179">
        <f t="shared" si="358"/>
        <v>0.99648664931780184</v>
      </c>
      <c r="J565" s="179">
        <f t="shared" si="358"/>
        <v>0.99296399088011256</v>
      </c>
      <c r="K565" s="179">
        <f t="shared" si="358"/>
        <v>0.98599867779135919</v>
      </c>
      <c r="L565" s="179">
        <f t="shared" si="358"/>
        <v>0.96787105785910732</v>
      </c>
      <c r="M565" s="179">
        <f t="shared" si="358"/>
        <v>0.94056695356049969</v>
      </c>
      <c r="N565" s="179">
        <f t="shared" si="358"/>
        <v>0.87259924533418176</v>
      </c>
      <c r="O565" s="179">
        <f t="shared" si="358"/>
        <v>0.71553960267940231</v>
      </c>
      <c r="P565" s="179">
        <f t="shared" si="358"/>
        <v>0.42996861209429116</v>
      </c>
      <c r="Q565" s="179">
        <f t="shared" si="358"/>
        <v>0.1130708610327376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0.99994714755319303</v>
      </c>
      <c r="G566" s="179">
        <f t="shared" si="358"/>
        <v>0.99989181903726176</v>
      </c>
      <c r="H566" s="179">
        <f t="shared" si="358"/>
        <v>0.99977768693078783</v>
      </c>
      <c r="I566" s="179">
        <f t="shared" si="358"/>
        <v>0.99955934233595012</v>
      </c>
      <c r="J566" s="179">
        <f t="shared" si="358"/>
        <v>0.99912014129241278</v>
      </c>
      <c r="K566" s="179">
        <f t="shared" si="358"/>
        <v>0.99825885682331661</v>
      </c>
      <c r="L566" s="179">
        <f t="shared" si="358"/>
        <v>0.99608940687900305</v>
      </c>
      <c r="M566" s="179">
        <f t="shared" si="358"/>
        <v>0.99285086885825558</v>
      </c>
      <c r="N566" s="179">
        <f t="shared" si="358"/>
        <v>0.98526494832141398</v>
      </c>
      <c r="O566" s="179">
        <f t="shared" si="358"/>
        <v>0.96885800666464872</v>
      </c>
      <c r="P566" s="179">
        <f t="shared" si="358"/>
        <v>0.93609459780291471</v>
      </c>
      <c r="Q566" s="179">
        <f t="shared" si="358"/>
        <v>0.87557781140550728</v>
      </c>
      <c r="R566" s="179">
        <f t="shared" si="358"/>
        <v>0.74596134147147042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0.99999918692554046</v>
      </c>
      <c r="G567" s="179">
        <f t="shared" si="358"/>
        <v>0.99999833584864828</v>
      </c>
      <c r="H567" s="179">
        <f t="shared" si="358"/>
        <v>0.99999658054190488</v>
      </c>
      <c r="I567" s="179">
        <f t="shared" si="358"/>
        <v>0.999993223593863</v>
      </c>
      <c r="J567" s="179">
        <f t="shared" si="358"/>
        <v>0.99998647539397845</v>
      </c>
      <c r="K567" s="179">
        <f t="shared" si="358"/>
        <v>0.99997325816381022</v>
      </c>
      <c r="L567" s="179">
        <f t="shared" si="358"/>
        <v>0.9999401344964125</v>
      </c>
      <c r="M567" s="179">
        <f t="shared" si="358"/>
        <v>0.99989077981681107</v>
      </c>
      <c r="N567" s="179">
        <f t="shared" si="358"/>
        <v>0.99977661173032406</v>
      </c>
      <c r="O567" s="179">
        <f t="shared" si="358"/>
        <v>0.9995362185568033</v>
      </c>
      <c r="P567" s="179">
        <f t="shared" si="358"/>
        <v>0.99907483218203597</v>
      </c>
      <c r="Q567" s="179">
        <f t="shared" si="358"/>
        <v>0.99825569390889757</v>
      </c>
      <c r="R567" s="179">
        <f t="shared" si="358"/>
        <v>0.99660215535364383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1.0000000000000002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1.0000000000000002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1.0000000000000002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1.0000000000000002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1.0000000000000002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1.0000000000000002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1.0000000000000002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1.0000000000000002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1.0000000000000002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1.0000000000000002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1.0000000000000002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1.0000000000000002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1.0000000000000002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1.0000000000000002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1.0000000000000002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1.0000000000000002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1.0000000000000002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1.0000000000000002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1.0000000000000002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1.0000000000000002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1.0000000000000002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1.0000000000000002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1.0000000000000002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1.0000000000000002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1.0000000000000002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1.0000000000000002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1.0000000000000002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1.0000000000000002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1.0000000000000002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1.0000000000000002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1.0000000000000002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1.0000000000000002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1.0000000000000002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1.0000000000000002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1.0000000000000002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1.0000000000000002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1.0000000000000002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1.0000000000000002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1.0000000000000002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1.0000000000000002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1.0000000000000002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1.0000000000000002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1.0000000000000002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1.0000000000000002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1.0000000000000002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1.0000000000000002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1.0000000000000002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1.0000000000000002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1.0000000000000002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1.0000000000000002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1.0000000000000002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1.0000000000000002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1.0000000000000002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1.0000000000000002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1.0000000000000002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1.0000000000000002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1.0000000000000002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1.0000000000000002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1.0000000000000002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1.0000000000000002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1.0000000000000002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1.0000000000000002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1.0000000000000002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1.0000000000000002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1.0000000000000002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1.0000000000000002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1.0000000000000002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1.0000000000000002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1.0000000000000002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1.0000000000000002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1.0000000000000002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1.0000000000000002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1.0000000000000002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1.0000000000000002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1.0000000000000002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1.0000000000000002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1.0000000000000002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1.0000000000000002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1.0000000000000002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1.0000000000000002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1.0000000000000002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1.0000000000000002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1.0000000000000002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1.0000000000000002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1.0000000000000002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1.0000000000000002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1.0000000000000002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1.0000000000000002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1.0000000000000002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1.0000000000000002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1.0000000000000002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1.0000000000000002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1.0000000000000002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1.0000000000000002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1.0000000000000002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1.0000000000000002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1.0000000000000002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1.0000000000000002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1.0000000000000002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1.0000000000000002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1.0000000000000002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1.0000000000000002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1.0000000000000002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1.0000000000000002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0.28278876255354635</v>
      </c>
      <c r="G679" s="175">
        <f t="shared" si="428"/>
        <v>0.6056607470149995</v>
      </c>
      <c r="H679" s="175">
        <f t="shared" si="428"/>
        <v>0.788139708167508</v>
      </c>
      <c r="I679" s="175">
        <f t="shared" si="428"/>
        <v>0.88838301604964232</v>
      </c>
      <c r="J679" s="175">
        <f t="shared" si="428"/>
        <v>0.94333273887684665</v>
      </c>
      <c r="K679" s="175">
        <f t="shared" si="428"/>
        <v>0.97173061053327892</v>
      </c>
      <c r="L679" s="175">
        <f t="shared" si="428"/>
        <v>0.9841284560309923</v>
      </c>
      <c r="M679" s="175">
        <f t="shared" si="428"/>
        <v>0.99273668030977014</v>
      </c>
      <c r="N679" s="175">
        <f t="shared" si="428"/>
        <v>0.99628236458457387</v>
      </c>
      <c r="O679" s="175">
        <f t="shared" si="428"/>
        <v>0.99806991151757907</v>
      </c>
      <c r="P679" s="175">
        <f t="shared" si="428"/>
        <v>0.99903762346644231</v>
      </c>
      <c r="Q679" s="175">
        <f t="shared" si="428"/>
        <v>0.9995393425111504</v>
      </c>
      <c r="R679" s="175">
        <f t="shared" si="428"/>
        <v>0.99978303400044954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0.27097411781625724</v>
      </c>
      <c r="H680" s="179">
        <f t="shared" si="428"/>
        <v>0.59856609807409844</v>
      </c>
      <c r="I680" s="179">
        <f t="shared" si="428"/>
        <v>0.7838021624365179</v>
      </c>
      <c r="J680" s="179">
        <f t="shared" si="428"/>
        <v>0.88859685207636596</v>
      </c>
      <c r="K680" s="179">
        <f t="shared" si="428"/>
        <v>0.94395164124422037</v>
      </c>
      <c r="L680" s="179">
        <f t="shared" si="428"/>
        <v>0.96843674209670394</v>
      </c>
      <c r="M680" s="179">
        <f t="shared" si="428"/>
        <v>0.98550749372318491</v>
      </c>
      <c r="N680" s="179">
        <f t="shared" si="428"/>
        <v>0.99257394346954242</v>
      </c>
      <c r="O680" s="179">
        <f t="shared" si="428"/>
        <v>0.99614241704808093</v>
      </c>
      <c r="P680" s="179">
        <f t="shared" si="428"/>
        <v>0.99807589020914622</v>
      </c>
      <c r="Q680" s="179">
        <f t="shared" si="428"/>
        <v>0.99907882416121674</v>
      </c>
      <c r="R680" s="179">
        <f t="shared" si="428"/>
        <v>0.99956609735719226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-0.47588368160888295</v>
      </c>
      <c r="G681" s="179" t="e">
        <f t="shared" si="428"/>
        <v>#DIV/0!</v>
      </c>
      <c r="H681" s="179">
        <f t="shared" si="428"/>
        <v>0.27006295351149784</v>
      </c>
      <c r="I681" s="179">
        <f t="shared" si="428"/>
        <v>0.59401257064066115</v>
      </c>
      <c r="J681" s="179">
        <f t="shared" si="428"/>
        <v>0.78578696424456618</v>
      </c>
      <c r="K681" s="179">
        <f t="shared" si="428"/>
        <v>0.89060799962644399</v>
      </c>
      <c r="L681" s="179">
        <f t="shared" si="428"/>
        <v>0.93806074553037055</v>
      </c>
      <c r="M681" s="179">
        <f t="shared" si="428"/>
        <v>0.97137656707735442</v>
      </c>
      <c r="N681" s="179">
        <f t="shared" si="428"/>
        <v>0.98530151495429641</v>
      </c>
      <c r="O681" s="179">
        <f t="shared" si="428"/>
        <v>0.99235616503145818</v>
      </c>
      <c r="P681" s="179">
        <f t="shared" si="428"/>
        <v>0.99618483015948689</v>
      </c>
      <c r="Q681" s="179">
        <f t="shared" si="428"/>
        <v>0.99817281308014905</v>
      </c>
      <c r="R681" s="179">
        <f t="shared" si="428"/>
        <v>0.99913919665022644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-0.20246475152762974</v>
      </c>
      <c r="G682" s="179">
        <f t="shared" si="428"/>
        <v>-0.48042510222674684</v>
      </c>
      <c r="H682" s="179" t="e">
        <f t="shared" si="428"/>
        <v>#DIV/0!</v>
      </c>
      <c r="I682" s="179">
        <f t="shared" si="428"/>
        <v>0.25901096694891512</v>
      </c>
      <c r="J682" s="179">
        <f t="shared" si="428"/>
        <v>0.59456412645580525</v>
      </c>
      <c r="K682" s="179">
        <f t="shared" si="428"/>
        <v>0.78782039865023901</v>
      </c>
      <c r="L682" s="179">
        <f t="shared" si="428"/>
        <v>0.87876675191966491</v>
      </c>
      <c r="M682" s="179">
        <f t="shared" si="428"/>
        <v>0.94326978336542899</v>
      </c>
      <c r="N682" s="179">
        <f t="shared" si="428"/>
        <v>0.97074537172896613</v>
      </c>
      <c r="O682" s="179">
        <f t="shared" si="428"/>
        <v>0.98475280678719579</v>
      </c>
      <c r="P682" s="179">
        <f t="shared" si="428"/>
        <v>0.99237974357534708</v>
      </c>
      <c r="Q682" s="179">
        <f t="shared" si="428"/>
        <v>0.99634781168407049</v>
      </c>
      <c r="R682" s="179">
        <f t="shared" si="428"/>
        <v>0.9982788549486793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-5.7383637781277926E-2</v>
      </c>
      <c r="G683" s="179">
        <f t="shared" si="428"/>
        <v>-0.21881149540737727</v>
      </c>
      <c r="H683" s="179">
        <f t="shared" si="428"/>
        <v>-0.48852891466082293</v>
      </c>
      <c r="I683" s="179" t="e">
        <f t="shared" si="428"/>
        <v>#DIV/0!</v>
      </c>
      <c r="J683" s="179">
        <f t="shared" si="428"/>
        <v>0.26910102837394673</v>
      </c>
      <c r="K683" s="179">
        <f t="shared" si="428"/>
        <v>0.60326502665399606</v>
      </c>
      <c r="L683" s="179">
        <f t="shared" si="428"/>
        <v>0.7705963019691443</v>
      </c>
      <c r="M683" s="179">
        <f t="shared" si="428"/>
        <v>0.89018614756076353</v>
      </c>
      <c r="N683" s="179">
        <f t="shared" si="428"/>
        <v>0.94293462281696538</v>
      </c>
      <c r="O683" s="179">
        <f t="shared" si="428"/>
        <v>0.97013466301060403</v>
      </c>
      <c r="P683" s="179">
        <f t="shared" si="428"/>
        <v>0.98503585240565039</v>
      </c>
      <c r="Q683" s="179">
        <f t="shared" si="428"/>
        <v>0.99281806348007684</v>
      </c>
      <c r="R683" s="179">
        <f t="shared" si="428"/>
        <v>0.99661325349444418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-1.4603064743005928E-2</v>
      </c>
      <c r="G684" s="179">
        <f t="shared" si="428"/>
        <v>-6.1228456772711118E-2</v>
      </c>
      <c r="H684" s="179">
        <f t="shared" si="428"/>
        <v>-0.2326611241765765</v>
      </c>
      <c r="I684" s="179">
        <f t="shared" si="428"/>
        <v>-0.48777579386497216</v>
      </c>
      <c r="J684" s="179" t="e">
        <f t="shared" si="428"/>
        <v>#DIV/0!</v>
      </c>
      <c r="K684" s="179">
        <f t="shared" si="428"/>
        <v>0.27156691995035437</v>
      </c>
      <c r="L684" s="179">
        <f t="shared" si="428"/>
        <v>0.57354755357269904</v>
      </c>
      <c r="M684" s="179">
        <f t="shared" si="428"/>
        <v>0.78728906038487367</v>
      </c>
      <c r="N684" s="179">
        <f t="shared" si="428"/>
        <v>0.88792041239808384</v>
      </c>
      <c r="O684" s="179">
        <f t="shared" si="428"/>
        <v>0.94087509129876057</v>
      </c>
      <c r="P684" s="179">
        <f t="shared" si="428"/>
        <v>0.97022525951916527</v>
      </c>
      <c r="Q684" s="179">
        <f t="shared" si="428"/>
        <v>0.98566967931580918</v>
      </c>
      <c r="R684" s="179">
        <f t="shared" si="428"/>
        <v>0.99323362637618007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-3.6639221969373432E-3</v>
      </c>
      <c r="G685" s="179">
        <f t="shared" si="428"/>
        <v>-1.563173929929753E-2</v>
      </c>
      <c r="H685" s="179">
        <f t="shared" si="428"/>
        <v>-6.6187592916343213E-2</v>
      </c>
      <c r="I685" s="179">
        <f t="shared" si="428"/>
        <v>-0.23043729734560089</v>
      </c>
      <c r="J685" s="179">
        <f t="shared" si="428"/>
        <v>-0.48730438082043753</v>
      </c>
      <c r="K685" s="179" t="e">
        <f t="shared" si="428"/>
        <v>#DIV/0!</v>
      </c>
      <c r="L685" s="179">
        <f t="shared" si="428"/>
        <v>0.24801225201877372</v>
      </c>
      <c r="M685" s="179">
        <f t="shared" si="428"/>
        <v>0.59781749507554094</v>
      </c>
      <c r="N685" s="179">
        <f t="shared" si="428"/>
        <v>0.78331911808165811</v>
      </c>
      <c r="O685" s="179">
        <f t="shared" si="428"/>
        <v>0.88406422541769247</v>
      </c>
      <c r="P685" s="179">
        <f t="shared" si="428"/>
        <v>0.94105036687010357</v>
      </c>
      <c r="Q685" s="179">
        <f t="shared" si="428"/>
        <v>0.97147182066937854</v>
      </c>
      <c r="R685" s="179">
        <f t="shared" si="428"/>
        <v>0.98649552854496414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-9.1671195144617473E-4</v>
      </c>
      <c r="G686" s="179">
        <f t="shared" si="428"/>
        <v>-3.9249198397560466E-3</v>
      </c>
      <c r="H686" s="179">
        <f t="shared" si="428"/>
        <v>-1.6961145608261185E-2</v>
      </c>
      <c r="I686" s="179">
        <f t="shared" si="428"/>
        <v>-6.5520446471042035E-2</v>
      </c>
      <c r="J686" s="179">
        <f t="shared" si="428"/>
        <v>-0.22926139427840664</v>
      </c>
      <c r="K686" s="179">
        <f t="shared" si="428"/>
        <v>-0.48475705868276758</v>
      </c>
      <c r="L686" s="179" t="e">
        <f t="shared" si="428"/>
        <v>#DIV/0!</v>
      </c>
      <c r="M686" s="179">
        <f t="shared" si="428"/>
        <v>0.26710547710907523</v>
      </c>
      <c r="N686" s="179">
        <f t="shared" si="428"/>
        <v>0.59195700755961778</v>
      </c>
      <c r="O686" s="179">
        <f t="shared" si="428"/>
        <v>0.77660795538154559</v>
      </c>
      <c r="P686" s="179">
        <f t="shared" si="428"/>
        <v>0.8843917548948651</v>
      </c>
      <c r="Q686" s="179">
        <f t="shared" si="428"/>
        <v>0.94345993301043274</v>
      </c>
      <c r="R686" s="179">
        <f t="shared" si="428"/>
        <v>0.97310257051728821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-2.2922090411293911E-4</v>
      </c>
      <c r="G687" s="179">
        <f t="shared" si="428"/>
        <v>-9.8218628418368127E-4</v>
      </c>
      <c r="H687" s="179">
        <f t="shared" si="428"/>
        <v>-4.2623332331360678E-3</v>
      </c>
      <c r="I687" s="179">
        <f t="shared" si="428"/>
        <v>-1.6791861487147928E-2</v>
      </c>
      <c r="J687" s="179">
        <f t="shared" si="428"/>
        <v>-6.5095337253711416E-2</v>
      </c>
      <c r="K687" s="179">
        <f t="shared" si="428"/>
        <v>-0.22307208266065523</v>
      </c>
      <c r="L687" s="179">
        <f t="shared" si="428"/>
        <v>-0.51252501055968513</v>
      </c>
      <c r="M687" s="179" t="e">
        <f t="shared" si="428"/>
        <v>#DIV/0!</v>
      </c>
      <c r="N687" s="179">
        <f t="shared" si="428"/>
        <v>0.26237962053095465</v>
      </c>
      <c r="O687" s="179">
        <f t="shared" si="428"/>
        <v>0.58217640350360556</v>
      </c>
      <c r="P687" s="179">
        <f t="shared" si="428"/>
        <v>0.77717576134792477</v>
      </c>
      <c r="Q687" s="179">
        <f t="shared" si="428"/>
        <v>0.88888300120418973</v>
      </c>
      <c r="R687" s="179">
        <f t="shared" si="428"/>
        <v>0.94663885618643584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-5.7307821801471815E-5</v>
      </c>
      <c r="G688" s="179">
        <f t="shared" si="428"/>
        <v>-2.4560307615209597E-4</v>
      </c>
      <c r="H688" s="179">
        <f t="shared" si="428"/>
        <v>-1.0668356411744763E-3</v>
      </c>
      <c r="I688" s="179">
        <f t="shared" si="428"/>
        <v>-4.2200000267531368E-3</v>
      </c>
      <c r="J688" s="179">
        <f t="shared" si="428"/>
        <v>-1.6677580242437099E-2</v>
      </c>
      <c r="K688" s="179">
        <f t="shared" si="428"/>
        <v>-6.2877166313615687E-2</v>
      </c>
      <c r="L688" s="179">
        <f t="shared" si="428"/>
        <v>-0.3097387763137015</v>
      </c>
      <c r="M688" s="179">
        <f t="shared" si="428"/>
        <v>-0.48942042535433611</v>
      </c>
      <c r="N688" s="179" t="e">
        <f t="shared" si="428"/>
        <v>#DIV/0!</v>
      </c>
      <c r="O688" s="179">
        <f t="shared" si="428"/>
        <v>0.25465812826172146</v>
      </c>
      <c r="P688" s="179">
        <f t="shared" si="428"/>
        <v>0.58299782129774214</v>
      </c>
      <c r="Q688" s="179">
        <f t="shared" si="428"/>
        <v>0.78489528979463885</v>
      </c>
      <c r="R688" s="179">
        <f t="shared" si="428"/>
        <v>0.89491964666007418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-1.4327114998804309E-5</v>
      </c>
      <c r="G689" s="179">
        <f t="shared" si="428"/>
        <v>-6.1404199281064683E-5</v>
      </c>
      <c r="H689" s="179">
        <f t="shared" si="428"/>
        <v>-2.6678324971329749E-4</v>
      </c>
      <c r="I689" s="179">
        <f t="shared" si="428"/>
        <v>-1.0562556815105761E-3</v>
      </c>
      <c r="J689" s="179">
        <f t="shared" si="428"/>
        <v>-4.1909743969535916E-3</v>
      </c>
      <c r="K689" s="179">
        <f t="shared" si="428"/>
        <v>-1.6082457023017766E-2</v>
      </c>
      <c r="L689" s="179">
        <f t="shared" si="428"/>
        <v>-9.7208979960995631E-2</v>
      </c>
      <c r="M689" s="179">
        <f t="shared" si="428"/>
        <v>-0.23461739113527932</v>
      </c>
      <c r="N689" s="179">
        <f t="shared" si="428"/>
        <v>-0.4946373468072055</v>
      </c>
      <c r="O689" s="179" t="e">
        <f t="shared" si="428"/>
        <v>#DIV/0!</v>
      </c>
      <c r="P689" s="179">
        <f t="shared" si="428"/>
        <v>0.25529880889022538</v>
      </c>
      <c r="Q689" s="179">
        <f t="shared" si="428"/>
        <v>0.59375914365065319</v>
      </c>
      <c r="R689" s="179">
        <f t="shared" si="428"/>
        <v>0.79574793968940927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-3.5817886377504313E-6</v>
      </c>
      <c r="G690" s="179">
        <f t="shared" si="428"/>
        <v>-1.5351261057446452E-5</v>
      </c>
      <c r="H690" s="179">
        <f t="shared" si="428"/>
        <v>-6.6700336196434931E-5</v>
      </c>
      <c r="I690" s="179">
        <f t="shared" si="428"/>
        <v>-2.6413858890575367E-4</v>
      </c>
      <c r="J690" s="179">
        <f t="shared" si="428"/>
        <v>-1.0489725688269743E-3</v>
      </c>
      <c r="K690" s="179">
        <f t="shared" si="428"/>
        <v>-4.039890838480319E-3</v>
      </c>
      <c r="L690" s="179">
        <f t="shared" si="428"/>
        <v>-2.5521407541424925E-2</v>
      </c>
      <c r="M690" s="179">
        <f t="shared" si="428"/>
        <v>-6.7041267424020404E-2</v>
      </c>
      <c r="N690" s="179">
        <f t="shared" si="428"/>
        <v>-0.24873114224444315</v>
      </c>
      <c r="O690" s="179">
        <f t="shared" si="428"/>
        <v>-0.50384124656479268</v>
      </c>
      <c r="P690" s="179" t="e">
        <f t="shared" si="428"/>
        <v>#DIV/0!</v>
      </c>
      <c r="Q690" s="179">
        <f t="shared" si="428"/>
        <v>0.26131802245535835</v>
      </c>
      <c r="R690" s="179">
        <f t="shared" si="428"/>
        <v>0.61099670017460972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-9.0983224453996087E-7</v>
      </c>
      <c r="G691" s="179">
        <f t="shared" si="428"/>
        <v>-3.8994791721849106E-6</v>
      </c>
      <c r="H691" s="179">
        <f t="shared" si="428"/>
        <v>-1.6943234488729219E-5</v>
      </c>
      <c r="I691" s="179">
        <f t="shared" si="428"/>
        <v>-6.7100024306088044E-5</v>
      </c>
      <c r="J691" s="179">
        <f t="shared" si="428"/>
        <v>-2.6652965679272518E-4</v>
      </c>
      <c r="K691" s="179">
        <f t="shared" si="428"/>
        <v>-1.0273027625935026E-3</v>
      </c>
      <c r="L691" s="179">
        <f t="shared" si="428"/>
        <v>-6.5529859405829942E-3</v>
      </c>
      <c r="M691" s="179">
        <f t="shared" si="428"/>
        <v>-1.7475455992176876E-2</v>
      </c>
      <c r="N691" s="179">
        <f t="shared" si="428"/>
        <v>-7.3400365203074441E-2</v>
      </c>
      <c r="O691" s="179">
        <f t="shared" si="428"/>
        <v>-0.28057824175748253</v>
      </c>
      <c r="P691" s="179">
        <f t="shared" si="428"/>
        <v>-0.5032243782000787</v>
      </c>
      <c r="Q691" s="179" t="e">
        <f t="shared" si="428"/>
        <v>#DIV/0!</v>
      </c>
      <c r="R691" s="179">
        <f t="shared" si="428"/>
        <v>0.28547384341297172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-2.202945177413249E-7</v>
      </c>
      <c r="G692" s="179">
        <f t="shared" si="428"/>
        <v>-9.4416799106505831E-7</v>
      </c>
      <c r="H692" s="179">
        <f t="shared" si="428"/>
        <v>-4.1024232237090809E-6</v>
      </c>
      <c r="I692" s="179">
        <f t="shared" si="428"/>
        <v>-1.6246976175111976E-5</v>
      </c>
      <c r="J692" s="179">
        <f t="shared" si="428"/>
        <v>-6.4538383416210468E-5</v>
      </c>
      <c r="K692" s="179">
        <f t="shared" si="428"/>
        <v>-2.4880280792325418E-4</v>
      </c>
      <c r="L692" s="179">
        <f t="shared" si="428"/>
        <v>-1.5907528449251741E-3</v>
      </c>
      <c r="M692" s="179">
        <f t="shared" si="428"/>
        <v>-4.2552341488731335E-3</v>
      </c>
      <c r="N692" s="179">
        <f t="shared" si="428"/>
        <v>-1.8327476773585337E-2</v>
      </c>
      <c r="O692" s="179">
        <f t="shared" si="428"/>
        <v>-8.223366120298109E-2</v>
      </c>
      <c r="P692" s="179">
        <f t="shared" si="428"/>
        <v>-0.27137676427335422</v>
      </c>
      <c r="Q692" s="179">
        <f t="shared" si="428"/>
        <v>-0.48829788647924477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-3.4866595214097775E-9</v>
      </c>
      <c r="G693" s="179">
        <f t="shared" si="428"/>
        <v>-1.4943599457075438E-8</v>
      </c>
      <c r="H693" s="179">
        <f t="shared" si="428"/>
        <v>-6.4930219108775455E-8</v>
      </c>
      <c r="I693" s="179">
        <f t="shared" si="428"/>
        <v>-2.5714656923085152E-7</v>
      </c>
      <c r="J693" s="179">
        <f t="shared" si="428"/>
        <v>-1.0214880219327801E-6</v>
      </c>
      <c r="K693" s="179">
        <f t="shared" si="428"/>
        <v>-3.9381841123453046E-6</v>
      </c>
      <c r="L693" s="179">
        <f t="shared" si="428"/>
        <v>-2.5196808505881047E-5</v>
      </c>
      <c r="M693" s="179">
        <f t="shared" si="428"/>
        <v>-6.7456168692410517E-5</v>
      </c>
      <c r="N693" s="179">
        <f t="shared" si="428"/>
        <v>-2.9242583009031476E-4</v>
      </c>
      <c r="O693" s="179">
        <f t="shared" si="428"/>
        <v>-1.3653380461671931E-3</v>
      </c>
      <c r="P693" s="179">
        <f t="shared" si="428"/>
        <v>-5.3742654776977455E-3</v>
      </c>
      <c r="Q693" s="179">
        <f t="shared" si="428"/>
        <v>-1.7137511163986482E-2</v>
      </c>
      <c r="R693" s="179">
        <f t="shared" si="428"/>
        <v>-6.0367597078153278E-2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-8.25244857871305E-13</v>
      </c>
      <c r="G694" s="179">
        <f t="shared" si="428"/>
        <v>-3.5369466326158756E-12</v>
      </c>
      <c r="H694" s="179">
        <f t="shared" si="428"/>
        <v>-1.5368099526464179E-11</v>
      </c>
      <c r="I694" s="179">
        <f t="shared" si="428"/>
        <v>-6.0863098610011182E-11</v>
      </c>
      <c r="J694" s="179">
        <f t="shared" si="428"/>
        <v>-2.4177239590130634E-10</v>
      </c>
      <c r="K694" s="179">
        <f t="shared" si="428"/>
        <v>-9.3211576271650995E-10</v>
      </c>
      <c r="L694" s="179">
        <f t="shared" si="428"/>
        <v>-5.9638137979002234E-9</v>
      </c>
      <c r="M694" s="179">
        <f t="shared" si="428"/>
        <v>-1.5966336278386639E-8</v>
      </c>
      <c r="N694" s="179">
        <f t="shared" si="428"/>
        <v>-6.9221038527505994E-8</v>
      </c>
      <c r="O694" s="179">
        <f t="shared" si="428"/>
        <v>-3.233544033279678E-7</v>
      </c>
      <c r="P694" s="179">
        <f t="shared" si="428"/>
        <v>-1.2751669599963831E-6</v>
      </c>
      <c r="Q694" s="179">
        <f t="shared" si="428"/>
        <v>-4.0855725242547724E-6</v>
      </c>
      <c r="R694" s="179">
        <f t="shared" si="428"/>
        <v>-1.4668343687687538E-5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1.4503387294306985E-2</v>
      </c>
      <c r="F807" s="179">
        <f t="shared" si="503"/>
        <v>2.4954229316245916E-2</v>
      </c>
      <c r="G807" s="179">
        <f t="shared" si="503"/>
        <v>2.7297454881945439E-2</v>
      </c>
      <c r="H807" s="179">
        <f t="shared" si="503"/>
        <v>2.3513978791829766E-2</v>
      </c>
      <c r="I807" s="179">
        <f t="shared" si="503"/>
        <v>2.4318900795551188E-2</v>
      </c>
      <c r="J807" s="179">
        <f t="shared" si="503"/>
        <v>2.5573254094925512E-2</v>
      </c>
      <c r="K807" s="179">
        <f t="shared" si="503"/>
        <v>2.6386933899260532E-2</v>
      </c>
      <c r="L807" s="179">
        <f t="shared" si="503"/>
        <v>2.2441802337371544E-2</v>
      </c>
      <c r="M807" s="179">
        <f t="shared" si="503"/>
        <v>2.5735517213823323E-2</v>
      </c>
      <c r="N807" s="179">
        <f t="shared" si="503"/>
        <v>2.4920283099685674E-2</v>
      </c>
      <c r="O807" s="179">
        <f t="shared" si="503"/>
        <v>2.3594872457997563E-2</v>
      </c>
      <c r="P807" s="179">
        <f t="shared" si="503"/>
        <v>2.3704588573002672E-2</v>
      </c>
      <c r="Q807" s="179">
        <f t="shared" si="503"/>
        <v>2.5577642429075002E-2</v>
      </c>
      <c r="R807" s="179">
        <f t="shared" si="503"/>
        <v>2.7242200602798743E-2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9.4942646789138274E-2</v>
      </c>
      <c r="F808" s="179">
        <f t="shared" si="503"/>
        <v>0.19529871046540673</v>
      </c>
      <c r="G808" s="179">
        <f t="shared" si="503"/>
        <v>0.32495708948296831</v>
      </c>
      <c r="H808" s="179">
        <f t="shared" si="503"/>
        <v>0.35525022561332192</v>
      </c>
      <c r="I808" s="179">
        <f t="shared" si="503"/>
        <v>0.31623729938362838</v>
      </c>
      <c r="J808" s="179">
        <f t="shared" si="503"/>
        <v>0.329875190828403</v>
      </c>
      <c r="K808" s="179">
        <f t="shared" si="503"/>
        <v>0.35158337709847365</v>
      </c>
      <c r="L808" s="179">
        <f t="shared" si="503"/>
        <v>0.30252014766827529</v>
      </c>
      <c r="M808" s="179">
        <f t="shared" si="503"/>
        <v>0.34779278430479538</v>
      </c>
      <c r="N808" s="179">
        <f t="shared" si="503"/>
        <v>0.33702310665821794</v>
      </c>
      <c r="O808" s="179">
        <f t="shared" si="503"/>
        <v>0.31915593346338916</v>
      </c>
      <c r="P808" s="179">
        <f t="shared" si="503"/>
        <v>0.32065381260249309</v>
      </c>
      <c r="Q808" s="179">
        <f t="shared" si="503"/>
        <v>0.34599441068946629</v>
      </c>
      <c r="R808" s="179">
        <f t="shared" si="503"/>
        <v>0.36851231775806009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8.1974629820749226E-2</v>
      </c>
      <c r="F809" s="179">
        <f t="shared" si="503"/>
        <v>0.17265704389355682</v>
      </c>
      <c r="G809" s="179">
        <f t="shared" si="503"/>
        <v>0.34751735859793415</v>
      </c>
      <c r="H809" s="179">
        <f t="shared" si="503"/>
        <v>0.56989542733601306</v>
      </c>
      <c r="I809" s="179">
        <f t="shared" si="503"/>
        <v>0.63096765370432906</v>
      </c>
      <c r="J809" s="179">
        <f t="shared" si="503"/>
        <v>0.56768531676352252</v>
      </c>
      <c r="K809" s="179">
        <f t="shared" si="503"/>
        <v>0.60140373401745817</v>
      </c>
      <c r="L809" s="179">
        <f t="shared" si="503"/>
        <v>0.53571702149467049</v>
      </c>
      <c r="M809" s="179">
        <f t="shared" si="503"/>
        <v>0.62129526686200132</v>
      </c>
      <c r="N809" s="179">
        <f t="shared" si="503"/>
        <v>0.60373519000752407</v>
      </c>
      <c r="O809" s="179">
        <f t="shared" si="503"/>
        <v>0.57212402240183358</v>
      </c>
      <c r="P809" s="179">
        <f t="shared" si="503"/>
        <v>0.57490396232712826</v>
      </c>
      <c r="Q809" s="179">
        <f t="shared" si="503"/>
        <v>0.62036252598468966</v>
      </c>
      <c r="R809" s="179">
        <f t="shared" si="503"/>
        <v>0.66074407659138845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1.1588027197510991E-2</v>
      </c>
      <c r="F810" s="179">
        <f t="shared" si="506"/>
        <v>2.4019522034132545E-2</v>
      </c>
      <c r="G810" s="179">
        <f t="shared" si="506"/>
        <v>4.9842270112222892E-2</v>
      </c>
      <c r="H810" s="179">
        <f t="shared" si="506"/>
        <v>0.10087131683349045</v>
      </c>
      <c r="I810" s="179">
        <f t="shared" si="506"/>
        <v>0.1650197153234827</v>
      </c>
      <c r="J810" s="179">
        <f t="shared" si="506"/>
        <v>0.18597204276291085</v>
      </c>
      <c r="K810" s="179">
        <f t="shared" si="506"/>
        <v>0.16880003547902098</v>
      </c>
      <c r="L810" s="179">
        <f t="shared" si="506"/>
        <v>0.15196415916711836</v>
      </c>
      <c r="M810" s="179">
        <f t="shared" si="506"/>
        <v>0.17997463381109149</v>
      </c>
      <c r="N810" s="179">
        <f t="shared" si="506"/>
        <v>0.17676321221866026</v>
      </c>
      <c r="O810" s="179">
        <f t="shared" si="506"/>
        <v>0.1679712333373958</v>
      </c>
      <c r="P810" s="179">
        <f t="shared" si="506"/>
        <v>0.16889958078713349</v>
      </c>
      <c r="Q810" s="179">
        <f t="shared" si="506"/>
        <v>0.18228453876787573</v>
      </c>
      <c r="R810" s="179">
        <f t="shared" si="506"/>
        <v>0.19415874125793203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6.3600924858166425E-4</v>
      </c>
      <c r="F811" s="179">
        <f t="shared" si="506"/>
        <v>1.2966020024833172E-3</v>
      </c>
      <c r="G811" s="179">
        <f t="shared" si="506"/>
        <v>2.6480655225581038E-3</v>
      </c>
      <c r="H811" s="179">
        <f t="shared" si="506"/>
        <v>5.556532273917612E-3</v>
      </c>
      <c r="I811" s="179">
        <f t="shared" si="506"/>
        <v>1.1125344438701877E-2</v>
      </c>
      <c r="J811" s="179">
        <f t="shared" si="506"/>
        <v>1.8565345854808884E-2</v>
      </c>
      <c r="K811" s="179">
        <f t="shared" si="506"/>
        <v>2.1220998229826999E-2</v>
      </c>
      <c r="L811" s="179">
        <f t="shared" si="506"/>
        <v>1.6798910262102392E-2</v>
      </c>
      <c r="M811" s="179">
        <f t="shared" si="506"/>
        <v>1.9299940053530269E-2</v>
      </c>
      <c r="N811" s="179">
        <f t="shared" si="506"/>
        <v>1.9566658852559194E-2</v>
      </c>
      <c r="O811" s="179">
        <f t="shared" si="506"/>
        <v>1.8787937379075203E-2</v>
      </c>
      <c r="P811" s="179">
        <f t="shared" si="506"/>
        <v>1.8941241591688047E-2</v>
      </c>
      <c r="Q811" s="179">
        <f t="shared" si="506"/>
        <v>2.0455620678302051E-2</v>
      </c>
      <c r="R811" s="179">
        <f t="shared" si="506"/>
        <v>2.1792009895641163E-2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5.713429993267713E-5</v>
      </c>
      <c r="F812" s="179">
        <f t="shared" si="506"/>
        <v>1.1524806660640884E-4</v>
      </c>
      <c r="G812" s="179">
        <f t="shared" si="506"/>
        <v>2.313012363315438E-4</v>
      </c>
      <c r="H812" s="179">
        <f t="shared" si="506"/>
        <v>4.7785045342944692E-4</v>
      </c>
      <c r="I812" s="179">
        <f t="shared" si="506"/>
        <v>9.9185720948198695E-4</v>
      </c>
      <c r="J812" s="179">
        <f t="shared" si="506"/>
        <v>2.0245497897196756E-3</v>
      </c>
      <c r="K812" s="179">
        <f t="shared" si="506"/>
        <v>3.4182782819286443E-3</v>
      </c>
      <c r="L812" s="179">
        <f t="shared" si="506"/>
        <v>3.2681233450492144E-3</v>
      </c>
      <c r="M812" s="179">
        <f t="shared" si="506"/>
        <v>3.3715759828134104E-3</v>
      </c>
      <c r="N812" s="179">
        <f t="shared" si="506"/>
        <v>3.4066029489117329E-3</v>
      </c>
      <c r="O812" s="179">
        <f t="shared" si="506"/>
        <v>3.3711167373308547E-3</v>
      </c>
      <c r="P812" s="179">
        <f t="shared" si="506"/>
        <v>3.431769644054897E-3</v>
      </c>
      <c r="Q812" s="179">
        <f t="shared" si="506"/>
        <v>3.7156583832550581E-3</v>
      </c>
      <c r="R812" s="179">
        <f t="shared" si="506"/>
        <v>3.961225478670307E-3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1.4195997438702472E-4</v>
      </c>
      <c r="F813" s="179">
        <f t="shared" si="506"/>
        <v>2.8466999579653945E-4</v>
      </c>
      <c r="G813" s="179">
        <f t="shared" si="506"/>
        <v>5.6492106207857104E-4</v>
      </c>
      <c r="H813" s="179">
        <f t="shared" si="506"/>
        <v>1.1459943486094009E-3</v>
      </c>
      <c r="I813" s="179">
        <f t="shared" si="506"/>
        <v>2.3451930422095923E-3</v>
      </c>
      <c r="J813" s="179">
        <f t="shared" si="506"/>
        <v>4.9615096261687256E-3</v>
      </c>
      <c r="K813" s="179">
        <f t="shared" si="506"/>
        <v>1.0172369541774586E-2</v>
      </c>
      <c r="L813" s="179">
        <f t="shared" si="506"/>
        <v>1.507763742444819E-2</v>
      </c>
      <c r="M813" s="179">
        <f t="shared" si="506"/>
        <v>1.8722825855352444E-2</v>
      </c>
      <c r="N813" s="179">
        <f t="shared" si="506"/>
        <v>1.6467887935204643E-2</v>
      </c>
      <c r="O813" s="179">
        <f t="shared" si="506"/>
        <v>1.6206176420062873E-2</v>
      </c>
      <c r="P813" s="179">
        <f t="shared" si="506"/>
        <v>1.6932452278508144E-2</v>
      </c>
      <c r="Q813" s="179">
        <f t="shared" si="506"/>
        <v>1.8508234338320304E-2</v>
      </c>
      <c r="R813" s="179">
        <f t="shared" si="506"/>
        <v>1.9787010266638878E-2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4.8646542134461436E-4</v>
      </c>
      <c r="F814" s="179">
        <f t="shared" si="509"/>
        <v>9.724828783172683E-4</v>
      </c>
      <c r="G814" s="179">
        <f t="shared" si="509"/>
        <v>1.9177533101852773E-3</v>
      </c>
      <c r="H814" s="179">
        <f t="shared" si="509"/>
        <v>3.8441345456748576E-3</v>
      </c>
      <c r="I814" s="179">
        <f t="shared" si="509"/>
        <v>7.7331040813879079E-3</v>
      </c>
      <c r="J814" s="179">
        <f t="shared" si="509"/>
        <v>1.6131885180816766E-2</v>
      </c>
      <c r="K814" s="179">
        <f t="shared" si="509"/>
        <v>3.4199805155022016E-2</v>
      </c>
      <c r="L814" s="179">
        <f t="shared" si="509"/>
        <v>6.765111742519446E-2</v>
      </c>
      <c r="M814" s="179">
        <f t="shared" si="509"/>
        <v>0.11484670465008298</v>
      </c>
      <c r="N814" s="179">
        <f t="shared" si="509"/>
        <v>0.12461132431690622</v>
      </c>
      <c r="O814" s="179">
        <f t="shared" si="509"/>
        <v>0.10881070600657455</v>
      </c>
      <c r="P814" s="179">
        <f t="shared" si="509"/>
        <v>0.11188546895434055</v>
      </c>
      <c r="Q814" s="179">
        <f t="shared" si="509"/>
        <v>0.12541884024925559</v>
      </c>
      <c r="R814" s="179">
        <f t="shared" si="509"/>
        <v>0.1355152516978044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8.2127501894355931E-5</v>
      </c>
      <c r="F815" s="179">
        <f t="shared" si="509"/>
        <v>1.639189887608824E-4</v>
      </c>
      <c r="G815" s="179">
        <f t="shared" si="509"/>
        <v>3.2218091281352722E-4</v>
      </c>
      <c r="H815" s="179">
        <f t="shared" si="509"/>
        <v>6.4149515003278455E-4</v>
      </c>
      <c r="I815" s="179">
        <f t="shared" si="509"/>
        <v>1.2759860148768853E-3</v>
      </c>
      <c r="J815" s="179">
        <f t="shared" si="509"/>
        <v>2.617003999557852E-3</v>
      </c>
      <c r="K815" s="179">
        <f t="shared" si="509"/>
        <v>5.4721746663357095E-3</v>
      </c>
      <c r="L815" s="179">
        <f t="shared" si="509"/>
        <v>1.1501775372297584E-2</v>
      </c>
      <c r="M815" s="179">
        <f t="shared" si="509"/>
        <v>2.3445765938833057E-2</v>
      </c>
      <c r="N815" s="179">
        <f t="shared" si="509"/>
        <v>3.7892408653637064E-2</v>
      </c>
      <c r="O815" s="179">
        <f t="shared" si="509"/>
        <v>3.9897548734081148E-2</v>
      </c>
      <c r="P815" s="179">
        <f t="shared" si="509"/>
        <v>3.6921841167837109E-2</v>
      </c>
      <c r="Q815" s="179">
        <f t="shared" si="509"/>
        <v>4.0521326928312888E-2</v>
      </c>
      <c r="R815" s="179">
        <f t="shared" si="509"/>
        <v>4.5155799160083838E-2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4.3678501034058769E-5</v>
      </c>
      <c r="F816" s="179">
        <f t="shared" si="509"/>
        <v>8.7108310100744745E-5</v>
      </c>
      <c r="G816" s="179">
        <f t="shared" si="509"/>
        <v>1.7091954892730423E-4</v>
      </c>
      <c r="H816" s="179">
        <f t="shared" si="509"/>
        <v>3.3911615126125589E-4</v>
      </c>
      <c r="I816" s="179">
        <f t="shared" si="509"/>
        <v>6.7026074598859424E-4</v>
      </c>
      <c r="J816" s="179">
        <f t="shared" si="509"/>
        <v>1.3593926764315525E-3</v>
      </c>
      <c r="K816" s="179">
        <f t="shared" si="509"/>
        <v>2.7965179420596621E-3</v>
      </c>
      <c r="L816" s="179">
        <f t="shared" si="509"/>
        <v>5.7316410369485779E-3</v>
      </c>
      <c r="M816" s="179">
        <f t="shared" si="509"/>
        <v>1.2256183182666481E-2</v>
      </c>
      <c r="N816" s="179">
        <f t="shared" si="509"/>
        <v>2.4749599838800426E-2</v>
      </c>
      <c r="O816" s="179">
        <f t="shared" si="509"/>
        <v>3.8704694890190364E-2</v>
      </c>
      <c r="P816" s="179">
        <f t="shared" si="509"/>
        <v>4.2668464447222929E-2</v>
      </c>
      <c r="Q816" s="179">
        <f t="shared" si="509"/>
        <v>4.1549443037447037E-2</v>
      </c>
      <c r="R816" s="179">
        <f t="shared" si="509"/>
        <v>4.5775001486866841E-2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1.9782562644466646E-5</v>
      </c>
      <c r="F817" s="179">
        <f t="shared" si="509"/>
        <v>3.9436684034908028E-5</v>
      </c>
      <c r="G817" s="179">
        <f t="shared" si="509"/>
        <v>7.7314644375829874E-5</v>
      </c>
      <c r="H817" s="179">
        <f t="shared" si="509"/>
        <v>1.5312148115246671E-4</v>
      </c>
      <c r="I817" s="179">
        <f t="shared" si="509"/>
        <v>3.016386596729389E-4</v>
      </c>
      <c r="J817" s="179">
        <f t="shared" si="509"/>
        <v>6.0796600335720052E-4</v>
      </c>
      <c r="K817" s="179">
        <f t="shared" si="509"/>
        <v>1.2374987952846292E-3</v>
      </c>
      <c r="L817" s="179">
        <f t="shared" si="509"/>
        <v>2.4580241812505697E-3</v>
      </c>
      <c r="M817" s="179">
        <f t="shared" si="509"/>
        <v>5.2534018144105368E-3</v>
      </c>
      <c r="N817" s="179">
        <f t="shared" si="509"/>
        <v>1.107254362230624E-2</v>
      </c>
      <c r="O817" s="179">
        <f t="shared" si="509"/>
        <v>2.2162590932986795E-2</v>
      </c>
      <c r="P817" s="179">
        <f t="shared" si="509"/>
        <v>3.5026083548029531E-2</v>
      </c>
      <c r="Q817" s="179">
        <f t="shared" si="509"/>
        <v>4.1389329130703208E-2</v>
      </c>
      <c r="R817" s="179">
        <f t="shared" si="509"/>
        <v>3.9031185757926676E-2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3.1187928094750239E-2</v>
      </c>
      <c r="F934" s="179">
        <f t="shared" si="605"/>
        <v>3.3848513327993802E-2</v>
      </c>
      <c r="G934" s="179" t="e">
        <f t="shared" si="605"/>
        <v>#DIV/0!</v>
      </c>
      <c r="H934" s="179">
        <f t="shared" si="605"/>
        <v>2.3850648931539015E-2</v>
      </c>
      <c r="I934" s="179">
        <f t="shared" si="605"/>
        <v>2.0857990340142289E-2</v>
      </c>
      <c r="J934" s="179">
        <f t="shared" si="605"/>
        <v>1.9210101790584001E-2</v>
      </c>
      <c r="K934" s="179">
        <f t="shared" si="605"/>
        <v>1.8339338879067187E-2</v>
      </c>
      <c r="L934" s="179">
        <f t="shared" si="605"/>
        <v>1.7651786497881013E-2</v>
      </c>
      <c r="M934" s="179">
        <f t="shared" si="605"/>
        <v>1.7574480394872499E-2</v>
      </c>
      <c r="N934" s="179">
        <f t="shared" si="605"/>
        <v>1.7445293165664934E-2</v>
      </c>
      <c r="O934" s="179">
        <f t="shared" si="605"/>
        <v>1.7381615960714268E-2</v>
      </c>
      <c r="P934" s="179">
        <f t="shared" si="605"/>
        <v>1.7358059797735137E-2</v>
      </c>
      <c r="Q934" s="179">
        <f t="shared" si="605"/>
        <v>1.7348816731548554E-2</v>
      </c>
      <c r="R934" s="179">
        <f t="shared" si="605"/>
        <v>1.7342282777583738E-2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0.39930774865842594</v>
      </c>
      <c r="F935" s="179">
        <f t="shared" si="605"/>
        <v>0.41649154686242534</v>
      </c>
      <c r="G935" s="179">
        <f t="shared" si="605"/>
        <v>0.43401263151987546</v>
      </c>
      <c r="H935" s="179" t="e">
        <f t="shared" si="605"/>
        <v>#DIV/0!</v>
      </c>
      <c r="I935" s="179">
        <f t="shared" si="605"/>
        <v>0.32148948389024434</v>
      </c>
      <c r="J935" s="179">
        <f t="shared" si="605"/>
        <v>0.28251807641240939</v>
      </c>
      <c r="K935" s="179">
        <f t="shared" si="605"/>
        <v>0.2608628127639579</v>
      </c>
      <c r="L935" s="179">
        <f t="shared" si="605"/>
        <v>0.24289891652214723</v>
      </c>
      <c r="M935" s="179">
        <f t="shared" si="605"/>
        <v>0.24093238989399052</v>
      </c>
      <c r="N935" s="179">
        <f t="shared" si="605"/>
        <v>0.23748145366756729</v>
      </c>
      <c r="O935" s="179">
        <f t="shared" si="605"/>
        <v>0.23576987902611943</v>
      </c>
      <c r="P935" s="179">
        <f t="shared" si="605"/>
        <v>0.23513513721188559</v>
      </c>
      <c r="Q935" s="179">
        <f t="shared" si="605"/>
        <v>0.23488569552364733</v>
      </c>
      <c r="R935" s="179">
        <f t="shared" si="605"/>
        <v>0.23470910421712676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0.70470446382858964</v>
      </c>
      <c r="F936" s="179">
        <f t="shared" si="605"/>
        <v>0.707398496964043</v>
      </c>
      <c r="G936" s="179">
        <f t="shared" si="605"/>
        <v>0.71496645054041863</v>
      </c>
      <c r="H936" s="179">
        <f t="shared" si="605"/>
        <v>0.74275604697192432</v>
      </c>
      <c r="I936" s="179" t="e">
        <f t="shared" si="605"/>
        <v>#DIV/0!</v>
      </c>
      <c r="J936" s="179">
        <f t="shared" si="605"/>
        <v>0.57570321356615028</v>
      </c>
      <c r="K936" s="179">
        <f t="shared" si="605"/>
        <v>0.50887825144905607</v>
      </c>
      <c r="L936" s="179">
        <f t="shared" si="605"/>
        <v>0.44899161999741299</v>
      </c>
      <c r="M936" s="179">
        <f t="shared" si="605"/>
        <v>0.44282257434823913</v>
      </c>
      <c r="N936" s="179">
        <f t="shared" si="605"/>
        <v>0.4309255322073669</v>
      </c>
      <c r="O936" s="179">
        <f t="shared" si="605"/>
        <v>0.42495800852161913</v>
      </c>
      <c r="P936" s="179">
        <f t="shared" si="605"/>
        <v>0.42273464024860913</v>
      </c>
      <c r="Q936" s="179">
        <f t="shared" si="605"/>
        <v>0.42185835996920779</v>
      </c>
      <c r="R936" s="179">
        <f t="shared" si="605"/>
        <v>0.42123623344182143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0.20619887631666051</v>
      </c>
      <c r="F937" s="179">
        <f t="shared" si="608"/>
        <v>0.20445937111536108</v>
      </c>
      <c r="G937" s="179">
        <f t="shared" si="608"/>
        <v>0.19890448436179897</v>
      </c>
      <c r="H937" s="179">
        <f t="shared" si="608"/>
        <v>0.20197964999913137</v>
      </c>
      <c r="I937" s="179">
        <f t="shared" si="608"/>
        <v>0.21559017774948425</v>
      </c>
      <c r="J937" s="179" t="e">
        <f t="shared" si="608"/>
        <v>#DIV/0!</v>
      </c>
      <c r="K937" s="179">
        <f t="shared" si="608"/>
        <v>0.17126744022257689</v>
      </c>
      <c r="L937" s="179">
        <f t="shared" si="608"/>
        <v>0.13914869551018957</v>
      </c>
      <c r="M937" s="179">
        <f t="shared" si="608"/>
        <v>0.13629256010325602</v>
      </c>
      <c r="N937" s="179">
        <f t="shared" si="608"/>
        <v>0.12960425708556678</v>
      </c>
      <c r="O937" s="179">
        <f t="shared" si="608"/>
        <v>0.12618101084062636</v>
      </c>
      <c r="P937" s="179">
        <f t="shared" si="608"/>
        <v>0.12489438515254618</v>
      </c>
      <c r="Q937" s="179">
        <f t="shared" si="608"/>
        <v>0.12438439095487161</v>
      </c>
      <c r="R937" s="179">
        <f t="shared" si="608"/>
        <v>0.12402023202250645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2.3119952700486859E-2</v>
      </c>
      <c r="F938" s="179">
        <f t="shared" si="608"/>
        <v>2.2851596288582163E-2</v>
      </c>
      <c r="G938" s="179">
        <f t="shared" si="608"/>
        <v>2.1962563890953749E-2</v>
      </c>
      <c r="H938" s="179">
        <f t="shared" si="608"/>
        <v>2.1482161473261315E-2</v>
      </c>
      <c r="I938" s="179">
        <f t="shared" si="608"/>
        <v>2.2411804144391426E-2</v>
      </c>
      <c r="J938" s="179">
        <f t="shared" si="608"/>
        <v>2.4289154616155363E-2</v>
      </c>
      <c r="K938" s="179" t="e">
        <f t="shared" si="608"/>
        <v>#DIV/0!</v>
      </c>
      <c r="L938" s="179">
        <f t="shared" si="608"/>
        <v>1.6955924531240694E-2</v>
      </c>
      <c r="M938" s="179">
        <f t="shared" si="608"/>
        <v>1.6572929201828519E-2</v>
      </c>
      <c r="N938" s="179">
        <f t="shared" si="608"/>
        <v>1.518243109627004E-2</v>
      </c>
      <c r="O938" s="179">
        <f t="shared" si="608"/>
        <v>1.444775490126767E-2</v>
      </c>
      <c r="P938" s="179">
        <f t="shared" si="608"/>
        <v>1.4167454917893396E-2</v>
      </c>
      <c r="Q938" s="179">
        <f t="shared" si="608"/>
        <v>1.4055150099116776E-2</v>
      </c>
      <c r="R938" s="179">
        <f t="shared" si="608"/>
        <v>1.3974049604493046E-2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4.2024985606330867E-3</v>
      </c>
      <c r="F939" s="179">
        <f t="shared" si="608"/>
        <v>4.150364332048617E-3</v>
      </c>
      <c r="G939" s="179">
        <f t="shared" si="608"/>
        <v>3.9762271434179049E-3</v>
      </c>
      <c r="H939" s="179">
        <f t="shared" si="608"/>
        <v>3.8419210100667962E-3</v>
      </c>
      <c r="I939" s="179">
        <f t="shared" si="608"/>
        <v>3.8666427490980614E-3</v>
      </c>
      <c r="J939" s="179">
        <f t="shared" si="608"/>
        <v>4.0874439234770072E-3</v>
      </c>
      <c r="K939" s="179">
        <f t="shared" si="608"/>
        <v>4.5065271647810158E-3</v>
      </c>
      <c r="L939" s="179" t="e">
        <f t="shared" si="608"/>
        <v>#DIV/0!</v>
      </c>
      <c r="M939" s="179">
        <f t="shared" si="608"/>
        <v>3.417817196976257E-3</v>
      </c>
      <c r="N939" s="179">
        <f t="shared" si="608"/>
        <v>2.9716643508130827E-3</v>
      </c>
      <c r="O939" s="179">
        <f t="shared" si="608"/>
        <v>2.7247329000848457E-3</v>
      </c>
      <c r="P939" s="179">
        <f t="shared" si="608"/>
        <v>2.6284054938807639E-3</v>
      </c>
      <c r="Q939" s="179">
        <f t="shared" si="608"/>
        <v>2.5890713358697943E-3</v>
      </c>
      <c r="R939" s="179">
        <f t="shared" si="608"/>
        <v>2.5600386239728185E-3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2.1011080989391018E-2</v>
      </c>
      <c r="F940" s="179">
        <f t="shared" si="608"/>
        <v>2.0746226861366984E-2</v>
      </c>
      <c r="G940" s="179">
        <f t="shared" si="608"/>
        <v>1.9859811703809276E-2</v>
      </c>
      <c r="H940" s="179">
        <f t="shared" si="608"/>
        <v>1.9127150286549793E-2</v>
      </c>
      <c r="I940" s="179">
        <f t="shared" si="608"/>
        <v>1.9025580266797508E-2</v>
      </c>
      <c r="J940" s="179">
        <f t="shared" si="608"/>
        <v>1.9391420626054392E-2</v>
      </c>
      <c r="K940" s="179">
        <f t="shared" si="608"/>
        <v>2.0783153907371267E-2</v>
      </c>
      <c r="L940" s="179">
        <f t="shared" si="608"/>
        <v>1.8254513507473948E-2</v>
      </c>
      <c r="M940" s="179" t="e">
        <f t="shared" si="608"/>
        <v>#DIV/0!</v>
      </c>
      <c r="N940" s="179">
        <f t="shared" si="608"/>
        <v>1.6677232104299153E-2</v>
      </c>
      <c r="O940" s="179">
        <f t="shared" si="608"/>
        <v>1.4509080472633874E-2</v>
      </c>
      <c r="P940" s="179">
        <f t="shared" si="608"/>
        <v>1.363880391947333E-2</v>
      </c>
      <c r="Q940" s="179">
        <f t="shared" si="608"/>
        <v>1.3272577010773558E-2</v>
      </c>
      <c r="R940" s="179">
        <f t="shared" si="608"/>
        <v>1.2990894608453544E-2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0.14444875511855912</v>
      </c>
      <c r="F941" s="179">
        <f t="shared" si="611"/>
        <v>0.14262069135545069</v>
      </c>
      <c r="G941" s="179">
        <f t="shared" si="611"/>
        <v>0.13649950998821758</v>
      </c>
      <c r="H941" s="179">
        <f t="shared" si="611"/>
        <v>0.13135651082589353</v>
      </c>
      <c r="I941" s="179">
        <f t="shared" si="611"/>
        <v>0.13025520437617363</v>
      </c>
      <c r="J941" s="179">
        <f t="shared" si="611"/>
        <v>0.13119549754915272</v>
      </c>
      <c r="K941" s="179">
        <f t="shared" si="611"/>
        <v>0.13552122888279397</v>
      </c>
      <c r="L941" s="179">
        <f t="shared" si="611"/>
        <v>0.1202936549977081</v>
      </c>
      <c r="M941" s="179">
        <f t="shared" si="611"/>
        <v>0.14929987967280681</v>
      </c>
      <c r="N941" s="179" t="e">
        <f t="shared" si="611"/>
        <v>#DIV/0!</v>
      </c>
      <c r="O941" s="179">
        <f t="shared" si="611"/>
        <v>0.11000382287891067</v>
      </c>
      <c r="P941" s="179">
        <f t="shared" si="611"/>
        <v>9.9952265638621141E-2</v>
      </c>
      <c r="Q941" s="179">
        <f t="shared" si="611"/>
        <v>9.5535299733351328E-2</v>
      </c>
      <c r="R941" s="179">
        <f t="shared" si="611"/>
        <v>9.1874687971028379E-2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4.8849737472365103E-2</v>
      </c>
      <c r="F942" s="179">
        <f t="shared" si="611"/>
        <v>4.8230911481902811E-2</v>
      </c>
      <c r="G942" s="179">
        <f t="shared" si="611"/>
        <v>4.6158549138899135E-2</v>
      </c>
      <c r="H942" s="179">
        <f t="shared" si="611"/>
        <v>4.4410305688792347E-2</v>
      </c>
      <c r="I942" s="179">
        <f t="shared" si="611"/>
        <v>4.4003503776404329E-2</v>
      </c>
      <c r="J942" s="179">
        <f t="shared" si="611"/>
        <v>4.4182991320093311E-2</v>
      </c>
      <c r="K942" s="179">
        <f t="shared" si="611"/>
        <v>4.510345396945574E-2</v>
      </c>
      <c r="L942" s="179">
        <f t="shared" si="611"/>
        <v>3.8835915124232158E-2</v>
      </c>
      <c r="M942" s="179">
        <f t="shared" si="611"/>
        <v>4.6867009757571604E-2</v>
      </c>
      <c r="N942" s="179">
        <f t="shared" si="611"/>
        <v>4.8488214818372052E-2</v>
      </c>
      <c r="O942" s="179" t="e">
        <f t="shared" si="611"/>
        <v>#DIV/0!</v>
      </c>
      <c r="P942" s="179">
        <f t="shared" si="611"/>
        <v>3.7332240586708386E-2</v>
      </c>
      <c r="Q942" s="179">
        <f t="shared" si="611"/>
        <v>3.4972686153292951E-2</v>
      </c>
      <c r="R942" s="179">
        <f t="shared" si="611"/>
        <v>3.27319013729893E-2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5.2001278837058837E-2</v>
      </c>
      <c r="F943" s="179">
        <f t="shared" si="611"/>
        <v>5.1342366763010891E-2</v>
      </c>
      <c r="G943" s="179">
        <f t="shared" si="611"/>
        <v>4.9135694107186358E-2</v>
      </c>
      <c r="H943" s="179">
        <f t="shared" si="611"/>
        <v>4.7272271279916747E-2</v>
      </c>
      <c r="I943" s="179">
        <f t="shared" si="611"/>
        <v>4.6830062532602558E-2</v>
      </c>
      <c r="J943" s="179">
        <f t="shared" si="611"/>
        <v>4.6983967974417049E-2</v>
      </c>
      <c r="K943" s="179">
        <f t="shared" si="611"/>
        <v>4.7814092028996752E-2</v>
      </c>
      <c r="L943" s="179">
        <f t="shared" si="611"/>
        <v>4.0678902134593985E-2</v>
      </c>
      <c r="M943" s="179">
        <f t="shared" si="611"/>
        <v>4.7353880627939313E-2</v>
      </c>
      <c r="N943" s="179">
        <f t="shared" si="611"/>
        <v>4.8257575112524785E-2</v>
      </c>
      <c r="O943" s="179">
        <f t="shared" si="611"/>
        <v>4.815029204182706E-2</v>
      </c>
      <c r="P943" s="179" t="e">
        <f t="shared" si="611"/>
        <v>#DIV/0!</v>
      </c>
      <c r="Q943" s="179">
        <f t="shared" si="611"/>
        <v>4.2162101953026929E-2</v>
      </c>
      <c r="R943" s="179">
        <f t="shared" si="611"/>
        <v>3.8138716067195648E-2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4.6748612203276592E-2</v>
      </c>
      <c r="F944" s="179">
        <f t="shared" si="611"/>
        <v>4.615622072896175E-2</v>
      </c>
      <c r="G944" s="179">
        <f t="shared" si="611"/>
        <v>4.4172308044218615E-2</v>
      </c>
      <c r="H944" s="179">
        <f t="shared" si="611"/>
        <v>4.2496575533851194E-2</v>
      </c>
      <c r="I944" s="179">
        <f t="shared" si="611"/>
        <v>4.209698540918988E-2</v>
      </c>
      <c r="J944" s="179">
        <f t="shared" si="611"/>
        <v>4.2227022215368101E-2</v>
      </c>
      <c r="K944" s="179">
        <f t="shared" si="611"/>
        <v>4.2939573133076253E-2</v>
      </c>
      <c r="L944" s="179">
        <f t="shared" si="611"/>
        <v>3.6412319056353684E-2</v>
      </c>
      <c r="M944" s="179">
        <f t="shared" si="611"/>
        <v>4.1896113152993797E-2</v>
      </c>
      <c r="N944" s="179">
        <f t="shared" si="611"/>
        <v>4.1230082336832716E-2</v>
      </c>
      <c r="O944" s="179">
        <f t="shared" si="611"/>
        <v>4.1024444971670716E-2</v>
      </c>
      <c r="P944" s="179">
        <f t="shared" si="611"/>
        <v>4.3546436656451699E-2</v>
      </c>
      <c r="Q944" s="179" t="e">
        <f t="shared" si="611"/>
        <v>#DIV/0!</v>
      </c>
      <c r="R944" s="179">
        <f t="shared" si="611"/>
        <v>3.9505650867422672E-2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0.18997246131721732</v>
      </c>
      <c r="F1058" s="199">
        <f t="array" ref="F1058">IF(F33=MAX(IF(ISNUMBER($E$33:$DT$33),$E$33:$DT$33)),0,SUM(IF($D$805:$D$924&gt;=F33+1,IF($D$805:$D$924&lt;=MAX(IF(ISNUMBER($E$33:$DT$33),$E$33:$DT$33)),F$805:F$924))))</f>
        <v>0.19963603285378947</v>
      </c>
      <c r="G1058" s="199">
        <f t="array" ref="G1058">IF(G33=MAX(IF(ISNUMBER($E$33:$DT$33),$E$33:$DT$33)),0,SUM(IF($D$805:$D$924&gt;=G33+1,IF($D$805:$D$924&lt;=MAX(IF(ISNUMBER($E$33:$DT$33),$E$33:$DT$33)),G$805:G$924))))</f>
        <v>5.5774726349493049E-2</v>
      </c>
      <c r="H1058" s="199">
        <f t="array" ref="H1058">IF(H33=MAX(IF(ISNUMBER($E$33:$DT$33),$E$33:$DT$33)),0,SUM(IF($D$805:$D$924&gt;=H33+1,IF($D$805:$D$924&lt;=MAX(IF(ISNUMBER($E$33:$DT$33),$E$33:$DT$33)),H$805:H$924))))</f>
        <v>1.2158244404077822E-2</v>
      </c>
      <c r="I1058" s="199">
        <f t="array" ref="I1058">IF(I33=MAX(IF(ISNUMBER($E$33:$DT$33),$E$33:$DT$33)),0,SUM(IF($D$805:$D$924&gt;=I33+1,IF($D$805:$D$924&lt;=MAX(IF(ISNUMBER($E$33:$DT$33),$E$33:$DT$33)),I$805:I$924))))</f>
        <v>1.3318039753617906E-2</v>
      </c>
      <c r="J1058" s="199">
        <f t="array" ref="J1058">IF(J33=MAX(IF(ISNUMBER($E$33:$DT$33),$E$33:$DT$33)),0,SUM(IF($D$805:$D$924&gt;=J33+1,IF($D$805:$D$924&lt;=MAX(IF(ISNUMBER($E$33:$DT$33),$E$33:$DT$33)),J$805:J$924))))</f>
        <v>2.5677757486332102E-2</v>
      </c>
      <c r="K1058" s="199">
        <f t="array" ref="K1058">IF(K33=MAX(IF(ISNUMBER($E$33:$DT$33),$E$33:$DT$33)),0,SUM(IF($D$805:$D$924&gt;=K33+1,IF($D$805:$D$924&lt;=MAX(IF(ISNUMBER($E$33:$DT$33),$E$33:$DT$33)),K$805:K$924))))</f>
        <v>4.3705996558702019E-2</v>
      </c>
      <c r="L1058" s="199">
        <f t="array" ref="L1058">IF(L33=MAX(IF(ISNUMBER($E$33:$DT$33),$E$33:$DT$33)),0,SUM(IF($D$805:$D$924&gt;=L33+1,IF($D$805:$D$924&lt;=MAX(IF(ISNUMBER($E$33:$DT$33),$E$33:$DT$33)),L$805:L$924))))</f>
        <v>1.9691440590496732E-2</v>
      </c>
      <c r="M1058" s="199">
        <f t="array" ref="M1058">IF(M33=MAX(IF(ISNUMBER($E$33:$DT$33),$E$33:$DT$33)),0,SUM(IF($D$805:$D$924&gt;=M33+1,IF($D$805:$D$924&lt;=MAX(IF(ISNUMBER($E$33:$DT$33),$E$33:$DT$33)),M$805:M$924))))</f>
        <v>1.750958499707702E-2</v>
      </c>
      <c r="N1058" s="199">
        <f t="array" ref="N1058">IF(N33=MAX(IF(ISNUMBER($E$33:$DT$33),$E$33:$DT$33)),0,SUM(IF($D$805:$D$924&gt;=N33+1,IF($D$805:$D$924&lt;=MAX(IF(ISNUMBER($E$33:$DT$33),$E$33:$DT$33)),N$805:N$924))))</f>
        <v>1.107254362230624E-2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1.9210101790584001E-2</v>
      </c>
      <c r="K1065" s="199">
        <f t="array" ref="K1065">IF(K32=MIN($E$12:$DT$12),0,SUM(IF($D$932:$D$1051&gt;=MIN($E$12:$DT$12),IF($D$932:$D$1051&lt;=K32-1,K$932:K$1051))))</f>
        <v>0.27920215164302509</v>
      </c>
      <c r="L1065" s="199">
        <f t="array" ref="L1065">IF(L32=MIN($E$12:$DT$12),0,SUM(IF($D$932:$D$1051&gt;=MIN($E$12:$DT$12),IF($D$932:$D$1051&lt;=L32-1,L$932:L$1051))))</f>
        <v>0.70954232301744125</v>
      </c>
      <c r="M1065" s="199">
        <f t="array" ref="M1065">IF(M32=MIN($E$12:$DT$12),0,SUM(IF($D$932:$D$1051&gt;=MIN($E$12:$DT$12),IF($D$932:$D$1051&lt;=M32-1,M$932:M$1051))))</f>
        <v>0.83762200474035819</v>
      </c>
      <c r="N1065" s="199">
        <f t="array" ref="N1065">IF(N32=MIN($E$12:$DT$12),0,SUM(IF($D$932:$D$1051&gt;=MIN($E$12:$DT$12),IF($D$932:$D$1051&lt;=N32-1,N$932:N$1051))))</f>
        <v>0.83063896722243602</v>
      </c>
      <c r="O1065" s="199">
        <f t="array" ref="O1065">IF(O32=MIN($E$12:$DT$12),0,SUM(IF($D$932:$D$1051&gt;=MIN($E$12:$DT$12),IF($D$932:$D$1051&lt;=O32-1,O$932:O$1051))))</f>
        <v>0.82146300215043166</v>
      </c>
      <c r="P1065" s="199">
        <f t="array" ref="P1065">IF(P32=MIN($E$12:$DT$12),0,SUM(IF($D$932:$D$1051&gt;=MIN($E$12:$DT$12),IF($D$932:$D$1051&lt;=P32-1,P$932:P$1051))))</f>
        <v>0.83055688674202355</v>
      </c>
      <c r="Q1065" s="199">
        <f t="array" ref="Q1065">IF(Q32=MIN($E$12:$DT$12),0,SUM(IF($D$932:$D$1051&gt;=MIN($E$12:$DT$12),IF($D$932:$D$1051&lt;=Q32-1,Q$932:Q$1051))))</f>
        <v>0.92392936135838677</v>
      </c>
      <c r="R1065" s="199">
        <f t="array" ref="R1065">IF(R32=MIN($E$12:$DT$12),0,SUM(IF($D$932:$D$1051&gt;=MIN($E$12:$DT$12),IF($D$932:$D$1051&lt;=R32-1,R$932:R$1051))))</f>
        <v>0.95143942463997544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2.8889589242567498E-2</v>
      </c>
      <c r="F1072" s="199">
        <f t="array" ref="F1072">(F$545)*SUM(IF($E$12:$DT$12&gt;=F32,IF($E$12:$DT$12&lt;=F33,$E$15:$DT$15)))</f>
        <v>0.41436862021820392</v>
      </c>
      <c r="G1072" s="199">
        <f t="array" ref="G1072">(G$545)*SUM(IF($E$12:$DT$12&gt;=G32,IF($E$12:$DT$12&lt;=G33,$E$15:$DT$15)))</f>
        <v>1.0586449320579931</v>
      </c>
      <c r="H1072" s="199">
        <f t="array" ref="H1072">(H$545)*SUM(IF($E$12:$DT$12&gt;=H32,IF($E$12:$DT$12&lt;=H33,$E$15:$DT$15)))</f>
        <v>1.2056543275183305</v>
      </c>
      <c r="I1072" s="199">
        <f t="array" ref="I1072">(I$545)*SUM(IF($E$12:$DT$12&gt;=I32,IF($E$12:$DT$12&lt;=I33,$E$15:$DT$15)))</f>
        <v>1.2151093720887718</v>
      </c>
      <c r="J1072" s="199">
        <f t="array" ref="J1072">(J$545)*SUM(IF($E$12:$DT$12&gt;=J32,IF($E$12:$DT$12&lt;=J33,$E$15:$DT$15)))</f>
        <v>1.1964833975715847</v>
      </c>
      <c r="K1072" s="199">
        <f t="array" ref="K1072">(K$545)*SUM(IF($E$12:$DT$12&gt;=K32,IF($E$12:$DT$12&lt;=K33,$E$15:$DT$15)))</f>
        <v>0.87681306322330621</v>
      </c>
      <c r="L1072" s="199">
        <f t="array" ref="L1072">(L$545)*SUM(IF($E$12:$DT$12&gt;=L32,IF($E$12:$DT$12&lt;=L33,$E$15:$DT$15)))</f>
        <v>0.31006320236154422</v>
      </c>
      <c r="M1072" s="199">
        <f t="array" ref="M1072">(M$545)*SUM(IF($E$12:$DT$12&gt;=M32,IF($E$12:$DT$12&lt;=M33,$E$15:$DT$15)))</f>
        <v>0.21531249733655311</v>
      </c>
      <c r="N1072" s="199">
        <f t="array" ref="N1072">(N$545)*SUM(IF($E$12:$DT$12&gt;=N32,IF($E$12:$DT$12&lt;=N33,$E$15:$DT$15)))</f>
        <v>0.23336302553893346</v>
      </c>
      <c r="O1072" s="199">
        <f t="array" ref="O1072">(O$545)*SUM(IF($E$12:$DT$12&gt;=O32,IF($E$12:$DT$12&lt;=O33,$E$15:$DT$15)))</f>
        <v>0.25568751661841255</v>
      </c>
      <c r="P1072" s="199">
        <f t="array" ref="P1072">(P$545)*SUM(IF($E$12:$DT$12&gt;=P32,IF($E$12:$DT$12&lt;=P33,$E$15:$DT$15)))</f>
        <v>0.23963299224904999</v>
      </c>
      <c r="Q1072" s="199">
        <f t="array" ref="Q1072">(Q$545)*SUM(IF($E$12:$DT$12&gt;=Q32,IF($E$12:$DT$12&lt;=Q33,$E$15:$DT$15)))</f>
        <v>0.1306786683789618</v>
      </c>
      <c r="R1072" s="199">
        <f t="array" ref="R1072">(R$545)*SUM(IF($E$12:$DT$12&gt;=R32,IF($E$12:$DT$12&lt;=R33,$E$15:$DT$15)))</f>
        <v>9.3118825067198971E-2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0.2188620505597848</v>
      </c>
      <c r="F1079" s="199">
        <f t="shared" si="705"/>
        <v>0.61400465307199337</v>
      </c>
      <c r="G1079" s="199">
        <f t="shared" si="705"/>
        <v>1.1144196584074861</v>
      </c>
      <c r="H1079" s="199">
        <f t="shared" si="705"/>
        <v>1.2178125719224082</v>
      </c>
      <c r="I1079" s="199">
        <f t="shared" si="705"/>
        <v>1.2284274118423897</v>
      </c>
      <c r="J1079" s="199">
        <f t="shared" si="705"/>
        <v>1.2413712568485009</v>
      </c>
      <c r="K1079" s="199">
        <f t="shared" si="705"/>
        <v>1.1997212114250333</v>
      </c>
      <c r="L1079" s="199">
        <f t="shared" si="705"/>
        <v>1.0392969659694822</v>
      </c>
      <c r="M1079" s="199">
        <f t="shared" si="705"/>
        <v>1.0704440870739882</v>
      </c>
      <c r="N1079" s="199">
        <f t="shared" si="705"/>
        <v>1.0750745363836758</v>
      </c>
      <c r="O1079" s="199">
        <f t="shared" si="705"/>
        <v>1.0771505187688442</v>
      </c>
      <c r="P1079" s="199">
        <f t="shared" si="705"/>
        <v>1.0701898789910735</v>
      </c>
      <c r="Q1079" s="199">
        <f t="shared" si="705"/>
        <v>1.0546080297373486</v>
      </c>
      <c r="R1079" s="199">
        <f t="shared" si="705"/>
        <v>1.0445582497071744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1.2413712568485009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0.19443921833769209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0.79483138985187529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0.18783485660258431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9.5707304780806631E-3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2021-10-07T07:11:00Z</dcterms:modified>
</cp:coreProperties>
</file>