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C35" i="13" l="1"/>
  <c r="C9" i="13" s="1"/>
  <c r="C24" i="2" l="1"/>
  <c r="C25" i="2"/>
  <c r="C26" i="2"/>
  <c r="C11" i="2"/>
  <c r="D26" i="2" l="1"/>
  <c r="D25" i="2" s="1"/>
  <c r="D24" i="2" s="1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F44" i="13"/>
  <c r="G44" i="13" s="1"/>
  <c r="F33" i="13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2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3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1" i="2" l="1"/>
  <c r="E19" i="2"/>
  <c r="E14" i="2"/>
  <c r="E18" i="2"/>
  <c r="E26" i="2"/>
  <c r="F26" i="2" s="1"/>
  <c r="E17" i="2"/>
  <c r="E21" i="2"/>
  <c r="E24" i="2"/>
  <c r="E16" i="2"/>
  <c r="E20" i="2"/>
  <c r="E22" i="2"/>
  <c r="E15" i="2"/>
  <c r="E25" i="2"/>
  <c r="E1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884" i="1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903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<sst xmlns="http://schemas.openxmlformats.org/spreadsheetml/2006/main" count="350" uniqueCount="205">
  <si>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</si>
  <si>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</si>
  <si>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</si>
  <si>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</si>
  <si>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</si>
  <si>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</si>
  <si>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</si>
  <si>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</si>
  <si>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</si>
  <si>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</si>
  <si>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</si>
  <si>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</si>
  <si>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</si>
  <si>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</si>
  <si>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</si>
  <si>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</si>
  <si>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</si>
  <si>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</si>
  <si>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</si>
  <si>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</si>
  <si>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</si>
  <si>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</si>
  <si>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</si>
  <si>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</si>
  <si>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</si>
  <si>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</si>
  <si>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</si>
  <si>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</si>
  <si>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</si>
  <si>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</si>
  <si>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</si>
  <si>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</si>
  <si>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</si>
  <si>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</si>
  <si>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</si>
  <si>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</si>
  <si>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</si>
  <si>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</si>
  <si>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</si>
  <si>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</si>
  <si>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</si>
  <si>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</si>
  <si>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</si>
  <si>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</si>
  <si>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</si>
  <si>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</si>
  <si>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</si>
  <si>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</si>
  <si>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</si>
  <si>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</si>
  <si>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</si>
  <si>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</si>
  <si>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</si>
  <si>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</si>
  <si>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</si>
  <si>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</si>
  <si>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</si>
  <si>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</si>
  <si>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</si>
  <si>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</si>
  <si>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</si>
  <si>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</si>
  <si>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</si>
  <si>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</si>
  <si>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</si>
  <si>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</si>
  <si>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</si>
  <si>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</si>
  <si>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</si>
  <si>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</si>
  <si>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</si>
  <si>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</si>
  <si>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</si>
  <si>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</si>
  <si>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</si>
  <si>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</si>
  <si>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</si>
  <si>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</si>
  <si>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</si>
  <si>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</si>
  <si>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</si>
  <si>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</si>
  <si>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</si>
  <si>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</si>
  <si>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</si>
  <si>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</si>
  <si>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</si>
  <si>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</si>
  <si>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</si>
  <si>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</si>
  <si>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</si>
  <si>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</si>
  <si>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</si>
  <si>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</si>
  <si>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</si>
  <si>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</si>
  <si>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</si>
  <si>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</si>
  <si>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</si>
  <si>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</si>
  <si>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</si>
  <si>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</si>
  <si>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</si>
  <si>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</si>
  <si>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</si>
  <si>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</si>
  <si>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</si>
  <si>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</si>
  <si>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</si>
  <si>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</si>
  <si>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</si>
  <si>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</si>
  <si>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</si>
  <si>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</si>
  <si>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</si>
  <si>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</si>
  <si>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</si>
  <si>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</si>
  <si>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</si>
  <si>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</si>
  <si>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</si>
  <si>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</si>
  <si>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</si>
  <si>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</si>
  <si>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</si>
  <si>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</si>
  <si>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</si>
  <si>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</si>
  <si>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</si>
  <si>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</si>
  <si>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</si>
  <si>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</si>
  <si>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</si>
  <si>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</si>
  <si>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</si>
  <si>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</si>
  <si>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</si>
  <si>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</si>
  <si>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</si>
  <si>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</si>
  <si>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</si>
  <si>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</si>
  <si>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</si>
  <si>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</si>
  <si>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</si>
  <si>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</si>
  <si>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</si>
  <si>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</si>
  <si>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</si>
  <si>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</si>
  <si>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</si>
  <si>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</si>
  <si>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</si>
  <si>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</si>
  <si>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</si>
  <si>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</si>
  <si>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</si>
  <si>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</si>
  <si>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</si>
  <si>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</si>
  <si>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</si>
  <si>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</si>
  <si>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</si>
  <si>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</si>
  <si>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</si>
  <si>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</si>
  <si>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</si>
  <si>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</si>
  <si>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</si>
  <si>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</si>
  <si>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</si>
  <si>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</si>
  <si>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</si>
  <si>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</si>
  <si>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</si>
  <si>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</si>
  <si>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</si>
  <si>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</si>
  <si>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</si>
  <si>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</si>
  <si>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</si>
  <si>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</si>
  <si>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</si>
  <si>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</si>
  <si>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</si>
  <si>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</si>
  <si>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</si>
  <si>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</si>
  <si>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</si>
  <si>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</si>
  <si>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</si>
  <si>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</si>
  <si>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</si>
  <si>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</si>
  <si>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</si>
  <si>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</si>
  <si>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</si>
  <si>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</si>
  <si>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</si>
  <si>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</si>
  <si>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</si>
  <si>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</si>
  <si>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US</t>
  </si>
  <si>
    <t>Sampling date:</t>
  </si>
  <si>
    <t>MS3 SP1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</si>
</sst>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9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11" xfId="3" applyNumberFormat="1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SP1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0.18387096774193548</c:v>
                </c:pt>
                <c:pt idx="3">
                  <c:v>0.21712158808933002</c:v>
                </c:pt>
                <c:pt idx="4">
                  <c:v>0.19801488833746897</c:v>
                </c:pt>
                <c:pt idx="5">
                  <c:v>0.12406947890818859</c:v>
                </c:pt>
                <c:pt idx="6">
                  <c:v>8.1885856079404462E-2</c:v>
                </c:pt>
                <c:pt idx="7">
                  <c:v>4.7146401985111663E-2</c:v>
                </c:pt>
                <c:pt idx="8">
                  <c:v>3.4243176178660052E-2</c:v>
                </c:pt>
                <c:pt idx="9">
                  <c:v>6.4516129032258063E-2</c:v>
                </c:pt>
                <c:pt idx="10">
                  <c:v>2.803970223325062E-2</c:v>
                </c:pt>
                <c:pt idx="11">
                  <c:v>1.0669975186104219E-2</c:v>
                </c:pt>
                <c:pt idx="12">
                  <c:v>1.0421836228287842E-2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SP1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0.81612903225806455</c:v>
                </c:pt>
                <c:pt idx="4">
                  <c:v>0.59900744416873453</c:v>
                </c:pt>
                <c:pt idx="5">
                  <c:v>0.40099255583126553</c:v>
                </c:pt>
                <c:pt idx="6">
                  <c:v>0.27692307692307694</c:v>
                </c:pt>
                <c:pt idx="7">
                  <c:v>0.19503722084367245</c:v>
                </c:pt>
                <c:pt idx="8">
                  <c:v>0.14789081885856079</c:v>
                </c:pt>
                <c:pt idx="9">
                  <c:v>0.11364764267990074</c:v>
                </c:pt>
                <c:pt idx="10">
                  <c:v>4.9131513647642677E-2</c:v>
                </c:pt>
                <c:pt idx="11">
                  <c:v>2.1091811414392061E-2</c:v>
                </c:pt>
                <c:pt idx="12">
                  <c:v>1.0421836228287842E-2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0.18387096774193548</c:v>
                </c:pt>
                <c:pt idx="3">
                  <c:v>0.21712158808933002</c:v>
                </c:pt>
                <c:pt idx="4">
                  <c:v>0.19801488833746897</c:v>
                </c:pt>
                <c:pt idx="5">
                  <c:v>0.12406947890818859</c:v>
                </c:pt>
                <c:pt idx="6">
                  <c:v>8.1885856079404462E-2</c:v>
                </c:pt>
                <c:pt idx="7">
                  <c:v>4.7146401985111663E-2</c:v>
                </c:pt>
                <c:pt idx="8">
                  <c:v>3.4243176178660052E-2</c:v>
                </c:pt>
                <c:pt idx="9">
                  <c:v>6.4516129032258063E-2</c:v>
                </c:pt>
                <c:pt idx="10">
                  <c:v>2.803970223325062E-2</c:v>
                </c:pt>
                <c:pt idx="11">
                  <c:v>1.0669975186104219E-2</c:v>
                </c:pt>
                <c:pt idx="12">
                  <c:v>1.0421836228287842E-2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0.18387096774193548</c:v>
                </c:pt>
                <c:pt idx="3">
                  <c:v>0.21712158808933002</c:v>
                </c:pt>
                <c:pt idx="4">
                  <c:v>0.19801488833746897</c:v>
                </c:pt>
                <c:pt idx="5">
                  <c:v>0.12406947890818859</c:v>
                </c:pt>
                <c:pt idx="6">
                  <c:v>8.1885856079404462E-2</c:v>
                </c:pt>
                <c:pt idx="7">
                  <c:v>4.7146401985111663E-2</c:v>
                </c:pt>
                <c:pt idx="8">
                  <c:v>3.4243176178660052E-2</c:v>
                </c:pt>
                <c:pt idx="9">
                  <c:v>6.4516129032258063E-2</c:v>
                </c:pt>
                <c:pt idx="10">
                  <c:v>2.803970223325062E-2</c:v>
                </c:pt>
                <c:pt idx="11">
                  <c:v>1.0669975186104219E-2</c:v>
                </c:pt>
                <c:pt idx="12">
                  <c:v>1.0421836228287842E-2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0.18387096774193548</c:v>
                </c:pt>
                <c:pt idx="3">
                  <c:v>0.21712158808933002</c:v>
                </c:pt>
                <c:pt idx="4">
                  <c:v>0.19801488833746897</c:v>
                </c:pt>
                <c:pt idx="5">
                  <c:v>0.12406947890818859</c:v>
                </c:pt>
                <c:pt idx="6">
                  <c:v>8.1885856079404462E-2</c:v>
                </c:pt>
                <c:pt idx="7">
                  <c:v>4.7146401985111663E-2</c:v>
                </c:pt>
                <c:pt idx="8">
                  <c:v>3.4243176178660052E-2</c:v>
                </c:pt>
                <c:pt idx="9">
                  <c:v>6.4516129032258063E-2</c:v>
                </c:pt>
                <c:pt idx="10">
                  <c:v>2.803970223325062E-2</c:v>
                </c:pt>
                <c:pt idx="11">
                  <c:v>1.0669975186104219E-2</c:v>
                </c:pt>
                <c:pt idx="12">
                  <c:v>1.0421836228287842E-2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3.8127076256502815E-2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20" zoomScaleNormal="120" workbookViewId="0">
      <selection activeCell="C7" sqref="C7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88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9" t="s">
        <v>198</v>
      </c>
      <c r="F2" s="309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9" t="s">
        <v>199</v>
      </c>
      <c r="F3" s="309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266">
        <v>44445</v>
      </c>
      <c r="D4" s="263"/>
      <c r="E4" s="309"/>
      <c r="F4" s="309"/>
      <c r="I4" s="264"/>
      <c r="J4" s="264"/>
      <c r="K4" s="263"/>
    </row>
    <row r="5" spans="1:11" ht="17.25" customHeight="1" x14ac:dyDescent="0.3">
      <c r="B5" s="267" t="s">
        <v>42</v>
      </c>
      <c r="C5" s="313"/>
      <c r="D5" s="263"/>
      <c r="E5" s="309"/>
      <c r="F5" s="309"/>
      <c r="I5" s="264"/>
      <c r="J5" s="264"/>
      <c r="K5" s="263"/>
    </row>
    <row r="6" spans="1:11" ht="17.25" customHeight="1" thickBot="1" x14ac:dyDescent="0.35">
      <c r="B6" s="312" t="s">
        <v>201</v>
      </c>
      <c r="C6" s="392"/>
      <c r="D6" s="391"/>
      <c r="E6" s="311"/>
      <c r="F6" s="1"/>
      <c r="G6" s="1"/>
      <c r="I6" s="264"/>
      <c r="J6" s="264"/>
      <c r="K6" s="263"/>
    </row>
    <row r="7" spans="1:11" ht="17.25" customHeight="1" x14ac:dyDescent="0.3">
      <c r="B7" s="268" t="s">
        <v>187</v>
      </c>
      <c r="C7" s="314" t="s">
        <v>204</v>
      </c>
      <c r="D7" s="268" t="s">
        <v>203</v>
      </c>
      <c r="E7" s="266">
        <v>44250</v>
      </c>
      <c r="F7" s="309"/>
      <c r="I7" s="264"/>
      <c r="J7" s="264"/>
      <c r="K7" s="263"/>
    </row>
    <row r="8" spans="1:11" ht="17.25" customHeight="1" x14ac:dyDescent="0.3">
      <c r="B8" s="269" t="s">
        <v>4</v>
      </c>
      <c r="C8" s="270" t="s">
        <v>202</v>
      </c>
      <c r="D8" s="263"/>
      <c r="E8" s="309"/>
      <c r="F8" s="309"/>
      <c r="I8" s="264"/>
      <c r="J8" s="264"/>
      <c r="K8" s="263"/>
    </row>
    <row r="9" spans="1:11" ht="17.25" customHeight="1" thickBot="1" x14ac:dyDescent="0.35">
      <c r="B9" s="271" t="s">
        <v>21</v>
      </c>
      <c r="C9" s="272">
        <f>C35+C57+C79+C101</f>
        <v>20165</v>
      </c>
      <c r="D9" s="263"/>
      <c r="E9" s="309"/>
      <c r="F9" s="309"/>
      <c r="I9" s="264"/>
      <c r="J9" s="264"/>
      <c r="K9" s="263"/>
    </row>
    <row r="10" spans="1:11" ht="17.25" customHeight="1" thickBot="1" x14ac:dyDescent="0.35">
      <c r="A10" s="316" t="s">
        <v>46</v>
      </c>
      <c r="B10" s="273">
        <v>250</v>
      </c>
      <c r="C10" s="274">
        <f>K32+K54+K76+K98</f>
        <v>0</v>
      </c>
      <c r="D10" s="263"/>
      <c r="E10" s="309"/>
      <c r="F10" s="309"/>
      <c r="I10" s="264"/>
      <c r="J10" s="264"/>
      <c r="K10" s="263"/>
    </row>
    <row r="11" spans="1:11" ht="17.25" customHeight="1" thickBot="1" x14ac:dyDescent="0.35">
      <c r="A11" s="317"/>
      <c r="B11" s="275">
        <v>125</v>
      </c>
      <c r="C11" s="274">
        <f t="shared" ref="C11:C22" si="0">K33+K55+K77+K99</f>
        <v>0</v>
      </c>
      <c r="D11" s="263"/>
      <c r="E11" s="309"/>
      <c r="F11" s="309"/>
      <c r="I11" s="264"/>
      <c r="J11" s="264"/>
      <c r="K11" s="263"/>
    </row>
    <row r="12" spans="1:11" ht="17.25" customHeight="1" thickBot="1" x14ac:dyDescent="0.35">
      <c r="A12" s="317"/>
      <c r="B12" s="275">
        <v>63</v>
      </c>
      <c r="C12" s="274">
        <f t="shared" si="0"/>
        <v>3705</v>
      </c>
      <c r="D12" s="263"/>
      <c r="E12" s="309"/>
      <c r="F12" s="309"/>
      <c r="I12" s="264"/>
      <c r="J12" s="264"/>
      <c r="K12" s="263"/>
    </row>
    <row r="13" spans="1:11" ht="17.25" customHeight="1" thickBot="1" x14ac:dyDescent="0.35">
      <c r="A13" s="318"/>
      <c r="B13" s="276">
        <v>31.5</v>
      </c>
      <c r="C13" s="274">
        <f t="shared" si="0"/>
        <v>4375</v>
      </c>
      <c r="D13" s="263"/>
      <c r="E13" s="310"/>
      <c r="F13" s="310"/>
      <c r="I13" s="264"/>
      <c r="J13" s="264"/>
      <c r="K13" s="263"/>
    </row>
    <row r="14" spans="1:11" ht="17.25" customHeight="1" thickBot="1" x14ac:dyDescent="0.25">
      <c r="A14" s="319" t="s">
        <v>45</v>
      </c>
      <c r="B14" s="277">
        <v>16</v>
      </c>
      <c r="C14" s="274">
        <f t="shared" si="0"/>
        <v>3990</v>
      </c>
      <c r="D14" s="263"/>
      <c r="I14" s="256"/>
      <c r="J14" s="256"/>
      <c r="K14" s="263"/>
    </row>
    <row r="15" spans="1:11" ht="17.25" customHeight="1" thickBot="1" x14ac:dyDescent="0.25">
      <c r="A15" s="319"/>
      <c r="B15" s="278">
        <v>8</v>
      </c>
      <c r="C15" s="274">
        <f t="shared" si="0"/>
        <v>2500</v>
      </c>
      <c r="D15" s="263"/>
      <c r="I15" s="264"/>
      <c r="J15" s="264"/>
      <c r="K15" s="263"/>
    </row>
    <row r="16" spans="1:11" ht="17.25" customHeight="1" thickBot="1" x14ac:dyDescent="0.25">
      <c r="A16" s="319"/>
      <c r="B16" s="278">
        <v>4</v>
      </c>
      <c r="C16" s="274">
        <f t="shared" si="0"/>
        <v>1650</v>
      </c>
      <c r="D16" s="263"/>
      <c r="I16" s="264"/>
      <c r="J16" s="264"/>
      <c r="K16" s="263"/>
    </row>
    <row r="17" spans="1:11" ht="17.25" customHeight="1" thickBot="1" x14ac:dyDescent="0.25">
      <c r="A17" s="319"/>
      <c r="B17" s="278">
        <v>2</v>
      </c>
      <c r="C17" s="274">
        <f t="shared" si="0"/>
        <v>950</v>
      </c>
      <c r="D17" s="263"/>
      <c r="I17" s="264"/>
      <c r="J17" s="264"/>
      <c r="K17" s="263"/>
    </row>
    <row r="18" spans="1:11" ht="17.25" customHeight="1" thickBot="1" x14ac:dyDescent="0.25">
      <c r="A18" s="319"/>
      <c r="B18" s="278">
        <v>1</v>
      </c>
      <c r="C18" s="274">
        <f t="shared" si="0"/>
        <v>690</v>
      </c>
      <c r="I18" s="279"/>
      <c r="K18" s="280"/>
    </row>
    <row r="19" spans="1:11" ht="17.25" customHeight="1" thickBot="1" x14ac:dyDescent="0.25">
      <c r="A19" s="320"/>
      <c r="B19" s="274">
        <v>0.5</v>
      </c>
      <c r="C19" s="274">
        <f t="shared" si="0"/>
        <v>1300</v>
      </c>
      <c r="I19" s="279"/>
      <c r="K19" s="281"/>
    </row>
    <row r="20" spans="1:11" ht="17.25" customHeight="1" thickBot="1" x14ac:dyDescent="0.25">
      <c r="A20" s="321" t="s">
        <v>44</v>
      </c>
      <c r="B20" s="282">
        <v>0.25</v>
      </c>
      <c r="C20" s="274">
        <f t="shared" si="0"/>
        <v>565</v>
      </c>
      <c r="I20" s="279"/>
    </row>
    <row r="21" spans="1:11" ht="17.25" customHeight="1" thickBot="1" x14ac:dyDescent="0.25">
      <c r="A21" s="322"/>
      <c r="B21" s="283">
        <v>0.125</v>
      </c>
      <c r="C21" s="274">
        <f t="shared" si="0"/>
        <v>215</v>
      </c>
      <c r="I21" s="279"/>
      <c r="K21" s="280"/>
    </row>
    <row r="22" spans="1:11" ht="17.25" customHeight="1" thickBot="1" x14ac:dyDescent="0.25">
      <c r="A22" s="322"/>
      <c r="B22" s="283">
        <v>6.3E-2</v>
      </c>
      <c r="C22" s="274">
        <f t="shared" si="0"/>
        <v>210</v>
      </c>
      <c r="I22" s="279"/>
      <c r="K22" s="280"/>
    </row>
    <row r="23" spans="1:11" ht="17.25" customHeight="1" thickBot="1" x14ac:dyDescent="0.25">
      <c r="A23" s="323"/>
      <c r="B23" s="284">
        <v>3.1E-2</v>
      </c>
      <c r="C23" s="274">
        <v>0</v>
      </c>
      <c r="I23" s="279"/>
      <c r="K23" s="280"/>
    </row>
    <row r="24" spans="1:11" ht="17.25" customHeight="1" thickBot="1" x14ac:dyDescent="0.25">
      <c r="A24" s="323"/>
      <c r="B24" s="285">
        <v>3.8999999999999998E-3</v>
      </c>
      <c r="C24" s="274">
        <v>0</v>
      </c>
      <c r="I24" s="279"/>
      <c r="K24" s="280"/>
    </row>
    <row r="25" spans="1:11" ht="17.25" customHeight="1" thickBot="1" x14ac:dyDescent="0.25">
      <c r="A25" s="324"/>
      <c r="B25" s="286">
        <v>6.0000000000000002E-5</v>
      </c>
      <c r="C25" s="274">
        <v>0</v>
      </c>
      <c r="I25" s="279"/>
      <c r="K25" s="280"/>
    </row>
    <row r="26" spans="1:11" ht="17.25" customHeight="1" x14ac:dyDescent="0.2">
      <c r="B26" s="263"/>
      <c r="C26" s="287"/>
      <c r="I26" s="279"/>
      <c r="K26" s="280"/>
    </row>
    <row r="27" spans="1:11" ht="17.25" customHeight="1" x14ac:dyDescent="0.2">
      <c r="C27" s="255"/>
      <c r="I27" s="279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9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9"/>
      <c r="D31" s="290">
        <v>250</v>
      </c>
      <c r="E31" s="291">
        <v>0</v>
      </c>
      <c r="F31" s="291">
        <v>0</v>
      </c>
      <c r="G31" s="291">
        <v>0</v>
      </c>
      <c r="H31" s="292">
        <v>0</v>
      </c>
      <c r="I31" s="292">
        <v>0</v>
      </c>
      <c r="J31" s="292">
        <v>0</v>
      </c>
      <c r="K31" s="293">
        <f>AVERAGE(H31:J31)-AVERAGE(E31:G31)</f>
        <v>0</v>
      </c>
    </row>
    <row r="32" spans="1:11" ht="10.8" thickBot="1" x14ac:dyDescent="0.25">
      <c r="B32" s="258" t="s">
        <v>25</v>
      </c>
      <c r="C32" s="289"/>
      <c r="D32" s="290">
        <v>125</v>
      </c>
      <c r="E32" s="291">
        <v>0</v>
      </c>
      <c r="F32" s="291">
        <v>0</v>
      </c>
      <c r="G32" s="291">
        <v>0</v>
      </c>
      <c r="H32" s="292">
        <v>0</v>
      </c>
      <c r="I32" s="292">
        <v>0</v>
      </c>
      <c r="J32" s="292">
        <v>0</v>
      </c>
      <c r="K32" s="293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4"/>
      <c r="D33" s="295">
        <v>63</v>
      </c>
      <c r="E33" s="291">
        <v>1545</v>
      </c>
      <c r="F33" s="291">
        <f>E33</f>
        <v>1545</v>
      </c>
      <c r="G33" s="291">
        <f>F33</f>
        <v>1545</v>
      </c>
      <c r="H33" s="292">
        <v>1545</v>
      </c>
      <c r="I33" s="292">
        <f>H33</f>
        <v>1545</v>
      </c>
      <c r="J33" s="292">
        <f>I33</f>
        <v>1545</v>
      </c>
      <c r="K33" s="293">
        <f t="shared" si="1"/>
        <v>0</v>
      </c>
    </row>
    <row r="34" spans="2:11" ht="10.8" thickBot="1" x14ac:dyDescent="0.25">
      <c r="B34" s="258" t="s">
        <v>26</v>
      </c>
      <c r="C34" s="296"/>
      <c r="D34" s="295">
        <v>31.5</v>
      </c>
      <c r="E34" s="291">
        <v>1715</v>
      </c>
      <c r="F34" s="291">
        <f t="shared" ref="F34:G44" si="2">E34</f>
        <v>1715</v>
      </c>
      <c r="G34" s="291">
        <f t="shared" si="2"/>
        <v>1715</v>
      </c>
      <c r="H34" s="292">
        <v>5420</v>
      </c>
      <c r="I34" s="292">
        <f t="shared" ref="I34:J44" si="3">H34</f>
        <v>5420</v>
      </c>
      <c r="J34" s="292">
        <f t="shared" si="3"/>
        <v>5420</v>
      </c>
      <c r="K34" s="293">
        <f>AVERAGE(H34:J34)-AVERAGE(E34:G34)</f>
        <v>3705</v>
      </c>
    </row>
    <row r="35" spans="2:11" ht="10.8" thickBot="1" x14ac:dyDescent="0.25">
      <c r="B35" s="258" t="s">
        <v>27</v>
      </c>
      <c r="C35" s="297">
        <f>D47-D45</f>
        <v>20165</v>
      </c>
      <c r="D35" s="295">
        <v>16</v>
      </c>
      <c r="E35" s="291">
        <v>1755</v>
      </c>
      <c r="F35" s="291">
        <f t="shared" si="2"/>
        <v>1755</v>
      </c>
      <c r="G35" s="291">
        <f t="shared" si="2"/>
        <v>1755</v>
      </c>
      <c r="H35" s="292">
        <v>6130</v>
      </c>
      <c r="I35" s="292">
        <f t="shared" si="3"/>
        <v>6130</v>
      </c>
      <c r="J35" s="292">
        <f t="shared" si="3"/>
        <v>6130</v>
      </c>
      <c r="K35" s="293">
        <f t="shared" ref="K35:K44" si="4">AVERAGE(H35:J35)-AVERAGE(E35:G35)</f>
        <v>4375</v>
      </c>
    </row>
    <row r="36" spans="2:11" x14ac:dyDescent="0.2">
      <c r="B36" s="258" t="s">
        <v>28</v>
      </c>
      <c r="C36" s="256" t="s">
        <v>29</v>
      </c>
      <c r="D36" s="290">
        <v>8</v>
      </c>
      <c r="E36" s="291">
        <v>1495</v>
      </c>
      <c r="F36" s="291">
        <f t="shared" si="2"/>
        <v>1495</v>
      </c>
      <c r="G36" s="291">
        <f t="shared" si="2"/>
        <v>1495</v>
      </c>
      <c r="H36" s="292">
        <v>5485</v>
      </c>
      <c r="I36" s="292">
        <f t="shared" si="3"/>
        <v>5485</v>
      </c>
      <c r="J36" s="292">
        <f t="shared" si="3"/>
        <v>5485</v>
      </c>
      <c r="K36" s="293">
        <f t="shared" si="4"/>
        <v>3990</v>
      </c>
    </row>
    <row r="37" spans="2:11" x14ac:dyDescent="0.2">
      <c r="D37" s="290">
        <v>4</v>
      </c>
      <c r="E37" s="291">
        <v>1555</v>
      </c>
      <c r="F37" s="291">
        <f t="shared" si="2"/>
        <v>1555</v>
      </c>
      <c r="G37" s="291">
        <f t="shared" si="2"/>
        <v>1555</v>
      </c>
      <c r="H37" s="292">
        <v>4055</v>
      </c>
      <c r="I37" s="292">
        <f t="shared" si="3"/>
        <v>4055</v>
      </c>
      <c r="J37" s="292">
        <f t="shared" si="3"/>
        <v>4055</v>
      </c>
      <c r="K37" s="293">
        <f t="shared" si="4"/>
        <v>2500</v>
      </c>
    </row>
    <row r="38" spans="2:11" x14ac:dyDescent="0.2">
      <c r="B38" s="258"/>
      <c r="C38" s="255"/>
      <c r="D38" s="290">
        <v>2</v>
      </c>
      <c r="E38" s="291">
        <v>1385</v>
      </c>
      <c r="F38" s="291">
        <f t="shared" si="2"/>
        <v>1385</v>
      </c>
      <c r="G38" s="291">
        <f t="shared" si="2"/>
        <v>1385</v>
      </c>
      <c r="H38" s="292">
        <v>3035</v>
      </c>
      <c r="I38" s="292">
        <f t="shared" si="3"/>
        <v>3035</v>
      </c>
      <c r="J38" s="292">
        <f t="shared" si="3"/>
        <v>3035</v>
      </c>
      <c r="K38" s="293">
        <f t="shared" si="4"/>
        <v>1650</v>
      </c>
    </row>
    <row r="39" spans="2:11" x14ac:dyDescent="0.2">
      <c r="C39" s="255"/>
      <c r="D39" s="290">
        <v>1</v>
      </c>
      <c r="E39" s="291">
        <v>1205</v>
      </c>
      <c r="F39" s="291">
        <f t="shared" si="2"/>
        <v>1205</v>
      </c>
      <c r="G39" s="291">
        <f t="shared" si="2"/>
        <v>1205</v>
      </c>
      <c r="H39" s="292">
        <v>2155</v>
      </c>
      <c r="I39" s="292">
        <f t="shared" si="3"/>
        <v>2155</v>
      </c>
      <c r="J39" s="292">
        <f t="shared" si="3"/>
        <v>2155</v>
      </c>
      <c r="K39" s="293">
        <f t="shared" si="4"/>
        <v>950</v>
      </c>
    </row>
    <row r="40" spans="2:11" x14ac:dyDescent="0.2">
      <c r="C40" s="255"/>
      <c r="D40" s="290">
        <v>0.5</v>
      </c>
      <c r="E40" s="291">
        <v>1045</v>
      </c>
      <c r="F40" s="291">
        <f t="shared" si="2"/>
        <v>1045</v>
      </c>
      <c r="G40" s="291">
        <f t="shared" si="2"/>
        <v>1045</v>
      </c>
      <c r="H40" s="292">
        <v>1735</v>
      </c>
      <c r="I40" s="292">
        <f t="shared" si="3"/>
        <v>1735</v>
      </c>
      <c r="J40" s="292">
        <f t="shared" si="3"/>
        <v>1735</v>
      </c>
      <c r="K40" s="293">
        <f t="shared" si="4"/>
        <v>690</v>
      </c>
    </row>
    <row r="41" spans="2:11" x14ac:dyDescent="0.2">
      <c r="C41" s="255"/>
      <c r="D41" s="290">
        <v>0.25</v>
      </c>
      <c r="E41" s="291">
        <v>980</v>
      </c>
      <c r="F41" s="291">
        <f t="shared" si="2"/>
        <v>980</v>
      </c>
      <c r="G41" s="291">
        <f t="shared" si="2"/>
        <v>980</v>
      </c>
      <c r="H41" s="292">
        <v>2280</v>
      </c>
      <c r="I41" s="292">
        <f t="shared" si="3"/>
        <v>2280</v>
      </c>
      <c r="J41" s="292">
        <f t="shared" si="3"/>
        <v>2280</v>
      </c>
      <c r="K41" s="293">
        <f t="shared" si="4"/>
        <v>1300</v>
      </c>
    </row>
    <row r="42" spans="2:11" x14ac:dyDescent="0.2">
      <c r="C42" s="255"/>
      <c r="D42" s="290">
        <v>0.125</v>
      </c>
      <c r="E42" s="291">
        <v>945</v>
      </c>
      <c r="F42" s="291">
        <f t="shared" si="2"/>
        <v>945</v>
      </c>
      <c r="G42" s="291">
        <f t="shared" si="2"/>
        <v>945</v>
      </c>
      <c r="H42" s="292">
        <v>1510</v>
      </c>
      <c r="I42" s="292">
        <f t="shared" si="3"/>
        <v>1510</v>
      </c>
      <c r="J42" s="292">
        <f t="shared" si="3"/>
        <v>1510</v>
      </c>
      <c r="K42" s="293">
        <f t="shared" si="4"/>
        <v>565</v>
      </c>
    </row>
    <row r="43" spans="2:11" x14ac:dyDescent="0.2">
      <c r="C43" s="255"/>
      <c r="D43" s="290">
        <v>6.3E-2</v>
      </c>
      <c r="E43" s="291">
        <v>910</v>
      </c>
      <c r="F43" s="291">
        <f t="shared" si="2"/>
        <v>910</v>
      </c>
      <c r="G43" s="291">
        <f t="shared" si="2"/>
        <v>910</v>
      </c>
      <c r="H43" s="292">
        <v>1125</v>
      </c>
      <c r="I43" s="292">
        <f t="shared" si="3"/>
        <v>1125</v>
      </c>
      <c r="J43" s="292">
        <f t="shared" si="3"/>
        <v>1125</v>
      </c>
      <c r="K43" s="293">
        <f t="shared" si="4"/>
        <v>215</v>
      </c>
    </row>
    <row r="44" spans="2:11" ht="10.8" thickBot="1" x14ac:dyDescent="0.25">
      <c r="C44" s="255"/>
      <c r="D44" s="290" t="s">
        <v>196</v>
      </c>
      <c r="E44" s="291">
        <v>1685</v>
      </c>
      <c r="F44" s="291">
        <f t="shared" si="2"/>
        <v>1685</v>
      </c>
      <c r="G44" s="291">
        <f t="shared" si="2"/>
        <v>1685</v>
      </c>
      <c r="H44" s="292">
        <v>1895</v>
      </c>
      <c r="I44" s="292">
        <f t="shared" si="3"/>
        <v>1895</v>
      </c>
      <c r="J44" s="292">
        <f t="shared" si="3"/>
        <v>1895</v>
      </c>
      <c r="K44" s="293">
        <f t="shared" si="4"/>
        <v>210</v>
      </c>
    </row>
    <row r="45" spans="2:11" ht="10.8" thickBot="1" x14ac:dyDescent="0.25">
      <c r="C45" s="299" t="s">
        <v>30</v>
      </c>
      <c r="D45" s="300">
        <f>3320+3315</f>
        <v>6635</v>
      </c>
      <c r="I45" s="279"/>
      <c r="J45" s="255" t="s">
        <v>31</v>
      </c>
      <c r="K45" s="280">
        <f>SUM(K31:K44)</f>
        <v>20150</v>
      </c>
    </row>
    <row r="46" spans="2:11" ht="10.8" thickBot="1" x14ac:dyDescent="0.25">
      <c r="B46" s="288" t="s">
        <v>32</v>
      </c>
      <c r="C46" s="255"/>
      <c r="I46" s="279"/>
      <c r="J46" s="255" t="s">
        <v>41</v>
      </c>
      <c r="K46" s="315">
        <f>((C35-K45)/C35)</f>
        <v>7.4386312918423014E-4</v>
      </c>
    </row>
    <row r="47" spans="2:11" ht="10.8" thickBot="1" x14ac:dyDescent="0.25">
      <c r="B47" s="299" t="s">
        <v>33</v>
      </c>
      <c r="C47" s="299"/>
      <c r="D47" s="304">
        <f>12985+13815</f>
        <v>26800</v>
      </c>
      <c r="E47" s="305" t="s">
        <v>195</v>
      </c>
      <c r="G47" s="280"/>
      <c r="I47" s="279"/>
      <c r="K47" s="306"/>
    </row>
    <row r="48" spans="2:11" ht="10.8" thickBot="1" x14ac:dyDescent="0.25">
      <c r="B48" s="255" t="s">
        <v>34</v>
      </c>
      <c r="C48" s="255"/>
      <c r="D48" s="302"/>
      <c r="E48" s="303"/>
      <c r="I48" s="279"/>
    </row>
    <row r="49" spans="2:11" ht="10.8" thickBot="1" x14ac:dyDescent="0.25">
      <c r="B49" s="255" t="s">
        <v>35</v>
      </c>
      <c r="D49" s="301"/>
      <c r="I49" s="279"/>
    </row>
    <row r="50" spans="2:11" ht="27.75" customHeight="1" x14ac:dyDescent="0.2">
      <c r="B50" s="256"/>
      <c r="C50" s="255"/>
      <c r="H50" s="279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9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9"/>
      <c r="D53" s="290">
        <v>256</v>
      </c>
      <c r="E53" s="291">
        <v>0</v>
      </c>
      <c r="F53" s="291">
        <v>0</v>
      </c>
      <c r="G53" s="291">
        <v>0</v>
      </c>
      <c r="H53" s="292">
        <v>0</v>
      </c>
      <c r="I53" s="292">
        <v>0</v>
      </c>
      <c r="J53" s="292">
        <v>0</v>
      </c>
      <c r="K53" s="293">
        <f>AVERAGE(H53:J53)-AVERAGE(E53:G53)</f>
        <v>0</v>
      </c>
    </row>
    <row r="54" spans="2:11" ht="10.8" thickBot="1" x14ac:dyDescent="0.25">
      <c r="B54" s="258" t="s">
        <v>25</v>
      </c>
      <c r="C54" s="289"/>
      <c r="D54" s="290">
        <v>128</v>
      </c>
      <c r="E54" s="291">
        <v>0</v>
      </c>
      <c r="F54" s="291">
        <v>0</v>
      </c>
      <c r="G54" s="291">
        <v>0</v>
      </c>
      <c r="H54" s="292">
        <v>0</v>
      </c>
      <c r="I54" s="292">
        <v>0</v>
      </c>
      <c r="J54" s="292">
        <v>0</v>
      </c>
      <c r="K54" s="293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94"/>
      <c r="D55" s="295">
        <v>63</v>
      </c>
      <c r="E55" s="291">
        <v>0</v>
      </c>
      <c r="F55" s="291">
        <v>0</v>
      </c>
      <c r="G55" s="291">
        <v>0</v>
      </c>
      <c r="H55" s="292">
        <v>0</v>
      </c>
      <c r="I55" s="292">
        <v>0</v>
      </c>
      <c r="J55" s="292">
        <v>0</v>
      </c>
      <c r="K55" s="293">
        <f t="shared" si="5"/>
        <v>0</v>
      </c>
    </row>
    <row r="56" spans="2:11" ht="10.8" thickBot="1" x14ac:dyDescent="0.25">
      <c r="B56" s="258" t="s">
        <v>26</v>
      </c>
      <c r="C56" s="296"/>
      <c r="D56" s="295">
        <v>31.5</v>
      </c>
      <c r="E56" s="291">
        <v>0</v>
      </c>
      <c r="F56" s="291">
        <v>0</v>
      </c>
      <c r="G56" s="291">
        <v>0</v>
      </c>
      <c r="H56" s="292">
        <v>0</v>
      </c>
      <c r="I56" s="292">
        <v>0</v>
      </c>
      <c r="J56" s="292">
        <v>0</v>
      </c>
      <c r="K56" s="293">
        <f t="shared" si="5"/>
        <v>0</v>
      </c>
    </row>
    <row r="57" spans="2:11" ht="10.8" thickBot="1" x14ac:dyDescent="0.25">
      <c r="B57" s="258" t="s">
        <v>27</v>
      </c>
      <c r="C57" s="297">
        <f>D69-D67</f>
        <v>0</v>
      </c>
      <c r="D57" s="295">
        <v>16</v>
      </c>
      <c r="E57" s="291">
        <v>0</v>
      </c>
      <c r="F57" s="291">
        <v>0</v>
      </c>
      <c r="G57" s="291">
        <v>0</v>
      </c>
      <c r="H57" s="292">
        <v>0</v>
      </c>
      <c r="I57" s="292">
        <v>0</v>
      </c>
      <c r="J57" s="292">
        <v>0</v>
      </c>
      <c r="K57" s="293">
        <f t="shared" si="5"/>
        <v>0</v>
      </c>
    </row>
    <row r="58" spans="2:11" x14ac:dyDescent="0.2">
      <c r="B58" s="258" t="s">
        <v>28</v>
      </c>
      <c r="C58" s="256" t="s">
        <v>29</v>
      </c>
      <c r="D58" s="290">
        <v>8</v>
      </c>
      <c r="E58" s="291">
        <v>0</v>
      </c>
      <c r="F58" s="291">
        <v>0</v>
      </c>
      <c r="G58" s="291">
        <v>0</v>
      </c>
      <c r="H58" s="292">
        <v>0</v>
      </c>
      <c r="I58" s="292">
        <v>0</v>
      </c>
      <c r="J58" s="292">
        <v>0</v>
      </c>
      <c r="K58" s="293">
        <f t="shared" si="5"/>
        <v>0</v>
      </c>
    </row>
    <row r="59" spans="2:11" x14ac:dyDescent="0.2">
      <c r="D59" s="290">
        <v>4</v>
      </c>
      <c r="E59" s="291">
        <v>0</v>
      </c>
      <c r="F59" s="291">
        <v>0</v>
      </c>
      <c r="G59" s="291">
        <v>0</v>
      </c>
      <c r="H59" s="292">
        <v>0</v>
      </c>
      <c r="I59" s="292">
        <v>0</v>
      </c>
      <c r="J59" s="292">
        <v>0</v>
      </c>
      <c r="K59" s="293">
        <f t="shared" si="5"/>
        <v>0</v>
      </c>
    </row>
    <row r="60" spans="2:11" x14ac:dyDescent="0.2">
      <c r="B60" s="258"/>
      <c r="C60" s="255"/>
      <c r="D60" s="290">
        <v>2</v>
      </c>
      <c r="E60" s="291">
        <v>0</v>
      </c>
      <c r="F60" s="291">
        <v>0</v>
      </c>
      <c r="G60" s="291">
        <v>0</v>
      </c>
      <c r="H60" s="292">
        <v>0</v>
      </c>
      <c r="I60" s="292">
        <v>0</v>
      </c>
      <c r="J60" s="292">
        <v>0</v>
      </c>
      <c r="K60" s="293">
        <f t="shared" si="5"/>
        <v>0</v>
      </c>
    </row>
    <row r="61" spans="2:11" x14ac:dyDescent="0.2">
      <c r="C61" s="255"/>
      <c r="D61" s="290">
        <v>1</v>
      </c>
      <c r="E61" s="291">
        <v>0</v>
      </c>
      <c r="F61" s="291">
        <v>0</v>
      </c>
      <c r="G61" s="291">
        <v>0</v>
      </c>
      <c r="H61" s="292">
        <v>0</v>
      </c>
      <c r="I61" s="292">
        <v>0</v>
      </c>
      <c r="J61" s="292">
        <v>0</v>
      </c>
      <c r="K61" s="293">
        <f>AVERAGE(H61:J61)-AVERAGE(E61:G61)</f>
        <v>0</v>
      </c>
    </row>
    <row r="62" spans="2:11" x14ac:dyDescent="0.2">
      <c r="C62" s="255"/>
      <c r="D62" s="290">
        <v>0.5</v>
      </c>
      <c r="E62" s="291">
        <v>0</v>
      </c>
      <c r="F62" s="291">
        <v>0</v>
      </c>
      <c r="G62" s="291">
        <v>0</v>
      </c>
      <c r="H62" s="292">
        <v>0</v>
      </c>
      <c r="I62" s="292">
        <v>0</v>
      </c>
      <c r="J62" s="292">
        <v>0</v>
      </c>
      <c r="K62" s="293">
        <f>AVERAGE(H62:J62)-AVERAGE(E62:G62)</f>
        <v>0</v>
      </c>
    </row>
    <row r="63" spans="2:11" x14ac:dyDescent="0.2">
      <c r="C63" s="255"/>
      <c r="D63" s="290">
        <v>0.25</v>
      </c>
      <c r="E63" s="291">
        <v>0</v>
      </c>
      <c r="F63" s="291">
        <v>0</v>
      </c>
      <c r="G63" s="291">
        <v>0</v>
      </c>
      <c r="H63" s="292">
        <v>0</v>
      </c>
      <c r="I63" s="292">
        <v>0</v>
      </c>
      <c r="J63" s="292">
        <v>0</v>
      </c>
      <c r="K63" s="293">
        <f>AVERAGE(H63:J63)-AVERAGE(E63:G63)</f>
        <v>0</v>
      </c>
    </row>
    <row r="64" spans="2:11" x14ac:dyDescent="0.2">
      <c r="C64" s="255"/>
      <c r="D64" s="290">
        <v>0.125</v>
      </c>
      <c r="E64" s="291">
        <v>0</v>
      </c>
      <c r="F64" s="291">
        <v>0</v>
      </c>
      <c r="G64" s="291">
        <v>0</v>
      </c>
      <c r="H64" s="292">
        <v>0</v>
      </c>
      <c r="I64" s="292">
        <v>0</v>
      </c>
      <c r="J64" s="292">
        <v>0</v>
      </c>
      <c r="K64" s="293">
        <f>AVERAGE(H64:J64)-AVERAGE(E64:G64)</f>
        <v>0</v>
      </c>
    </row>
    <row r="65" spans="2:11" x14ac:dyDescent="0.2">
      <c r="C65" s="255"/>
      <c r="D65" s="290">
        <v>6.3E-2</v>
      </c>
      <c r="E65" s="291">
        <v>0</v>
      </c>
      <c r="F65" s="291">
        <v>0</v>
      </c>
      <c r="G65" s="291">
        <v>0</v>
      </c>
      <c r="H65" s="292">
        <v>0</v>
      </c>
      <c r="I65" s="292">
        <v>0</v>
      </c>
      <c r="J65" s="292">
        <v>0</v>
      </c>
      <c r="K65" s="293">
        <f t="shared" ref="K65" si="6">AVERAGE(H65:J65)-AVERAGE(E65:G65)</f>
        <v>0</v>
      </c>
    </row>
    <row r="66" spans="2:11" ht="10.8" thickBot="1" x14ac:dyDescent="0.25">
      <c r="C66" s="255"/>
      <c r="D66" s="290" t="s">
        <v>196</v>
      </c>
      <c r="E66" s="291">
        <v>0</v>
      </c>
      <c r="F66" s="291">
        <v>0</v>
      </c>
      <c r="G66" s="291">
        <v>0</v>
      </c>
      <c r="H66" s="292">
        <v>0</v>
      </c>
      <c r="I66" s="292">
        <v>0</v>
      </c>
      <c r="J66" s="292">
        <v>0</v>
      </c>
      <c r="K66" s="293">
        <f>AVERAGE(H66:J66)-AVERAGE(E66:G66)</f>
        <v>0</v>
      </c>
    </row>
    <row r="67" spans="2:11" ht="10.8" thickBot="1" x14ac:dyDescent="0.25">
      <c r="C67" s="255" t="s">
        <v>36</v>
      </c>
      <c r="D67" s="301"/>
      <c r="I67" s="279"/>
      <c r="J67" s="255" t="s">
        <v>31</v>
      </c>
      <c r="K67" s="280">
        <f>SUM(K53:K66)</f>
        <v>0</v>
      </c>
    </row>
    <row r="68" spans="2:11" ht="10.8" thickBot="1" x14ac:dyDescent="0.25">
      <c r="B68" s="288" t="s">
        <v>32</v>
      </c>
      <c r="C68" s="255"/>
      <c r="I68" s="279"/>
      <c r="J68" s="255" t="s">
        <v>41</v>
      </c>
      <c r="K68" s="281" t="e">
        <f>((C57-K67)/C57)</f>
        <v>#DIV/0!</v>
      </c>
    </row>
    <row r="69" spans="2:11" ht="10.8" thickBot="1" x14ac:dyDescent="0.25">
      <c r="B69" s="255" t="s">
        <v>33</v>
      </c>
      <c r="C69" s="255"/>
      <c r="D69" s="301"/>
      <c r="I69" s="279"/>
      <c r="J69" s="255" t="s">
        <v>194</v>
      </c>
      <c r="K69" s="306" t="e">
        <f>(C57-D71)/C57</f>
        <v>#DIV/0!</v>
      </c>
    </row>
    <row r="70" spans="2:11" ht="10.8" thickBot="1" x14ac:dyDescent="0.25">
      <c r="B70" s="255" t="s">
        <v>34</v>
      </c>
      <c r="C70" s="255"/>
      <c r="D70" s="301"/>
      <c r="I70" s="279"/>
    </row>
    <row r="71" spans="2:11" ht="10.8" thickBot="1" x14ac:dyDescent="0.25">
      <c r="B71" s="255" t="s">
        <v>37</v>
      </c>
      <c r="D71" s="301">
        <f>D70-D67</f>
        <v>0</v>
      </c>
      <c r="I71" s="279"/>
    </row>
    <row r="72" spans="2:11" ht="29.25" customHeight="1" x14ac:dyDescent="0.2">
      <c r="I72" s="279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9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9"/>
      <c r="D75" s="290">
        <v>256</v>
      </c>
      <c r="E75" s="291"/>
      <c r="F75" s="291"/>
      <c r="G75" s="291"/>
      <c r="H75" s="292"/>
      <c r="I75" s="292"/>
      <c r="J75" s="292"/>
      <c r="K75" s="293"/>
    </row>
    <row r="76" spans="2:11" ht="10.8" thickBot="1" x14ac:dyDescent="0.25">
      <c r="B76" s="258" t="s">
        <v>25</v>
      </c>
      <c r="C76" s="289"/>
      <c r="D76" s="290">
        <v>128</v>
      </c>
      <c r="E76" s="291"/>
      <c r="F76" s="291"/>
      <c r="G76" s="291"/>
      <c r="H76" s="292"/>
      <c r="I76" s="292"/>
      <c r="J76" s="292"/>
      <c r="K76" s="293"/>
    </row>
    <row r="77" spans="2:11" ht="10.8" thickBot="1" x14ac:dyDescent="0.25">
      <c r="B77" s="258" t="s">
        <v>0</v>
      </c>
      <c r="C77" s="294"/>
      <c r="D77" s="295">
        <v>63</v>
      </c>
      <c r="E77" s="291"/>
      <c r="F77" s="291"/>
      <c r="G77" s="291"/>
      <c r="H77" s="292"/>
      <c r="I77" s="292"/>
      <c r="J77" s="292"/>
      <c r="K77" s="293"/>
    </row>
    <row r="78" spans="2:11" ht="10.8" thickBot="1" x14ac:dyDescent="0.25">
      <c r="B78" s="258" t="s">
        <v>26</v>
      </c>
      <c r="C78" s="296"/>
      <c r="D78" s="295">
        <v>31.5</v>
      </c>
      <c r="E78" s="291"/>
      <c r="F78" s="291"/>
      <c r="G78" s="291"/>
      <c r="H78" s="292"/>
      <c r="I78" s="292"/>
      <c r="J78" s="292"/>
      <c r="K78" s="293"/>
    </row>
    <row r="79" spans="2:11" ht="10.8" thickBot="1" x14ac:dyDescent="0.25">
      <c r="B79" s="258" t="s">
        <v>27</v>
      </c>
      <c r="C79" s="297">
        <f>D91-D89</f>
        <v>0</v>
      </c>
      <c r="D79" s="295">
        <v>16</v>
      </c>
      <c r="E79" s="291"/>
      <c r="F79" s="291"/>
      <c r="G79" s="291"/>
      <c r="H79" s="292"/>
      <c r="I79" s="292"/>
      <c r="J79" s="292"/>
      <c r="K79" s="293"/>
    </row>
    <row r="80" spans="2:11" x14ac:dyDescent="0.2">
      <c r="B80" s="258" t="s">
        <v>28</v>
      </c>
      <c r="C80" s="256" t="s">
        <v>29</v>
      </c>
      <c r="D80" s="290">
        <v>8</v>
      </c>
      <c r="E80" s="291"/>
      <c r="F80" s="291"/>
      <c r="G80" s="291"/>
      <c r="H80" s="292"/>
      <c r="I80" s="292"/>
      <c r="J80" s="292"/>
      <c r="K80" s="293"/>
    </row>
    <row r="81" spans="2:11" x14ac:dyDescent="0.2">
      <c r="D81" s="290">
        <v>4</v>
      </c>
      <c r="E81" s="291"/>
      <c r="F81" s="291"/>
      <c r="G81" s="291"/>
      <c r="H81" s="292"/>
      <c r="I81" s="292"/>
      <c r="J81" s="292"/>
      <c r="K81" s="293"/>
    </row>
    <row r="82" spans="2:11" x14ac:dyDescent="0.2">
      <c r="B82" s="258"/>
      <c r="C82" s="255"/>
      <c r="D82" s="290">
        <v>2</v>
      </c>
      <c r="E82" s="291"/>
      <c r="F82" s="291"/>
      <c r="G82" s="291"/>
      <c r="H82" s="292"/>
      <c r="I82" s="292"/>
      <c r="J82" s="292"/>
      <c r="K82" s="293"/>
    </row>
    <row r="83" spans="2:11" x14ac:dyDescent="0.2">
      <c r="C83" s="255"/>
      <c r="D83" s="290">
        <v>1</v>
      </c>
      <c r="E83" s="291"/>
      <c r="F83" s="291"/>
      <c r="G83" s="291"/>
      <c r="H83" s="292"/>
      <c r="I83" s="292"/>
      <c r="J83" s="292"/>
      <c r="K83" s="293"/>
    </row>
    <row r="84" spans="2:11" x14ac:dyDescent="0.2">
      <c r="C84" s="255"/>
      <c r="D84" s="290">
        <v>0.5</v>
      </c>
      <c r="E84" s="291"/>
      <c r="F84" s="291"/>
      <c r="G84" s="291"/>
      <c r="H84" s="292"/>
      <c r="I84" s="292"/>
      <c r="J84" s="292"/>
      <c r="K84" s="293"/>
    </row>
    <row r="85" spans="2:11" x14ac:dyDescent="0.2">
      <c r="C85" s="255"/>
      <c r="D85" s="290">
        <v>0.25</v>
      </c>
      <c r="E85" s="291"/>
      <c r="F85" s="291"/>
      <c r="G85" s="291"/>
      <c r="H85" s="292"/>
      <c r="I85" s="292"/>
      <c r="J85" s="292"/>
      <c r="K85" s="293"/>
    </row>
    <row r="86" spans="2:11" x14ac:dyDescent="0.2">
      <c r="C86" s="255"/>
      <c r="D86" s="290">
        <v>0.125</v>
      </c>
      <c r="E86" s="291"/>
      <c r="F86" s="291"/>
      <c r="G86" s="291"/>
      <c r="H86" s="292"/>
      <c r="I86" s="292"/>
      <c r="J86" s="292"/>
      <c r="K86" s="293"/>
    </row>
    <row r="87" spans="2:11" x14ac:dyDescent="0.2">
      <c r="C87" s="255"/>
      <c r="D87" s="290">
        <v>6.3E-2</v>
      </c>
      <c r="E87" s="291"/>
      <c r="F87" s="291"/>
      <c r="G87" s="291"/>
      <c r="H87" s="292"/>
      <c r="I87" s="292"/>
      <c r="J87" s="292"/>
      <c r="K87" s="293"/>
    </row>
    <row r="88" spans="2:11" ht="10.8" thickBot="1" x14ac:dyDescent="0.25">
      <c r="C88" s="255"/>
      <c r="D88" s="290" t="s">
        <v>196</v>
      </c>
      <c r="E88" s="298"/>
      <c r="F88" s="298"/>
      <c r="G88" s="298"/>
      <c r="H88" s="292"/>
      <c r="I88" s="292"/>
      <c r="J88" s="292"/>
      <c r="K88" s="293"/>
    </row>
    <row r="89" spans="2:11" ht="10.8" thickBot="1" x14ac:dyDescent="0.25">
      <c r="C89" s="255" t="s">
        <v>38</v>
      </c>
      <c r="D89" s="301"/>
      <c r="I89" s="279"/>
      <c r="J89" s="255" t="s">
        <v>31</v>
      </c>
      <c r="K89" s="280">
        <f>SUM(K75:K88)</f>
        <v>0</v>
      </c>
    </row>
    <row r="90" spans="2:11" ht="10.8" thickBot="1" x14ac:dyDescent="0.25">
      <c r="B90" s="288" t="s">
        <v>32</v>
      </c>
      <c r="C90" s="255"/>
      <c r="I90" s="279"/>
      <c r="J90" s="255" t="s">
        <v>41</v>
      </c>
      <c r="K90" s="281" t="e">
        <f>((C79-K89)/C79)*100</f>
        <v>#DIV/0!</v>
      </c>
    </row>
    <row r="91" spans="2:11" ht="10.8" thickBot="1" x14ac:dyDescent="0.25">
      <c r="B91" s="255" t="s">
        <v>33</v>
      </c>
      <c r="C91" s="255"/>
      <c r="D91" s="301"/>
      <c r="I91" s="279"/>
    </row>
    <row r="92" spans="2:11" ht="10.8" thickBot="1" x14ac:dyDescent="0.25">
      <c r="B92" s="255" t="s">
        <v>39</v>
      </c>
      <c r="C92" s="255"/>
      <c r="D92" s="301"/>
      <c r="I92" s="279"/>
    </row>
    <row r="93" spans="2:11" ht="10.8" thickBot="1" x14ac:dyDescent="0.25">
      <c r="B93" s="255" t="s">
        <v>37</v>
      </c>
      <c r="D93" s="301">
        <f>D92-D89</f>
        <v>0</v>
      </c>
      <c r="I93" s="279"/>
    </row>
    <row r="94" spans="2:11" ht="33.75" customHeight="1" x14ac:dyDescent="0.2">
      <c r="I94" s="279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9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9"/>
      <c r="D97" s="290">
        <v>256</v>
      </c>
      <c r="E97" s="291"/>
      <c r="F97" s="291"/>
      <c r="G97" s="291"/>
      <c r="H97" s="292"/>
      <c r="I97" s="292"/>
      <c r="J97" s="292"/>
      <c r="K97" s="293"/>
    </row>
    <row r="98" spans="2:11" ht="10.8" thickBot="1" x14ac:dyDescent="0.25">
      <c r="B98" s="258" t="s">
        <v>25</v>
      </c>
      <c r="C98" s="289"/>
      <c r="D98" s="290">
        <v>128</v>
      </c>
      <c r="E98" s="291"/>
      <c r="F98" s="291"/>
      <c r="G98" s="291"/>
      <c r="H98" s="292"/>
      <c r="I98" s="292"/>
      <c r="J98" s="292"/>
      <c r="K98" s="293"/>
    </row>
    <row r="99" spans="2:11" ht="10.8" thickBot="1" x14ac:dyDescent="0.25">
      <c r="B99" s="258" t="s">
        <v>0</v>
      </c>
      <c r="C99" s="294"/>
      <c r="D99" s="295">
        <v>63</v>
      </c>
      <c r="E99" s="291"/>
      <c r="F99" s="291"/>
      <c r="G99" s="291"/>
      <c r="H99" s="292"/>
      <c r="I99" s="292"/>
      <c r="J99" s="292"/>
      <c r="K99" s="293"/>
    </row>
    <row r="100" spans="2:11" ht="10.8" thickBot="1" x14ac:dyDescent="0.25">
      <c r="B100" s="258" t="s">
        <v>26</v>
      </c>
      <c r="C100" s="296"/>
      <c r="D100" s="295">
        <v>31.5</v>
      </c>
      <c r="E100" s="291"/>
      <c r="F100" s="291"/>
      <c r="G100" s="291"/>
      <c r="H100" s="292"/>
      <c r="I100" s="292"/>
      <c r="J100" s="292"/>
      <c r="K100" s="293"/>
    </row>
    <row r="101" spans="2:11" ht="10.8" thickBot="1" x14ac:dyDescent="0.25">
      <c r="B101" s="258" t="s">
        <v>27</v>
      </c>
      <c r="C101" s="297">
        <f>D113-D111</f>
        <v>0</v>
      </c>
      <c r="D101" s="295">
        <v>16</v>
      </c>
      <c r="E101" s="291"/>
      <c r="F101" s="291"/>
      <c r="G101" s="291"/>
      <c r="H101" s="292"/>
      <c r="I101" s="292"/>
      <c r="J101" s="292"/>
      <c r="K101" s="293"/>
    </row>
    <row r="102" spans="2:11" x14ac:dyDescent="0.2">
      <c r="B102" s="258" t="s">
        <v>28</v>
      </c>
      <c r="C102" s="256" t="s">
        <v>29</v>
      </c>
      <c r="D102" s="290">
        <v>8</v>
      </c>
      <c r="E102" s="291"/>
      <c r="F102" s="291"/>
      <c r="G102" s="291"/>
      <c r="H102" s="292"/>
      <c r="I102" s="292"/>
      <c r="J102" s="292"/>
      <c r="K102" s="293"/>
    </row>
    <row r="103" spans="2:11" x14ac:dyDescent="0.2">
      <c r="D103" s="290">
        <v>4</v>
      </c>
      <c r="E103" s="291"/>
      <c r="F103" s="291"/>
      <c r="G103" s="291"/>
      <c r="H103" s="292"/>
      <c r="I103" s="292"/>
      <c r="J103" s="292"/>
      <c r="K103" s="293"/>
    </row>
    <row r="104" spans="2:11" x14ac:dyDescent="0.2">
      <c r="B104" s="258"/>
      <c r="C104" s="255"/>
      <c r="D104" s="290">
        <v>2</v>
      </c>
      <c r="E104" s="291"/>
      <c r="F104" s="291"/>
      <c r="G104" s="291"/>
      <c r="H104" s="292"/>
      <c r="I104" s="292"/>
      <c r="J104" s="292"/>
      <c r="K104" s="293"/>
    </row>
    <row r="105" spans="2:11" x14ac:dyDescent="0.2">
      <c r="C105" s="255"/>
      <c r="D105" s="290">
        <v>1</v>
      </c>
      <c r="E105" s="291"/>
      <c r="F105" s="291"/>
      <c r="G105" s="291"/>
      <c r="H105" s="292"/>
      <c r="I105" s="292"/>
      <c r="J105" s="292"/>
      <c r="K105" s="293"/>
    </row>
    <row r="106" spans="2:11" x14ac:dyDescent="0.2">
      <c r="C106" s="255"/>
      <c r="D106" s="290">
        <v>0.5</v>
      </c>
      <c r="E106" s="291"/>
      <c r="F106" s="291"/>
      <c r="G106" s="291"/>
      <c r="H106" s="292"/>
      <c r="I106" s="292"/>
      <c r="J106" s="292"/>
      <c r="K106" s="293"/>
    </row>
    <row r="107" spans="2:11" x14ac:dyDescent="0.2">
      <c r="C107" s="255"/>
      <c r="D107" s="290">
        <v>0.25</v>
      </c>
      <c r="E107" s="291"/>
      <c r="F107" s="291"/>
      <c r="G107" s="291"/>
      <c r="H107" s="292"/>
      <c r="I107" s="292"/>
      <c r="J107" s="292"/>
      <c r="K107" s="293"/>
    </row>
    <row r="108" spans="2:11" x14ac:dyDescent="0.2">
      <c r="C108" s="255"/>
      <c r="D108" s="290">
        <v>0.125</v>
      </c>
      <c r="E108" s="291"/>
      <c r="F108" s="291"/>
      <c r="G108" s="291"/>
      <c r="H108" s="292"/>
      <c r="I108" s="292"/>
      <c r="J108" s="292"/>
      <c r="K108" s="293"/>
    </row>
    <row r="109" spans="2:11" x14ac:dyDescent="0.2">
      <c r="C109" s="255"/>
      <c r="D109" s="290">
        <v>6.3E-2</v>
      </c>
      <c r="E109" s="291"/>
      <c r="F109" s="291"/>
      <c r="G109" s="291"/>
      <c r="H109" s="292"/>
      <c r="I109" s="292"/>
      <c r="J109" s="292"/>
      <c r="K109" s="293"/>
    </row>
    <row r="110" spans="2:11" ht="10.8" thickBot="1" x14ac:dyDescent="0.25">
      <c r="C110" s="255"/>
      <c r="D110" s="290" t="s">
        <v>196</v>
      </c>
      <c r="E110" s="298"/>
      <c r="F110" s="298"/>
      <c r="G110" s="298"/>
      <c r="H110" s="292"/>
      <c r="I110" s="292"/>
      <c r="J110" s="292"/>
      <c r="K110" s="293"/>
    </row>
    <row r="111" spans="2:11" ht="10.8" thickBot="1" x14ac:dyDescent="0.25">
      <c r="C111" s="255" t="s">
        <v>40</v>
      </c>
      <c r="D111" s="301"/>
      <c r="I111" s="279"/>
      <c r="J111" s="255" t="s">
        <v>31</v>
      </c>
      <c r="K111" s="280">
        <f>SUM(K97:K110)</f>
        <v>0</v>
      </c>
    </row>
    <row r="112" spans="2:11" ht="10.8" thickBot="1" x14ac:dyDescent="0.25">
      <c r="B112" s="288" t="s">
        <v>32</v>
      </c>
      <c r="C112" s="255"/>
      <c r="I112" s="279"/>
      <c r="J112" s="255" t="s">
        <v>41</v>
      </c>
      <c r="K112" s="281" t="e">
        <f>((C101-K111)/C101)*100</f>
        <v>#DIV/0!</v>
      </c>
    </row>
    <row r="113" spans="2:9" ht="10.8" thickBot="1" x14ac:dyDescent="0.25">
      <c r="B113" s="255" t="s">
        <v>33</v>
      </c>
      <c r="C113" s="255"/>
      <c r="D113" s="301"/>
      <c r="I113" s="279"/>
    </row>
    <row r="114" spans="2:9" ht="10.8" thickBot="1" x14ac:dyDescent="0.25">
      <c r="B114" s="255" t="s">
        <v>34</v>
      </c>
      <c r="C114" s="255"/>
      <c r="D114" s="301"/>
      <c r="I114" s="279"/>
    </row>
    <row r="115" spans="2:9" ht="10.8" thickBot="1" x14ac:dyDescent="0.25">
      <c r="B115" s="255" t="s">
        <v>35</v>
      </c>
      <c r="D115" s="301">
        <f>D114-D111</f>
        <v>0</v>
      </c>
      <c r="I115" s="279"/>
    </row>
    <row r="116" spans="2:9" x14ac:dyDescent="0.2">
      <c r="I116" s="279"/>
    </row>
    <row r="117" spans="2:9" x14ac:dyDescent="0.2">
      <c r="I117" s="279"/>
    </row>
    <row r="118" spans="2:9" x14ac:dyDescent="0.2">
      <c r="I118" s="279"/>
    </row>
    <row r="119" spans="2:9" x14ac:dyDescent="0.2">
      <c r="I119" s="279"/>
    </row>
    <row r="120" spans="2:9" x14ac:dyDescent="0.2">
      <c r="I120" s="279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F11" sqref="F11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9" t="s">
        <v>20</v>
      </c>
      <c r="D1" s="380"/>
      <c r="E1" s="380"/>
      <c r="F1" s="381"/>
    </row>
    <row r="2" spans="1:11" ht="16.2" thickBot="1" x14ac:dyDescent="0.35">
      <c r="B2" s="22" t="s">
        <v>3</v>
      </c>
      <c r="C2" s="382" t="s">
        <v>5</v>
      </c>
      <c r="D2" s="383"/>
      <c r="E2" s="383"/>
      <c r="F2" s="384"/>
    </row>
    <row r="3" spans="1:11" x14ac:dyDescent="0.25">
      <c r="B3" s="19" t="s">
        <v>1</v>
      </c>
      <c r="C3" s="385">
        <f>'Input-data'!C4</f>
        <v>44445</v>
      </c>
      <c r="D3" s="385"/>
      <c r="E3" s="385"/>
      <c r="F3" s="386"/>
    </row>
    <row r="4" spans="1:11" x14ac:dyDescent="0.25">
      <c r="B4" s="20" t="s">
        <v>42</v>
      </c>
      <c r="C4" s="373">
        <f>'Input-data'!C5</f>
        <v>0</v>
      </c>
      <c r="D4" s="373"/>
      <c r="E4" s="373"/>
      <c r="F4" s="374"/>
    </row>
    <row r="5" spans="1:11" x14ac:dyDescent="0.25">
      <c r="B5" s="20" t="s">
        <v>43</v>
      </c>
      <c r="C5" s="375">
        <f>'Input-data'!C6</f>
        <v>0</v>
      </c>
      <c r="D5" s="375"/>
      <c r="E5" s="375"/>
      <c r="F5" s="376"/>
    </row>
    <row r="6" spans="1:11" x14ac:dyDescent="0.25">
      <c r="B6" s="20" t="s">
        <v>0</v>
      </c>
      <c r="C6" s="387" t="str">
        <f>'Input-data'!C7</f>
        <v>MS3 SP1 US</v>
      </c>
      <c r="D6" s="387"/>
      <c r="E6" s="387"/>
      <c r="F6" s="388"/>
      <c r="G6" s="7"/>
    </row>
    <row r="7" spans="1:11" x14ac:dyDescent="0.25">
      <c r="B7" s="20" t="s">
        <v>4</v>
      </c>
      <c r="C7" s="371" t="str">
        <f>'Input-data'!C8</f>
        <v>US</v>
      </c>
      <c r="D7" s="371"/>
      <c r="E7" s="371"/>
      <c r="F7" s="372"/>
      <c r="G7" s="7"/>
    </row>
    <row r="8" spans="1:11" x14ac:dyDescent="0.25">
      <c r="B8" s="20" t="s">
        <v>11</v>
      </c>
      <c r="C8" s="377">
        <f>(C9-D12)/D12</f>
        <v>7.4441687344913151E-4</v>
      </c>
      <c r="D8" s="377"/>
      <c r="E8" s="377"/>
      <c r="F8" s="378"/>
      <c r="G8" s="7"/>
    </row>
    <row r="9" spans="1:11" ht="13.8" thickBot="1" x14ac:dyDescent="0.3">
      <c r="B9" s="224" t="s">
        <v>6</v>
      </c>
      <c r="C9" s="389">
        <f>'Input-data'!C9</f>
        <v>20165</v>
      </c>
      <c r="D9" s="389"/>
      <c r="E9" s="389"/>
      <c r="F9" s="390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4" t="s">
        <v>52</v>
      </c>
      <c r="B11" s="230">
        <v>250</v>
      </c>
      <c r="C11" s="242">
        <f>'Input-data'!C10</f>
        <v>0</v>
      </c>
      <c r="D11" s="243">
        <f t="shared" ref="D11:D24" si="0">D12+C11</f>
        <v>20150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365"/>
      <c r="B12" s="231">
        <v>125</v>
      </c>
      <c r="C12" s="242">
        <f>'Input-data'!C11</f>
        <v>0</v>
      </c>
      <c r="D12" s="244">
        <f t="shared" si="0"/>
        <v>20150</v>
      </c>
      <c r="E12" s="246">
        <f t="shared" ref="E12:E26" si="2">C12/$D$11</f>
        <v>0</v>
      </c>
      <c r="F12" s="248">
        <f t="shared" si="1"/>
        <v>1</v>
      </c>
      <c r="G12" s="7"/>
    </row>
    <row r="13" spans="1:11" ht="17.25" customHeight="1" x14ac:dyDescent="0.25">
      <c r="A13" s="366"/>
      <c r="B13" s="231">
        <v>63</v>
      </c>
      <c r="C13" s="242">
        <f>'Input-data'!C12</f>
        <v>3705</v>
      </c>
      <c r="D13" s="244">
        <f t="shared" si="0"/>
        <v>20150</v>
      </c>
      <c r="E13" s="246">
        <f t="shared" si="2"/>
        <v>0.18387096774193548</v>
      </c>
      <c r="F13" s="248">
        <f t="shared" si="1"/>
        <v>1</v>
      </c>
      <c r="G13" s="7"/>
    </row>
    <row r="14" spans="1:11" ht="17.25" customHeight="1" x14ac:dyDescent="0.25">
      <c r="A14" s="368" t="s">
        <v>53</v>
      </c>
      <c r="B14" s="232">
        <v>31.5</v>
      </c>
      <c r="C14" s="242">
        <f>'Input-data'!C13</f>
        <v>4375</v>
      </c>
      <c r="D14" s="244">
        <f t="shared" si="0"/>
        <v>16445</v>
      </c>
      <c r="E14" s="246">
        <f t="shared" si="2"/>
        <v>0.21712158808933002</v>
      </c>
      <c r="F14" s="248">
        <f t="shared" si="1"/>
        <v>0.81612903225806455</v>
      </c>
      <c r="G14" s="7"/>
    </row>
    <row r="15" spans="1:11" ht="17.25" customHeight="1" x14ac:dyDescent="0.25">
      <c r="A15" s="369"/>
      <c r="B15" s="232">
        <v>16</v>
      </c>
      <c r="C15" s="242">
        <f>'Input-data'!C14</f>
        <v>3990</v>
      </c>
      <c r="D15" s="244">
        <f t="shared" si="0"/>
        <v>12070</v>
      </c>
      <c r="E15" s="246">
        <f t="shared" si="2"/>
        <v>0.19801488833746897</v>
      </c>
      <c r="F15" s="248">
        <f t="shared" si="1"/>
        <v>0.59900744416873453</v>
      </c>
      <c r="G15" s="7"/>
    </row>
    <row r="16" spans="1:11" ht="17.25" customHeight="1" x14ac:dyDescent="0.25">
      <c r="A16" s="369"/>
      <c r="B16" s="232">
        <v>8</v>
      </c>
      <c r="C16" s="242">
        <f>'Input-data'!C15</f>
        <v>2500</v>
      </c>
      <c r="D16" s="244">
        <f t="shared" si="0"/>
        <v>8080</v>
      </c>
      <c r="E16" s="246">
        <f t="shared" si="2"/>
        <v>0.12406947890818859</v>
      </c>
      <c r="F16" s="248">
        <f t="shared" si="1"/>
        <v>0.40099255583126553</v>
      </c>
      <c r="G16" s="7"/>
      <c r="H16" s="43"/>
      <c r="I16" s="43"/>
      <c r="J16" s="43"/>
      <c r="K16" s="43"/>
    </row>
    <row r="17" spans="1:8" ht="17.25" customHeight="1" x14ac:dyDescent="0.25">
      <c r="A17" s="369"/>
      <c r="B17" s="232">
        <v>4</v>
      </c>
      <c r="C17" s="242">
        <f>'Input-data'!C16</f>
        <v>1650</v>
      </c>
      <c r="D17" s="244">
        <f t="shared" si="0"/>
        <v>5580</v>
      </c>
      <c r="E17" s="246">
        <f>C17/$D$11</f>
        <v>8.1885856079404462E-2</v>
      </c>
      <c r="F17" s="248">
        <f t="shared" si="1"/>
        <v>0.27692307692307694</v>
      </c>
      <c r="G17" s="7"/>
    </row>
    <row r="18" spans="1:8" ht="17.25" customHeight="1" x14ac:dyDescent="0.25">
      <c r="A18" s="370"/>
      <c r="B18" s="232">
        <v>2</v>
      </c>
      <c r="C18" s="242">
        <f>'Input-data'!C17</f>
        <v>950</v>
      </c>
      <c r="D18" s="244">
        <f t="shared" si="0"/>
        <v>3930</v>
      </c>
      <c r="E18" s="246">
        <f t="shared" si="2"/>
        <v>4.7146401985111663E-2</v>
      </c>
      <c r="F18" s="248">
        <f t="shared" si="1"/>
        <v>0.19503722084367245</v>
      </c>
      <c r="G18" s="7"/>
      <c r="H18" s="12"/>
    </row>
    <row r="19" spans="1:8" ht="17.25" customHeight="1" x14ac:dyDescent="0.25">
      <c r="A19" s="367" t="s">
        <v>54</v>
      </c>
      <c r="B19" s="231">
        <v>1</v>
      </c>
      <c r="C19" s="242">
        <f>'Input-data'!C18</f>
        <v>690</v>
      </c>
      <c r="D19" s="244">
        <f t="shared" si="0"/>
        <v>2980</v>
      </c>
      <c r="E19" s="246">
        <f t="shared" si="2"/>
        <v>3.4243176178660052E-2</v>
      </c>
      <c r="F19" s="248">
        <f t="shared" si="1"/>
        <v>0.14789081885856079</v>
      </c>
      <c r="G19" s="7"/>
    </row>
    <row r="20" spans="1:8" ht="17.25" customHeight="1" x14ac:dyDescent="0.25">
      <c r="A20" s="365"/>
      <c r="B20" s="231">
        <v>0.5</v>
      </c>
      <c r="C20" s="242">
        <f>'Input-data'!C19</f>
        <v>1300</v>
      </c>
      <c r="D20" s="244">
        <f t="shared" si="0"/>
        <v>2290</v>
      </c>
      <c r="E20" s="246">
        <f t="shared" si="2"/>
        <v>6.4516129032258063E-2</v>
      </c>
      <c r="F20" s="248">
        <f t="shared" si="1"/>
        <v>0.11364764267990074</v>
      </c>
      <c r="G20" s="7"/>
    </row>
    <row r="21" spans="1:8" ht="17.25" customHeight="1" x14ac:dyDescent="0.25">
      <c r="A21" s="365"/>
      <c r="B21" s="233">
        <v>0.25</v>
      </c>
      <c r="C21" s="242">
        <f>'Input-data'!C20</f>
        <v>565</v>
      </c>
      <c r="D21" s="244">
        <f t="shared" si="0"/>
        <v>990</v>
      </c>
      <c r="E21" s="246">
        <f t="shared" si="2"/>
        <v>2.803970223325062E-2</v>
      </c>
      <c r="F21" s="248">
        <f t="shared" si="1"/>
        <v>4.9131513647642677E-2</v>
      </c>
    </row>
    <row r="22" spans="1:8" ht="17.25" customHeight="1" x14ac:dyDescent="0.25">
      <c r="A22" s="365"/>
      <c r="B22" s="233">
        <v>0.125</v>
      </c>
      <c r="C22" s="242">
        <f>'Input-data'!C21</f>
        <v>215</v>
      </c>
      <c r="D22" s="244">
        <f t="shared" si="0"/>
        <v>425</v>
      </c>
      <c r="E22" s="246">
        <f t="shared" si="2"/>
        <v>1.0669975186104219E-2</v>
      </c>
      <c r="F22" s="248">
        <f t="shared" si="1"/>
        <v>2.1091811414392061E-2</v>
      </c>
    </row>
    <row r="23" spans="1:8" ht="17.25" customHeight="1" x14ac:dyDescent="0.25">
      <c r="A23" s="366"/>
      <c r="B23" s="233">
        <v>6.3E-2</v>
      </c>
      <c r="C23" s="242">
        <f>'Input-data'!C22</f>
        <v>210</v>
      </c>
      <c r="D23" s="244">
        <f t="shared" si="0"/>
        <v>210</v>
      </c>
      <c r="E23" s="246">
        <f t="shared" si="2"/>
        <v>1.0421836228287842E-2</v>
      </c>
      <c r="F23" s="248">
        <f t="shared" si="1"/>
        <v>1.0421836228287842E-2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4" t="s">
        <v>63</v>
      </c>
      <c r="B30" s="355"/>
      <c r="C30" s="344">
        <f ca="1">SUM(Interpolation!E3:E403)*0.0025</f>
        <v>17.509135457823653</v>
      </c>
      <c r="D30" s="345"/>
      <c r="E30" s="241" t="s">
        <v>197</v>
      </c>
      <c r="F30" s="241"/>
      <c r="G30" s="241"/>
      <c r="H30" s="241"/>
    </row>
    <row r="31" spans="1:8" ht="20.25" customHeight="1" x14ac:dyDescent="0.25">
      <c r="A31" s="356" t="s">
        <v>68</v>
      </c>
      <c r="B31" s="357"/>
      <c r="C31" s="340">
        <f ca="1">(C45*C39)^0.5</f>
        <v>6.7002625325833458</v>
      </c>
      <c r="D31" s="341"/>
    </row>
    <row r="32" spans="1:8" ht="20.25" customHeight="1" x14ac:dyDescent="0.25">
      <c r="A32" s="352" t="s">
        <v>15</v>
      </c>
      <c r="B32" s="353"/>
      <c r="C32" s="340">
        <f ca="1">C31/C33</f>
        <v>2.3671417757112994</v>
      </c>
      <c r="D32" s="341"/>
    </row>
    <row r="33" spans="1:6" ht="20.25" customHeight="1" x14ac:dyDescent="0.25">
      <c r="A33" s="350" t="s">
        <v>69</v>
      </c>
      <c r="B33" s="351"/>
      <c r="C33" s="340">
        <f ca="1">(C44/C40)^0.5</f>
        <v>2.8305286152832956</v>
      </c>
      <c r="D33" s="341"/>
    </row>
    <row r="34" spans="1:6" ht="20.25" customHeight="1" x14ac:dyDescent="0.25">
      <c r="A34" s="352" t="s">
        <v>12</v>
      </c>
      <c r="B34" s="353"/>
      <c r="C34" s="340">
        <f ca="1">STDEV(Interpolation!E3:E403)</f>
        <v>17.220142893398201</v>
      </c>
      <c r="D34" s="341"/>
    </row>
    <row r="35" spans="1:6" ht="20.25" customHeight="1" x14ac:dyDescent="0.25">
      <c r="A35" s="348" t="s">
        <v>76</v>
      </c>
      <c r="B35" s="349"/>
      <c r="C35" s="346">
        <f>geometric_std_dev!G21</f>
        <v>2.4001310228495609</v>
      </c>
      <c r="D35" s="347"/>
      <c r="E35" s="228"/>
    </row>
    <row r="36" spans="1:6" ht="20.25" customHeight="1" x14ac:dyDescent="0.25">
      <c r="A36" s="352" t="s">
        <v>10</v>
      </c>
      <c r="B36" s="353"/>
      <c r="C36" s="340">
        <f ca="1">SKEW(Interpolation!E3:E403)</f>
        <v>1.0638142514390525</v>
      </c>
      <c r="D36" s="341"/>
      <c r="E36" s="228"/>
      <c r="F36" s="228"/>
    </row>
    <row r="37" spans="1:6" ht="20.25" customHeight="1" x14ac:dyDescent="0.25">
      <c r="A37" s="352" t="s">
        <v>9</v>
      </c>
      <c r="B37" s="353"/>
      <c r="C37" s="340">
        <f ca="1">KURT(Interpolation!E3:E403)</f>
        <v>0.15600411384106794</v>
      </c>
      <c r="D37" s="341"/>
      <c r="E37" s="228"/>
      <c r="F37" s="228"/>
    </row>
    <row r="38" spans="1:6" ht="20.25" customHeight="1" x14ac:dyDescent="0.25">
      <c r="A38" s="352" t="s">
        <v>7</v>
      </c>
      <c r="B38" s="353"/>
      <c r="C38" s="340">
        <f ca="1">Interpolation!E363</f>
        <v>0.44711538461538464</v>
      </c>
      <c r="D38" s="341"/>
      <c r="E38" s="228"/>
      <c r="F38" s="228"/>
    </row>
    <row r="39" spans="1:6" ht="20.25" customHeight="1" x14ac:dyDescent="0.25">
      <c r="A39" s="352" t="s">
        <v>16</v>
      </c>
      <c r="B39" s="353"/>
      <c r="C39" s="340">
        <f ca="1">Interpolation!E339</f>
        <v>1.2568421052631589</v>
      </c>
      <c r="D39" s="341"/>
      <c r="E39" s="228"/>
      <c r="F39" s="228"/>
    </row>
    <row r="40" spans="1:6" ht="20.25" customHeight="1" x14ac:dyDescent="0.25">
      <c r="A40" s="352" t="s">
        <v>18</v>
      </c>
      <c r="B40" s="353"/>
      <c r="C40" s="340">
        <f ca="1">Interpolation!E303</f>
        <v>3.3424242424242427</v>
      </c>
      <c r="D40" s="341"/>
      <c r="E40" s="228"/>
      <c r="F40" s="228"/>
    </row>
    <row r="41" spans="1:6" ht="20.25" customHeight="1" x14ac:dyDescent="0.25">
      <c r="A41" s="350" t="s">
        <v>50</v>
      </c>
      <c r="B41" s="351"/>
      <c r="C41" s="340">
        <f ca="1">Interpolation!E283</f>
        <v>4.7439999999999998</v>
      </c>
      <c r="D41" s="341"/>
      <c r="E41" s="228"/>
      <c r="F41" s="228"/>
    </row>
    <row r="42" spans="1:6" ht="20.25" customHeight="1" x14ac:dyDescent="0.3">
      <c r="A42" s="348" t="s">
        <v>51</v>
      </c>
      <c r="B42" s="349"/>
      <c r="C42" s="346">
        <f ca="1">Interpolation!E203</f>
        <v>12</v>
      </c>
      <c r="D42" s="347"/>
      <c r="E42" s="307">
        <f ca="1">17.5*(C42/1000)^(-1/6)</f>
        <v>36.574172398394168</v>
      </c>
      <c r="F42" s="228"/>
    </row>
    <row r="43" spans="1:6" ht="20.25" customHeight="1" x14ac:dyDescent="0.25">
      <c r="A43" s="350" t="s">
        <v>47</v>
      </c>
      <c r="B43" s="351"/>
      <c r="C43" s="340">
        <f ca="1">Interpolation!E163</f>
        <v>16.070857142857143</v>
      </c>
      <c r="D43" s="341"/>
      <c r="E43" s="308"/>
      <c r="F43" s="228"/>
    </row>
    <row r="44" spans="1:6" ht="20.25" customHeight="1" x14ac:dyDescent="0.25">
      <c r="A44" s="352" t="s">
        <v>19</v>
      </c>
      <c r="B44" s="353"/>
      <c r="C44" s="340">
        <f ca="1">Interpolation!E103</f>
        <v>26.779142857142858</v>
      </c>
      <c r="D44" s="341"/>
      <c r="E44" s="308"/>
      <c r="F44" s="228"/>
    </row>
    <row r="45" spans="1:6" ht="20.25" customHeight="1" x14ac:dyDescent="0.25">
      <c r="A45" s="358" t="s">
        <v>17</v>
      </c>
      <c r="B45" s="359"/>
      <c r="C45" s="340">
        <f ca="1">Interpolation!E67</f>
        <v>35.719298245614027</v>
      </c>
      <c r="D45" s="341"/>
      <c r="E45" s="308"/>
      <c r="F45" s="228"/>
    </row>
    <row r="46" spans="1:6" ht="20.25" customHeight="1" x14ac:dyDescent="0.25">
      <c r="A46" s="358" t="s">
        <v>8</v>
      </c>
      <c r="B46" s="359"/>
      <c r="C46" s="340">
        <f ca="1">Interpolation!E43</f>
        <v>46.324561403508767</v>
      </c>
      <c r="D46" s="341"/>
      <c r="E46" s="308">
        <f ca="1">23.5*(2*C46/1000)^(-1/6)</f>
        <v>34.935018451413917</v>
      </c>
      <c r="F46" s="228"/>
    </row>
    <row r="47" spans="1:6" ht="20.25" customHeight="1" x14ac:dyDescent="0.25">
      <c r="A47" s="360" t="s">
        <v>48</v>
      </c>
      <c r="B47" s="361"/>
      <c r="C47" s="340">
        <f ca="1">C43/C38</f>
        <v>35.94342242703533</v>
      </c>
      <c r="D47" s="341"/>
      <c r="E47" s="228"/>
      <c r="F47" s="228"/>
    </row>
    <row r="48" spans="1:6" ht="20.25" customHeight="1" thickBot="1" x14ac:dyDescent="0.3">
      <c r="A48" s="362" t="s">
        <v>49</v>
      </c>
      <c r="B48" s="363"/>
      <c r="C48" s="342">
        <f ca="1">C41^2/(C43*C38)</f>
        <v>3.1320645681261019</v>
      </c>
      <c r="D48" s="343"/>
      <c r="E48" s="228"/>
      <c r="F48" s="228"/>
    </row>
    <row r="49" spans="1:5" ht="20.25" customHeight="1" x14ac:dyDescent="0.25">
      <c r="A49" s="325" t="s">
        <v>184</v>
      </c>
      <c r="B49" s="326"/>
      <c r="C49" s="326"/>
      <c r="D49" s="327"/>
    </row>
    <row r="50" spans="1:5" ht="20.25" customHeight="1" x14ac:dyDescent="0.25">
      <c r="A50" s="330" t="s">
        <v>179</v>
      </c>
      <c r="B50" s="331"/>
      <c r="C50" s="328">
        <f ca="1">-0.0333+(0.4665/((1000*C42/1000)^0.21))</f>
        <v>0.24353665077069936</v>
      </c>
      <c r="D50" s="329"/>
    </row>
    <row r="51" spans="1:5" ht="20.25" customHeight="1" x14ac:dyDescent="0.25">
      <c r="A51" s="332" t="s">
        <v>180</v>
      </c>
      <c r="B51" s="333"/>
      <c r="C51" s="336">
        <f ca="1">0.13+(0.21/((1000*C42/1000+0.002)^0.21))</f>
        <v>0.25461663905168075</v>
      </c>
      <c r="D51" s="337"/>
    </row>
    <row r="52" spans="1:5" ht="20.25" customHeight="1" x14ac:dyDescent="0.25">
      <c r="A52" s="330" t="s">
        <v>181</v>
      </c>
      <c r="B52" s="331"/>
      <c r="C52" s="328">
        <f>0.621*EXP(-0.457*C35)</f>
        <v>0.20736306715231656</v>
      </c>
      <c r="D52" s="329"/>
    </row>
    <row r="53" spans="1:5" ht="20.25" customHeight="1" x14ac:dyDescent="0.25">
      <c r="A53" s="332" t="s">
        <v>182</v>
      </c>
      <c r="B53" s="333"/>
      <c r="C53" s="336">
        <f>'Berechnung_Yu&amp;Stand'!J1086</f>
        <v>0.12088612037130193</v>
      </c>
      <c r="D53" s="337"/>
    </row>
    <row r="54" spans="1:5" ht="20.25" customHeight="1" thickBot="1" x14ac:dyDescent="0.3">
      <c r="A54" s="334" t="s">
        <v>183</v>
      </c>
      <c r="B54" s="335"/>
      <c r="C54" s="338">
        <f>0.353-0.068*C35+0.146*F20</f>
        <v>0.20638364627749534</v>
      </c>
      <c r="D54" s="339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9" sqref="O9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63.558114035087698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63.558114035087698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63.116228070175424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62.67434210526315</v>
      </c>
    </row>
    <row r="7" spans="1:5" x14ac:dyDescent="0.25">
      <c r="A7" s="16">
        <f>Statistik!F23*100</f>
        <v>1.0421836228287842</v>
      </c>
      <c r="B7" s="18">
        <f>'Input-data'!B22</f>
        <v>6.3E-2</v>
      </c>
      <c r="D7" s="2">
        <v>99</v>
      </c>
      <c r="E7" s="6">
        <f t="shared" ca="1" si="0"/>
        <v>62.232456140350877</v>
      </c>
    </row>
    <row r="8" spans="1:5" x14ac:dyDescent="0.25">
      <c r="A8" s="16">
        <f>Statistik!F22*100</f>
        <v>2.1091811414392061</v>
      </c>
      <c r="B8" s="18">
        <v>0.125</v>
      </c>
      <c r="D8" s="2">
        <v>98.75</v>
      </c>
      <c r="E8" s="6">
        <f t="shared" ca="1" si="0"/>
        <v>61.790570175438575</v>
      </c>
    </row>
    <row r="9" spans="1:5" x14ac:dyDescent="0.25">
      <c r="A9" s="16">
        <f>Statistik!F21*100</f>
        <v>4.9131513647642677</v>
      </c>
      <c r="B9" s="18">
        <f>'Input-data'!B20</f>
        <v>0.25</v>
      </c>
      <c r="D9" s="2">
        <v>98.5</v>
      </c>
      <c r="E9" s="6">
        <f t="shared" ca="1" si="0"/>
        <v>61.348684210526301</v>
      </c>
    </row>
    <row r="10" spans="1:5" x14ac:dyDescent="0.25">
      <c r="A10" s="16">
        <f>Statistik!F20*100</f>
        <v>11.364764267990074</v>
      </c>
      <c r="B10" s="18">
        <f>'Input-data'!B19</f>
        <v>0.5</v>
      </c>
      <c r="D10" s="2">
        <v>98.25</v>
      </c>
      <c r="E10" s="6">
        <f t="shared" ca="1" si="0"/>
        <v>60.906798245614027</v>
      </c>
    </row>
    <row r="11" spans="1:5" x14ac:dyDescent="0.25">
      <c r="A11" s="16">
        <f>Statistik!F19*100</f>
        <v>14.789081885856078</v>
      </c>
      <c r="B11" s="18">
        <f>'Input-data'!B18</f>
        <v>1</v>
      </c>
      <c r="D11" s="2">
        <v>98</v>
      </c>
      <c r="E11" s="6">
        <f t="shared" ca="1" si="0"/>
        <v>60.464912280701753</v>
      </c>
    </row>
    <row r="12" spans="1:5" x14ac:dyDescent="0.25">
      <c r="A12" s="16">
        <f>Statistik!F18*100</f>
        <v>19.503722084367244</v>
      </c>
      <c r="B12" s="18">
        <f>'Input-data'!B17</f>
        <v>2</v>
      </c>
      <c r="D12" s="2">
        <v>97.75</v>
      </c>
      <c r="E12" s="6">
        <f t="shared" ca="1" si="0"/>
        <v>60.023026315789451</v>
      </c>
    </row>
    <row r="13" spans="1:5" x14ac:dyDescent="0.25">
      <c r="A13" s="16">
        <f>Statistik!F17*100</f>
        <v>27.692307692307693</v>
      </c>
      <c r="B13" s="18">
        <f>'Input-data'!B16</f>
        <v>4</v>
      </c>
      <c r="D13" s="2">
        <v>97.5</v>
      </c>
      <c r="E13" s="6">
        <f t="shared" ca="1" si="0"/>
        <v>59.581140350877178</v>
      </c>
    </row>
    <row r="14" spans="1:5" x14ac:dyDescent="0.25">
      <c r="A14" s="16">
        <f>Statistik!F16*100</f>
        <v>40.099255583126556</v>
      </c>
      <c r="B14" s="18">
        <f>'Input-data'!B15</f>
        <v>8</v>
      </c>
      <c r="D14" s="2">
        <v>97.25</v>
      </c>
      <c r="E14" s="6">
        <f t="shared" ca="1" si="0"/>
        <v>59.139254385964904</v>
      </c>
    </row>
    <row r="15" spans="1:5" x14ac:dyDescent="0.25">
      <c r="A15" s="16">
        <f>Statistik!F15*100</f>
        <v>59.900744416873451</v>
      </c>
      <c r="B15" s="18">
        <f>'Input-data'!B14</f>
        <v>16</v>
      </c>
      <c r="D15" s="2">
        <v>97</v>
      </c>
      <c r="E15" s="6">
        <f t="shared" ca="1" si="0"/>
        <v>58.69736842105263</v>
      </c>
    </row>
    <row r="16" spans="1:5" x14ac:dyDescent="0.25">
      <c r="A16" s="16">
        <f>Statistik!F14*100</f>
        <v>81.612903225806448</v>
      </c>
      <c r="B16" s="18">
        <f>'Input-data'!B13</f>
        <v>31.5</v>
      </c>
      <c r="D16" s="2">
        <v>96.75</v>
      </c>
      <c r="E16" s="6">
        <f t="shared" ca="1" si="0"/>
        <v>58.255482456140328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57.813596491228054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57.37171052631578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56.929824561403507</v>
      </c>
    </row>
    <row r="20" spans="1:5" x14ac:dyDescent="0.25">
      <c r="D20" s="2">
        <v>95.75</v>
      </c>
      <c r="E20" s="6">
        <f t="shared" ca="1" si="0"/>
        <v>56.487938596491233</v>
      </c>
    </row>
    <row r="21" spans="1:5" x14ac:dyDescent="0.25">
      <c r="D21" s="2">
        <v>95.5</v>
      </c>
      <c r="E21" s="6">
        <f t="shared" ca="1" si="0"/>
        <v>56.046052631578931</v>
      </c>
    </row>
    <row r="22" spans="1:5" x14ac:dyDescent="0.25">
      <c r="D22" s="2">
        <v>95.25</v>
      </c>
      <c r="E22" s="6">
        <f t="shared" ca="1" si="0"/>
        <v>55.604166666666657</v>
      </c>
    </row>
    <row r="23" spans="1:5" x14ac:dyDescent="0.25">
      <c r="D23" s="2">
        <v>95</v>
      </c>
      <c r="E23" s="6">
        <f t="shared" ca="1" si="0"/>
        <v>55.162280701754383</v>
      </c>
    </row>
    <row r="24" spans="1:5" x14ac:dyDescent="0.25">
      <c r="D24" s="2">
        <v>94.75</v>
      </c>
      <c r="E24" s="6">
        <f t="shared" ca="1" si="0"/>
        <v>54.72039473684211</v>
      </c>
    </row>
    <row r="25" spans="1:5" x14ac:dyDescent="0.25">
      <c r="D25" s="2">
        <v>94.5</v>
      </c>
      <c r="E25" s="6">
        <f t="shared" ca="1" si="0"/>
        <v>54.278508771929808</v>
      </c>
    </row>
    <row r="26" spans="1:5" x14ac:dyDescent="0.25">
      <c r="D26" s="2">
        <v>94.25</v>
      </c>
      <c r="E26" s="6">
        <f t="shared" ca="1" si="0"/>
        <v>53.836622807017534</v>
      </c>
    </row>
    <row r="27" spans="1:5" x14ac:dyDescent="0.25">
      <c r="D27" s="2">
        <v>94</v>
      </c>
      <c r="E27" s="6">
        <f t="shared" ca="1" si="0"/>
        <v>53.39473684210526</v>
      </c>
    </row>
    <row r="28" spans="1:5" x14ac:dyDescent="0.25">
      <c r="D28" s="2">
        <v>93.75</v>
      </c>
      <c r="E28" s="6">
        <f t="shared" ca="1" si="0"/>
        <v>52.952850877192986</v>
      </c>
    </row>
    <row r="29" spans="1:5" x14ac:dyDescent="0.25">
      <c r="D29" s="2">
        <v>93.5</v>
      </c>
      <c r="E29" s="6">
        <f t="shared" ca="1" si="0"/>
        <v>52.510964912280684</v>
      </c>
    </row>
    <row r="30" spans="1:5" x14ac:dyDescent="0.25">
      <c r="D30" s="2">
        <v>93.25</v>
      </c>
      <c r="E30" s="6">
        <f t="shared" ca="1" si="0"/>
        <v>52.069078947368411</v>
      </c>
    </row>
    <row r="31" spans="1:5" x14ac:dyDescent="0.25">
      <c r="D31" s="2">
        <v>93</v>
      </c>
      <c r="E31" s="6">
        <f t="shared" ca="1" si="0"/>
        <v>51.627192982456137</v>
      </c>
    </row>
    <row r="32" spans="1:5" x14ac:dyDescent="0.25">
      <c r="D32" s="2">
        <v>92.75</v>
      </c>
      <c r="E32" s="6">
        <f t="shared" ca="1" si="0"/>
        <v>51.185307017543863</v>
      </c>
    </row>
    <row r="33" spans="4:5" x14ac:dyDescent="0.25">
      <c r="D33" s="2">
        <v>92.5</v>
      </c>
      <c r="E33" s="6">
        <f t="shared" ca="1" si="0"/>
        <v>50.743421052631561</v>
      </c>
    </row>
    <row r="34" spans="4:5" x14ac:dyDescent="0.25">
      <c r="D34" s="2">
        <v>92.25</v>
      </c>
      <c r="E34" s="6">
        <f t="shared" ca="1" si="0"/>
        <v>50.301535087719287</v>
      </c>
    </row>
    <row r="35" spans="4:5" x14ac:dyDescent="0.25">
      <c r="D35" s="2">
        <v>92</v>
      </c>
      <c r="E35" s="6">
        <f t="shared" ca="1" si="0"/>
        <v>49.859649122807014</v>
      </c>
    </row>
    <row r="36" spans="4:5" x14ac:dyDescent="0.25">
      <c r="D36" s="2">
        <v>91.75</v>
      </c>
      <c r="E36" s="6">
        <f t="shared" ca="1" si="0"/>
        <v>49.41776315789474</v>
      </c>
    </row>
    <row r="37" spans="4:5" x14ac:dyDescent="0.25">
      <c r="D37" s="2">
        <v>91.5</v>
      </c>
      <c r="E37" s="6">
        <f t="shared" ca="1" si="0"/>
        <v>48.975877192982438</v>
      </c>
    </row>
    <row r="38" spans="4:5" x14ac:dyDescent="0.25">
      <c r="D38" s="2">
        <v>91.25</v>
      </c>
      <c r="E38" s="6">
        <f t="shared" ca="1" si="0"/>
        <v>48.533991228070164</v>
      </c>
    </row>
    <row r="39" spans="4:5" x14ac:dyDescent="0.25">
      <c r="D39" s="2">
        <v>91</v>
      </c>
      <c r="E39" s="6">
        <f t="shared" ca="1" si="0"/>
        <v>48.09210526315789</v>
      </c>
    </row>
    <row r="40" spans="4:5" x14ac:dyDescent="0.25">
      <c r="D40" s="2">
        <v>90.75</v>
      </c>
      <c r="E40" s="6">
        <f t="shared" ca="1" si="0"/>
        <v>47.650219298245617</v>
      </c>
    </row>
    <row r="41" spans="4:5" x14ac:dyDescent="0.25">
      <c r="D41" s="2">
        <v>90.5</v>
      </c>
      <c r="E41" s="6">
        <f t="shared" ca="1" si="0"/>
        <v>47.208333333333314</v>
      </c>
    </row>
    <row r="42" spans="4:5" x14ac:dyDescent="0.25">
      <c r="D42" s="2">
        <v>90.25</v>
      </c>
      <c r="E42" s="6">
        <f t="shared" ca="1" si="0"/>
        <v>46.766447368421041</v>
      </c>
    </row>
    <row r="43" spans="4:5" x14ac:dyDescent="0.25">
      <c r="D43" s="2">
        <v>90</v>
      </c>
      <c r="E43" s="6">
        <f t="shared" ca="1" si="0"/>
        <v>46.324561403508767</v>
      </c>
    </row>
    <row r="44" spans="4:5" x14ac:dyDescent="0.25">
      <c r="D44" s="2">
        <v>89.75</v>
      </c>
      <c r="E44" s="6">
        <f t="shared" ca="1" si="0"/>
        <v>45.882675438596493</v>
      </c>
    </row>
    <row r="45" spans="4:5" x14ac:dyDescent="0.25">
      <c r="D45" s="2">
        <v>89.5</v>
      </c>
      <c r="E45" s="6">
        <f t="shared" ca="1" si="0"/>
        <v>45.440789473684191</v>
      </c>
    </row>
    <row r="46" spans="4:5" x14ac:dyDescent="0.25">
      <c r="D46" s="2">
        <v>89.25</v>
      </c>
      <c r="E46" s="6">
        <f t="shared" ca="1" si="0"/>
        <v>44.998903508771917</v>
      </c>
    </row>
    <row r="47" spans="4:5" x14ac:dyDescent="0.25">
      <c r="D47" s="2">
        <v>89</v>
      </c>
      <c r="E47" s="6">
        <f t="shared" ca="1" si="0"/>
        <v>44.557017543859644</v>
      </c>
    </row>
    <row r="48" spans="4:5" x14ac:dyDescent="0.25">
      <c r="D48" s="2">
        <v>88.75</v>
      </c>
      <c r="E48" s="6">
        <f t="shared" ca="1" si="0"/>
        <v>44.11513157894737</v>
      </c>
    </row>
    <row r="49" spans="4:5" x14ac:dyDescent="0.25">
      <c r="D49" s="2">
        <v>88.5</v>
      </c>
      <c r="E49" s="6">
        <f t="shared" ca="1" si="0"/>
        <v>43.673245614035068</v>
      </c>
    </row>
    <row r="50" spans="4:5" x14ac:dyDescent="0.25">
      <c r="D50" s="2">
        <v>88.25</v>
      </c>
      <c r="E50" s="6">
        <f t="shared" ca="1" si="0"/>
        <v>43.231359649122794</v>
      </c>
    </row>
    <row r="51" spans="4:5" x14ac:dyDescent="0.25">
      <c r="D51" s="2">
        <v>88</v>
      </c>
      <c r="E51" s="6">
        <f t="shared" ca="1" si="0"/>
        <v>42.78947368421052</v>
      </c>
    </row>
    <row r="52" spans="4:5" x14ac:dyDescent="0.25">
      <c r="D52" s="2">
        <v>87.75</v>
      </c>
      <c r="E52" s="6">
        <f t="shared" ca="1" si="0"/>
        <v>42.347587719298247</v>
      </c>
    </row>
    <row r="53" spans="4:5" x14ac:dyDescent="0.25">
      <c r="D53" s="2">
        <v>87.5</v>
      </c>
      <c r="E53" s="6">
        <f t="shared" ca="1" si="0"/>
        <v>41.905701754385944</v>
      </c>
    </row>
    <row r="54" spans="4:5" x14ac:dyDescent="0.25">
      <c r="D54" s="2">
        <v>87.25</v>
      </c>
      <c r="E54" s="6">
        <f t="shared" ca="1" si="0"/>
        <v>41.463815789473671</v>
      </c>
    </row>
    <row r="55" spans="4:5" x14ac:dyDescent="0.25">
      <c r="D55" s="2">
        <v>87</v>
      </c>
      <c r="E55" s="6">
        <f t="shared" ca="1" si="0"/>
        <v>41.021929824561397</v>
      </c>
    </row>
    <row r="56" spans="4:5" x14ac:dyDescent="0.25">
      <c r="D56" s="2">
        <v>86.75</v>
      </c>
      <c r="E56" s="6">
        <f t="shared" ca="1" si="0"/>
        <v>40.580043859649123</v>
      </c>
    </row>
    <row r="57" spans="4:5" x14ac:dyDescent="0.25">
      <c r="D57" s="2">
        <v>86.5</v>
      </c>
      <c r="E57" s="6">
        <f t="shared" ca="1" si="0"/>
        <v>40.138157894736821</v>
      </c>
    </row>
    <row r="58" spans="4:5" x14ac:dyDescent="0.25">
      <c r="D58" s="2">
        <v>86.25</v>
      </c>
      <c r="E58" s="6">
        <f t="shared" ca="1" si="0"/>
        <v>39.696271929824547</v>
      </c>
    </row>
    <row r="59" spans="4:5" x14ac:dyDescent="0.25">
      <c r="D59" s="2">
        <v>86</v>
      </c>
      <c r="E59" s="6">
        <f t="shared" ca="1" si="0"/>
        <v>39.254385964912274</v>
      </c>
    </row>
    <row r="60" spans="4:5" x14ac:dyDescent="0.25">
      <c r="D60" s="2">
        <v>85.75</v>
      </c>
      <c r="E60" s="6">
        <f t="shared" ca="1" si="0"/>
        <v>38.8125</v>
      </c>
    </row>
    <row r="61" spans="4:5" x14ac:dyDescent="0.25">
      <c r="D61" s="2">
        <v>85.5</v>
      </c>
      <c r="E61" s="6">
        <f t="shared" ca="1" si="0"/>
        <v>38.370614035087698</v>
      </c>
    </row>
    <row r="62" spans="4:5" x14ac:dyDescent="0.25">
      <c r="D62" s="2">
        <v>85.25</v>
      </c>
      <c r="E62" s="6">
        <f t="shared" ca="1" si="0"/>
        <v>37.928728070175424</v>
      </c>
    </row>
    <row r="63" spans="4:5" x14ac:dyDescent="0.25">
      <c r="D63" s="2">
        <v>85</v>
      </c>
      <c r="E63" s="6">
        <f t="shared" ca="1" si="0"/>
        <v>37.48684210526315</v>
      </c>
    </row>
    <row r="64" spans="4:5" x14ac:dyDescent="0.25">
      <c r="D64" s="2">
        <v>84.75</v>
      </c>
      <c r="E64" s="6">
        <f t="shared" ca="1" si="0"/>
        <v>37.044956140350877</v>
      </c>
    </row>
    <row r="65" spans="4:5" x14ac:dyDescent="0.25">
      <c r="D65" s="2">
        <v>84.5</v>
      </c>
      <c r="E65" s="6">
        <f t="shared" ca="1" si="0"/>
        <v>36.603070175438603</v>
      </c>
    </row>
    <row r="66" spans="4:5" x14ac:dyDescent="0.25">
      <c r="D66" s="2">
        <v>84.25</v>
      </c>
      <c r="E66" s="6">
        <f t="shared" ca="1" si="0"/>
        <v>36.161184210526301</v>
      </c>
    </row>
    <row r="67" spans="4:5" x14ac:dyDescent="0.25">
      <c r="D67" s="2">
        <v>84</v>
      </c>
      <c r="E67" s="6">
        <f t="shared" ca="1" si="0"/>
        <v>35.719298245614027</v>
      </c>
    </row>
    <row r="68" spans="4:5" x14ac:dyDescent="0.25">
      <c r="D68" s="2">
        <v>83.75</v>
      </c>
      <c r="E68" s="6">
        <f t="shared" ca="1" si="0"/>
        <v>35.277412280701753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34.83552631578948</v>
      </c>
    </row>
    <row r="70" spans="4:5" x14ac:dyDescent="0.25">
      <c r="D70" s="2">
        <v>83.25</v>
      </c>
      <c r="E70" s="6">
        <f t="shared" ca="1" si="1"/>
        <v>34.393640350877178</v>
      </c>
    </row>
    <row r="71" spans="4:5" x14ac:dyDescent="0.25">
      <c r="D71" s="2">
        <v>83</v>
      </c>
      <c r="E71" s="6">
        <f t="shared" ca="1" si="1"/>
        <v>33.951754385964904</v>
      </c>
    </row>
    <row r="72" spans="4:5" x14ac:dyDescent="0.25">
      <c r="D72" s="2">
        <v>82.75</v>
      </c>
      <c r="E72" s="6">
        <f t="shared" ca="1" si="1"/>
        <v>33.50986842105263</v>
      </c>
    </row>
    <row r="73" spans="4:5" x14ac:dyDescent="0.25">
      <c r="D73" s="2">
        <v>82.5</v>
      </c>
      <c r="E73" s="6">
        <f t="shared" ca="1" si="1"/>
        <v>33.067982456140356</v>
      </c>
    </row>
    <row r="74" spans="4:5" x14ac:dyDescent="0.25">
      <c r="D74" s="2">
        <v>82.25</v>
      </c>
      <c r="E74" s="6">
        <f t="shared" ca="1" si="1"/>
        <v>32.626096491228054</v>
      </c>
    </row>
    <row r="75" spans="4:5" x14ac:dyDescent="0.25">
      <c r="D75" s="2">
        <v>82</v>
      </c>
      <c r="E75" s="6">
        <f t="shared" ca="1" si="1"/>
        <v>32.18421052631578</v>
      </c>
    </row>
    <row r="76" spans="4:5" x14ac:dyDescent="0.25">
      <c r="D76" s="2">
        <v>81.75</v>
      </c>
      <c r="E76" s="6">
        <f t="shared" ca="1" si="1"/>
        <v>31.742324561403507</v>
      </c>
    </row>
    <row r="77" spans="4:5" x14ac:dyDescent="0.25">
      <c r="D77" s="2">
        <v>81.5</v>
      </c>
      <c r="E77" s="6">
        <f t="shared" ca="1" si="1"/>
        <v>31.419400000000003</v>
      </c>
    </row>
    <row r="78" spans="4:5" x14ac:dyDescent="0.25">
      <c r="D78" s="2">
        <v>81.25</v>
      </c>
      <c r="E78" s="6">
        <f t="shared" ca="1" si="1"/>
        <v>31.240928571428576</v>
      </c>
    </row>
    <row r="79" spans="4:5" x14ac:dyDescent="0.25">
      <c r="D79" s="2">
        <v>81</v>
      </c>
      <c r="E79" s="6">
        <f t="shared" ca="1" si="1"/>
        <v>31.062457142857141</v>
      </c>
    </row>
    <row r="80" spans="4:5" x14ac:dyDescent="0.25">
      <c r="D80" s="2">
        <v>80.75</v>
      </c>
      <c r="E80" s="6">
        <f t="shared" ca="1" si="1"/>
        <v>30.883985714285714</v>
      </c>
    </row>
    <row r="81" spans="4:5" x14ac:dyDescent="0.25">
      <c r="D81" s="2">
        <v>80.5</v>
      </c>
      <c r="E81" s="6">
        <f t="shared" ca="1" si="1"/>
        <v>30.705514285714287</v>
      </c>
    </row>
    <row r="82" spans="4:5" x14ac:dyDescent="0.25">
      <c r="D82" s="2">
        <v>80.25</v>
      </c>
      <c r="E82" s="6">
        <f t="shared" ca="1" si="1"/>
        <v>30.52704285714286</v>
      </c>
    </row>
    <row r="83" spans="4:5" x14ac:dyDescent="0.25">
      <c r="D83" s="2">
        <v>80</v>
      </c>
      <c r="E83" s="6">
        <f t="shared" ca="1" si="1"/>
        <v>30.348571428571432</v>
      </c>
    </row>
    <row r="84" spans="4:5" x14ac:dyDescent="0.25">
      <c r="D84" s="2">
        <v>79.75</v>
      </c>
      <c r="E84" s="6">
        <f t="shared" ca="1" si="1"/>
        <v>30.170100000000005</v>
      </c>
    </row>
    <row r="85" spans="4:5" x14ac:dyDescent="0.25">
      <c r="D85" s="2">
        <v>79.5</v>
      </c>
      <c r="E85" s="6">
        <f t="shared" ca="1" si="1"/>
        <v>29.991628571428571</v>
      </c>
    </row>
    <row r="86" spans="4:5" x14ac:dyDescent="0.25">
      <c r="D86" s="2">
        <v>79.25</v>
      </c>
      <c r="E86" s="6">
        <f t="shared" ca="1" si="1"/>
        <v>29.813157142857143</v>
      </c>
    </row>
    <row r="87" spans="4:5" x14ac:dyDescent="0.25">
      <c r="D87" s="2">
        <v>79</v>
      </c>
      <c r="E87" s="6">
        <f t="shared" ca="1" si="1"/>
        <v>29.634685714285716</v>
      </c>
    </row>
    <row r="88" spans="4:5" x14ac:dyDescent="0.25">
      <c r="D88" s="2">
        <v>78.75</v>
      </c>
      <c r="E88" s="6">
        <f t="shared" ca="1" si="1"/>
        <v>29.456214285714289</v>
      </c>
    </row>
    <row r="89" spans="4:5" x14ac:dyDescent="0.25">
      <c r="D89" s="2">
        <v>78.5</v>
      </c>
      <c r="E89" s="6">
        <f t="shared" ca="1" si="1"/>
        <v>29.277742857142862</v>
      </c>
    </row>
    <row r="90" spans="4:5" x14ac:dyDescent="0.25">
      <c r="D90" s="2">
        <v>78.25</v>
      </c>
      <c r="E90" s="6">
        <f t="shared" ca="1" si="1"/>
        <v>29.099271428571427</v>
      </c>
    </row>
    <row r="91" spans="4:5" x14ac:dyDescent="0.25">
      <c r="D91" s="2">
        <v>78</v>
      </c>
      <c r="E91" s="6">
        <f t="shared" ca="1" si="1"/>
        <v>28.9208</v>
      </c>
    </row>
    <row r="92" spans="4:5" x14ac:dyDescent="0.25">
      <c r="D92" s="2">
        <v>77.75</v>
      </c>
      <c r="E92" s="6">
        <f t="shared" ca="1" si="1"/>
        <v>28.742328571428573</v>
      </c>
    </row>
    <row r="93" spans="4:5" x14ac:dyDescent="0.25">
      <c r="D93" s="2">
        <v>77.5</v>
      </c>
      <c r="E93" s="6">
        <f t="shared" ca="1" si="1"/>
        <v>28.563857142857145</v>
      </c>
    </row>
    <row r="94" spans="4:5" x14ac:dyDescent="0.25">
      <c r="D94" s="2">
        <v>77.25</v>
      </c>
      <c r="E94" s="6">
        <f t="shared" ca="1" si="1"/>
        <v>28.385385714285718</v>
      </c>
    </row>
    <row r="95" spans="4:5" x14ac:dyDescent="0.25">
      <c r="D95" s="2">
        <v>77</v>
      </c>
      <c r="E95" s="6">
        <f t="shared" ca="1" si="1"/>
        <v>28.206914285714291</v>
      </c>
    </row>
    <row r="96" spans="4:5" x14ac:dyDescent="0.25">
      <c r="D96" s="2">
        <v>76.75</v>
      </c>
      <c r="E96" s="6">
        <f t="shared" ca="1" si="1"/>
        <v>28.028442857142856</v>
      </c>
    </row>
    <row r="97" spans="4:5" x14ac:dyDescent="0.25">
      <c r="D97" s="2">
        <v>76.5</v>
      </c>
      <c r="E97" s="6">
        <f t="shared" ca="1" si="1"/>
        <v>27.849971428571429</v>
      </c>
    </row>
    <row r="98" spans="4:5" x14ac:dyDescent="0.25">
      <c r="D98" s="2">
        <v>76.25</v>
      </c>
      <c r="E98" s="6">
        <f t="shared" ca="1" si="1"/>
        <v>27.671500000000002</v>
      </c>
    </row>
    <row r="99" spans="4:5" x14ac:dyDescent="0.25">
      <c r="D99" s="2">
        <v>76</v>
      </c>
      <c r="E99" s="6">
        <f t="shared" ca="1" si="1"/>
        <v>27.493028571428574</v>
      </c>
    </row>
    <row r="100" spans="4:5" x14ac:dyDescent="0.25">
      <c r="D100" s="2">
        <v>75.75</v>
      </c>
      <c r="E100" s="6">
        <f t="shared" ca="1" si="1"/>
        <v>27.314557142857147</v>
      </c>
    </row>
    <row r="101" spans="4:5" x14ac:dyDescent="0.25">
      <c r="D101" s="2">
        <v>75.5</v>
      </c>
      <c r="E101" s="6">
        <f t="shared" ca="1" si="1"/>
        <v>27.136085714285713</v>
      </c>
    </row>
    <row r="102" spans="4:5" x14ac:dyDescent="0.25">
      <c r="D102" s="2">
        <v>75.25</v>
      </c>
      <c r="E102" s="6">
        <f t="shared" ca="1" si="1"/>
        <v>26.957614285714286</v>
      </c>
    </row>
    <row r="103" spans="4:5" x14ac:dyDescent="0.25">
      <c r="D103" s="2">
        <v>75</v>
      </c>
      <c r="E103" s="6">
        <f t="shared" ca="1" si="1"/>
        <v>26.779142857142858</v>
      </c>
    </row>
    <row r="104" spans="4:5" x14ac:dyDescent="0.25">
      <c r="D104" s="2">
        <v>74.75</v>
      </c>
      <c r="E104" s="6">
        <f t="shared" ca="1" si="1"/>
        <v>26.600671428571431</v>
      </c>
    </row>
    <row r="105" spans="4:5" x14ac:dyDescent="0.25">
      <c r="D105" s="2">
        <v>74.5</v>
      </c>
      <c r="E105" s="6">
        <f t="shared" ca="1" si="1"/>
        <v>26.422200000000004</v>
      </c>
    </row>
    <row r="106" spans="4:5" x14ac:dyDescent="0.25">
      <c r="D106" s="2">
        <v>74.25</v>
      </c>
      <c r="E106" s="6">
        <f t="shared" ca="1" si="1"/>
        <v>26.243728571428576</v>
      </c>
    </row>
    <row r="107" spans="4:5" x14ac:dyDescent="0.25">
      <c r="D107" s="2">
        <v>74</v>
      </c>
      <c r="E107" s="6">
        <f t="shared" ca="1" si="1"/>
        <v>26.065257142857142</v>
      </c>
    </row>
    <row r="108" spans="4:5" x14ac:dyDescent="0.25">
      <c r="D108" s="2">
        <v>73.75</v>
      </c>
      <c r="E108" s="6">
        <f t="shared" ca="1" si="1"/>
        <v>25.886785714285715</v>
      </c>
    </row>
    <row r="109" spans="4:5" x14ac:dyDescent="0.25">
      <c r="D109" s="2">
        <v>73.5</v>
      </c>
      <c r="E109" s="6">
        <f t="shared" ca="1" si="1"/>
        <v>25.708314285714287</v>
      </c>
    </row>
    <row r="110" spans="4:5" x14ac:dyDescent="0.25">
      <c r="D110" s="2">
        <v>73.25</v>
      </c>
      <c r="E110" s="6">
        <f t="shared" ca="1" si="1"/>
        <v>25.52984285714286</v>
      </c>
    </row>
    <row r="111" spans="4:5" x14ac:dyDescent="0.25">
      <c r="D111" s="2">
        <v>73</v>
      </c>
      <c r="E111" s="6">
        <f t="shared" ca="1" si="1"/>
        <v>25.351371428571433</v>
      </c>
    </row>
    <row r="112" spans="4:5" x14ac:dyDescent="0.25">
      <c r="D112" s="2">
        <v>72.75</v>
      </c>
      <c r="E112" s="6">
        <f t="shared" ca="1" si="1"/>
        <v>25.172899999999998</v>
      </c>
    </row>
    <row r="113" spans="4:5" x14ac:dyDescent="0.25">
      <c r="D113" s="2">
        <v>72.5</v>
      </c>
      <c r="E113" s="6">
        <f t="shared" ca="1" si="1"/>
        <v>24.994428571428571</v>
      </c>
    </row>
    <row r="114" spans="4:5" x14ac:dyDescent="0.25">
      <c r="D114" s="2">
        <v>72.25</v>
      </c>
      <c r="E114" s="6">
        <f t="shared" ca="1" si="1"/>
        <v>24.815957142857144</v>
      </c>
    </row>
    <row r="115" spans="4:5" x14ac:dyDescent="0.25">
      <c r="D115" s="2">
        <v>72</v>
      </c>
      <c r="E115" s="6">
        <f t="shared" ca="1" si="1"/>
        <v>24.637485714285717</v>
      </c>
    </row>
    <row r="116" spans="4:5" x14ac:dyDescent="0.25">
      <c r="D116" s="2">
        <v>71.75</v>
      </c>
      <c r="E116" s="6">
        <f t="shared" ca="1" si="1"/>
        <v>24.459014285714289</v>
      </c>
    </row>
    <row r="117" spans="4:5" x14ac:dyDescent="0.25">
      <c r="D117" s="2">
        <v>71.5</v>
      </c>
      <c r="E117" s="6">
        <f t="shared" ca="1" si="1"/>
        <v>24.280542857142862</v>
      </c>
    </row>
    <row r="118" spans="4:5" x14ac:dyDescent="0.25">
      <c r="D118" s="2">
        <v>71.25</v>
      </c>
      <c r="E118" s="6">
        <f t="shared" ca="1" si="1"/>
        <v>24.102071428571428</v>
      </c>
    </row>
    <row r="119" spans="4:5" x14ac:dyDescent="0.25">
      <c r="D119" s="2">
        <v>71</v>
      </c>
      <c r="E119" s="6">
        <f t="shared" ca="1" si="1"/>
        <v>23.9236</v>
      </c>
    </row>
    <row r="120" spans="4:5" x14ac:dyDescent="0.25">
      <c r="D120" s="2">
        <v>70.75</v>
      </c>
      <c r="E120" s="6">
        <f t="shared" ca="1" si="1"/>
        <v>23.745128571428573</v>
      </c>
    </row>
    <row r="121" spans="4:5" x14ac:dyDescent="0.25">
      <c r="D121" s="2">
        <v>70.5</v>
      </c>
      <c r="E121" s="6">
        <f t="shared" ca="1" si="1"/>
        <v>23.566657142857146</v>
      </c>
    </row>
    <row r="122" spans="4:5" x14ac:dyDescent="0.25">
      <c r="D122" s="2">
        <v>70.25</v>
      </c>
      <c r="E122" s="6">
        <f t="shared" ca="1" si="1"/>
        <v>23.388185714285719</v>
      </c>
    </row>
    <row r="123" spans="4:5" x14ac:dyDescent="0.25">
      <c r="D123" s="2">
        <v>70</v>
      </c>
      <c r="E123" s="6">
        <f t="shared" ca="1" si="1"/>
        <v>23.209714285714284</v>
      </c>
    </row>
    <row r="124" spans="4:5" x14ac:dyDescent="0.25">
      <c r="D124" s="2">
        <v>69.75</v>
      </c>
      <c r="E124" s="6">
        <f t="shared" ca="1" si="1"/>
        <v>23.031242857142857</v>
      </c>
    </row>
    <row r="125" spans="4:5" x14ac:dyDescent="0.25">
      <c r="D125" s="2">
        <v>69.5</v>
      </c>
      <c r="E125" s="6">
        <f t="shared" ca="1" si="1"/>
        <v>22.85277142857143</v>
      </c>
    </row>
    <row r="126" spans="4:5" x14ac:dyDescent="0.25">
      <c r="D126" s="2">
        <v>69.25</v>
      </c>
      <c r="E126" s="6">
        <f t="shared" ca="1" si="1"/>
        <v>22.674300000000002</v>
      </c>
    </row>
    <row r="127" spans="4:5" x14ac:dyDescent="0.25">
      <c r="D127" s="2">
        <v>69</v>
      </c>
      <c r="E127" s="6">
        <f t="shared" ca="1" si="1"/>
        <v>22.495828571428575</v>
      </c>
    </row>
    <row r="128" spans="4:5" x14ac:dyDescent="0.25">
      <c r="D128" s="2">
        <v>68.75</v>
      </c>
      <c r="E128" s="6">
        <f t="shared" ca="1" si="1"/>
        <v>22.317357142857141</v>
      </c>
    </row>
    <row r="129" spans="4:5" x14ac:dyDescent="0.25">
      <c r="D129" s="2">
        <v>68.5</v>
      </c>
      <c r="E129" s="6">
        <f t="shared" ca="1" si="1"/>
        <v>22.138885714285713</v>
      </c>
    </row>
    <row r="130" spans="4:5" x14ac:dyDescent="0.25">
      <c r="D130" s="2">
        <v>68.25</v>
      </c>
      <c r="E130" s="6">
        <f t="shared" ca="1" si="1"/>
        <v>21.960414285714286</v>
      </c>
    </row>
    <row r="131" spans="4:5" x14ac:dyDescent="0.25">
      <c r="D131" s="2">
        <v>68</v>
      </c>
      <c r="E131" s="6">
        <f t="shared" ca="1" si="1"/>
        <v>21.781942857142859</v>
      </c>
    </row>
    <row r="132" spans="4:5" x14ac:dyDescent="0.25">
      <c r="D132" s="2">
        <v>67.75</v>
      </c>
      <c r="E132" s="6">
        <f t="shared" ca="1" si="1"/>
        <v>21.603471428571432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21.425000000000004</v>
      </c>
    </row>
    <row r="134" spans="4:5" x14ac:dyDescent="0.25">
      <c r="D134" s="2">
        <v>67.25</v>
      </c>
      <c r="E134" s="6">
        <f t="shared" ca="1" si="2"/>
        <v>21.24652857142857</v>
      </c>
    </row>
    <row r="135" spans="4:5" x14ac:dyDescent="0.25">
      <c r="D135" s="2">
        <v>67</v>
      </c>
      <c r="E135" s="6">
        <f t="shared" ca="1" si="2"/>
        <v>21.068057142857143</v>
      </c>
    </row>
    <row r="136" spans="4:5" x14ac:dyDescent="0.25">
      <c r="D136" s="2">
        <v>66.75</v>
      </c>
      <c r="E136" s="6">
        <f t="shared" ca="1" si="2"/>
        <v>20.889585714285715</v>
      </c>
    </row>
    <row r="137" spans="4:5" x14ac:dyDescent="0.25">
      <c r="D137" s="2">
        <v>66.5</v>
      </c>
      <c r="E137" s="6">
        <f t="shared" ca="1" si="2"/>
        <v>20.711114285714288</v>
      </c>
    </row>
    <row r="138" spans="4:5" x14ac:dyDescent="0.25">
      <c r="D138" s="2">
        <v>66.25</v>
      </c>
      <c r="E138" s="6">
        <f t="shared" ca="1" si="2"/>
        <v>20.532642857142861</v>
      </c>
    </row>
    <row r="139" spans="4:5" x14ac:dyDescent="0.25">
      <c r="D139" s="2">
        <v>66</v>
      </c>
      <c r="E139" s="6">
        <f t="shared" ca="1" si="2"/>
        <v>20.354171428571426</v>
      </c>
    </row>
    <row r="140" spans="4:5" x14ac:dyDescent="0.25">
      <c r="D140" s="2">
        <v>65.75</v>
      </c>
      <c r="E140" s="6">
        <f t="shared" ca="1" si="2"/>
        <v>20.175699999999999</v>
      </c>
    </row>
    <row r="141" spans="4:5" x14ac:dyDescent="0.25">
      <c r="D141" s="2">
        <v>65.5</v>
      </c>
      <c r="E141" s="6">
        <f t="shared" ca="1" si="2"/>
        <v>19.997228571428572</v>
      </c>
    </row>
    <row r="142" spans="4:5" x14ac:dyDescent="0.25">
      <c r="D142" s="2">
        <v>65.25</v>
      </c>
      <c r="E142" s="6">
        <f t="shared" ca="1" si="2"/>
        <v>19.818757142857145</v>
      </c>
    </row>
    <row r="143" spans="4:5" x14ac:dyDescent="0.25">
      <c r="D143" s="2">
        <v>65</v>
      </c>
      <c r="E143" s="6">
        <f t="shared" ca="1" si="2"/>
        <v>19.640285714285717</v>
      </c>
    </row>
    <row r="144" spans="4:5" x14ac:dyDescent="0.25">
      <c r="D144" s="2">
        <v>64.75</v>
      </c>
      <c r="E144" s="6">
        <f t="shared" ca="1" si="2"/>
        <v>19.46181428571429</v>
      </c>
    </row>
    <row r="145" spans="4:5" x14ac:dyDescent="0.25">
      <c r="D145" s="2">
        <v>64.5</v>
      </c>
      <c r="E145" s="6">
        <f t="shared" ca="1" si="2"/>
        <v>19.283342857142856</v>
      </c>
    </row>
    <row r="146" spans="4:5" x14ac:dyDescent="0.25">
      <c r="D146" s="2">
        <v>64.25</v>
      </c>
      <c r="E146" s="6">
        <f t="shared" ca="1" si="2"/>
        <v>19.104871428571428</v>
      </c>
    </row>
    <row r="147" spans="4:5" x14ac:dyDescent="0.25">
      <c r="D147" s="2">
        <v>64</v>
      </c>
      <c r="E147" s="6">
        <f t="shared" ca="1" si="2"/>
        <v>18.926400000000001</v>
      </c>
    </row>
    <row r="148" spans="4:5" x14ac:dyDescent="0.25">
      <c r="D148" s="2">
        <v>63.75</v>
      </c>
      <c r="E148" s="6">
        <f t="shared" ca="1" si="2"/>
        <v>18.747928571428574</v>
      </c>
    </row>
    <row r="149" spans="4:5" x14ac:dyDescent="0.25">
      <c r="D149" s="2">
        <v>63.5</v>
      </c>
      <c r="E149" s="6">
        <f t="shared" ca="1" si="2"/>
        <v>18.569457142857146</v>
      </c>
    </row>
    <row r="150" spans="4:5" x14ac:dyDescent="0.25">
      <c r="D150" s="2">
        <v>63.25</v>
      </c>
      <c r="E150" s="6">
        <f t="shared" ca="1" si="2"/>
        <v>18.390985714285712</v>
      </c>
    </row>
    <row r="151" spans="4:5" x14ac:dyDescent="0.25">
      <c r="D151" s="2">
        <v>63</v>
      </c>
      <c r="E151" s="6">
        <f t="shared" ca="1" si="2"/>
        <v>18.212514285714285</v>
      </c>
    </row>
    <row r="152" spans="4:5" x14ac:dyDescent="0.25">
      <c r="D152" s="2">
        <v>62.75</v>
      </c>
      <c r="E152" s="6">
        <f t="shared" ca="1" si="2"/>
        <v>18.034042857142857</v>
      </c>
    </row>
    <row r="153" spans="4:5" x14ac:dyDescent="0.25">
      <c r="D153" s="2">
        <v>62.5</v>
      </c>
      <c r="E153" s="6">
        <f t="shared" ca="1" si="2"/>
        <v>17.85557142857143</v>
      </c>
    </row>
    <row r="154" spans="4:5" x14ac:dyDescent="0.25">
      <c r="D154" s="2">
        <v>62.25</v>
      </c>
      <c r="E154" s="6">
        <f t="shared" ca="1" si="2"/>
        <v>17.677100000000003</v>
      </c>
    </row>
    <row r="155" spans="4:5" x14ac:dyDescent="0.25">
      <c r="D155" s="2">
        <v>62</v>
      </c>
      <c r="E155" s="6">
        <f t="shared" ca="1" si="2"/>
        <v>17.498628571428576</v>
      </c>
    </row>
    <row r="156" spans="4:5" x14ac:dyDescent="0.25">
      <c r="D156" s="2">
        <v>61.75</v>
      </c>
      <c r="E156" s="6">
        <f t="shared" ca="1" si="2"/>
        <v>17.320157142857141</v>
      </c>
    </row>
    <row r="157" spans="4:5" x14ac:dyDescent="0.25">
      <c r="D157" s="2">
        <v>61.5</v>
      </c>
      <c r="E157" s="6">
        <f t="shared" ca="1" si="2"/>
        <v>17.141685714285714</v>
      </c>
    </row>
    <row r="158" spans="4:5" x14ac:dyDescent="0.25">
      <c r="D158" s="2">
        <v>61.25</v>
      </c>
      <c r="E158" s="6">
        <f t="shared" ca="1" si="2"/>
        <v>16.963214285714287</v>
      </c>
    </row>
    <row r="159" spans="4:5" x14ac:dyDescent="0.25">
      <c r="D159" s="2">
        <v>61</v>
      </c>
      <c r="E159" s="6">
        <f t="shared" ca="1" si="2"/>
        <v>16.784742857142859</v>
      </c>
    </row>
    <row r="160" spans="4:5" x14ac:dyDescent="0.25">
      <c r="D160" s="2">
        <v>60.75</v>
      </c>
      <c r="E160" s="6">
        <f t="shared" ca="1" si="2"/>
        <v>16.606271428571432</v>
      </c>
    </row>
    <row r="161" spans="4:5" x14ac:dyDescent="0.25">
      <c r="D161" s="2">
        <v>60.5</v>
      </c>
      <c r="E161" s="6">
        <f t="shared" ca="1" si="2"/>
        <v>16.427799999999998</v>
      </c>
    </row>
    <row r="162" spans="4:5" x14ac:dyDescent="0.25">
      <c r="D162" s="2">
        <v>60.25</v>
      </c>
      <c r="E162" s="6">
        <f t="shared" ca="1" si="2"/>
        <v>16.24932857142857</v>
      </c>
    </row>
    <row r="163" spans="4:5" x14ac:dyDescent="0.25">
      <c r="D163" s="2">
        <v>60</v>
      </c>
      <c r="E163" s="6">
        <f t="shared" ca="1" si="2"/>
        <v>16.070857142857143</v>
      </c>
    </row>
    <row r="164" spans="4:5" x14ac:dyDescent="0.25">
      <c r="D164" s="2">
        <v>59.75</v>
      </c>
      <c r="E164" s="6">
        <f t="shared" ca="1" si="2"/>
        <v>15.939097744360904</v>
      </c>
    </row>
    <row r="165" spans="4:5" x14ac:dyDescent="0.25">
      <c r="D165" s="2">
        <v>59.5</v>
      </c>
      <c r="E165" s="6">
        <f t="shared" ca="1" si="2"/>
        <v>15.838095238095239</v>
      </c>
    </row>
    <row r="166" spans="4:5" x14ac:dyDescent="0.25">
      <c r="D166" s="2">
        <v>59.25</v>
      </c>
      <c r="E166" s="6">
        <f t="shared" ca="1" si="2"/>
        <v>15.737092731829573</v>
      </c>
    </row>
    <row r="167" spans="4:5" x14ac:dyDescent="0.25">
      <c r="D167" s="2">
        <v>59</v>
      </c>
      <c r="E167" s="6">
        <f t="shared" ca="1" si="2"/>
        <v>15.636090225563912</v>
      </c>
    </row>
    <row r="168" spans="4:5" x14ac:dyDescent="0.25">
      <c r="D168" s="2">
        <v>58.75</v>
      </c>
      <c r="E168" s="6">
        <f t="shared" ca="1" si="2"/>
        <v>15.535087719298247</v>
      </c>
    </row>
    <row r="169" spans="4:5" x14ac:dyDescent="0.25">
      <c r="D169" s="2">
        <v>58.5</v>
      </c>
      <c r="E169" s="6">
        <f t="shared" ca="1" si="2"/>
        <v>15.434085213032581</v>
      </c>
    </row>
    <row r="170" spans="4:5" x14ac:dyDescent="0.25">
      <c r="D170" s="2">
        <v>58.25</v>
      </c>
      <c r="E170" s="6">
        <f t="shared" ca="1" si="2"/>
        <v>15.33308270676692</v>
      </c>
    </row>
    <row r="171" spans="4:5" x14ac:dyDescent="0.25">
      <c r="D171" s="2">
        <v>58</v>
      </c>
      <c r="E171" s="6">
        <f t="shared" ca="1" si="2"/>
        <v>15.232080200501255</v>
      </c>
    </row>
    <row r="172" spans="4:5" x14ac:dyDescent="0.25">
      <c r="D172" s="2">
        <v>57.75</v>
      </c>
      <c r="E172" s="6">
        <f t="shared" ca="1" si="2"/>
        <v>15.131077694235589</v>
      </c>
    </row>
    <row r="173" spans="4:5" x14ac:dyDescent="0.25">
      <c r="D173" s="2">
        <v>57.5</v>
      </c>
      <c r="E173" s="6">
        <f t="shared" ca="1" si="2"/>
        <v>15.030075187969928</v>
      </c>
    </row>
    <row r="174" spans="4:5" x14ac:dyDescent="0.25">
      <c r="D174" s="2">
        <v>57.25</v>
      </c>
      <c r="E174" s="6">
        <f t="shared" ca="1" si="2"/>
        <v>14.929072681704262</v>
      </c>
    </row>
    <row r="175" spans="4:5" x14ac:dyDescent="0.25">
      <c r="D175" s="2">
        <v>57</v>
      </c>
      <c r="E175" s="6">
        <f t="shared" ca="1" si="2"/>
        <v>14.828070175438597</v>
      </c>
    </row>
    <row r="176" spans="4:5" x14ac:dyDescent="0.25">
      <c r="D176" s="2">
        <v>56.75</v>
      </c>
      <c r="E176" s="6">
        <f t="shared" ca="1" si="2"/>
        <v>14.727067669172932</v>
      </c>
    </row>
    <row r="177" spans="4:5" x14ac:dyDescent="0.25">
      <c r="D177" s="2">
        <v>56.5</v>
      </c>
      <c r="E177" s="6">
        <f t="shared" ca="1" si="2"/>
        <v>14.62606516290727</v>
      </c>
    </row>
    <row r="178" spans="4:5" x14ac:dyDescent="0.25">
      <c r="D178" s="2">
        <v>56.25</v>
      </c>
      <c r="E178" s="6">
        <f t="shared" ca="1" si="2"/>
        <v>14.525062656641605</v>
      </c>
    </row>
    <row r="179" spans="4:5" x14ac:dyDescent="0.25">
      <c r="D179" s="2">
        <v>56</v>
      </c>
      <c r="E179" s="6">
        <f t="shared" ca="1" si="2"/>
        <v>14.42406015037594</v>
      </c>
    </row>
    <row r="180" spans="4:5" x14ac:dyDescent="0.25">
      <c r="D180" s="2">
        <v>55.75</v>
      </c>
      <c r="E180" s="6">
        <f t="shared" ca="1" si="2"/>
        <v>14.323057644110278</v>
      </c>
    </row>
    <row r="181" spans="4:5" x14ac:dyDescent="0.25">
      <c r="D181" s="2">
        <v>55.5</v>
      </c>
      <c r="E181" s="6">
        <f t="shared" ca="1" si="2"/>
        <v>14.222055137844613</v>
      </c>
    </row>
    <row r="182" spans="4:5" x14ac:dyDescent="0.25">
      <c r="D182" s="2">
        <v>55.25</v>
      </c>
      <c r="E182" s="6">
        <f t="shared" ca="1" si="2"/>
        <v>14.121052631578948</v>
      </c>
    </row>
    <row r="183" spans="4:5" x14ac:dyDescent="0.25">
      <c r="D183" s="2">
        <v>55</v>
      </c>
      <c r="E183" s="6">
        <f t="shared" ca="1" si="2"/>
        <v>14.020050125313283</v>
      </c>
    </row>
    <row r="184" spans="4:5" x14ac:dyDescent="0.25">
      <c r="D184" s="2">
        <v>54.75</v>
      </c>
      <c r="E184" s="6">
        <f t="shared" ca="1" si="2"/>
        <v>13.919047619047621</v>
      </c>
    </row>
    <row r="185" spans="4:5" x14ac:dyDescent="0.25">
      <c r="D185" s="2">
        <v>54.5</v>
      </c>
      <c r="E185" s="6">
        <f t="shared" ca="1" si="2"/>
        <v>13.818045112781956</v>
      </c>
    </row>
    <row r="186" spans="4:5" x14ac:dyDescent="0.25">
      <c r="D186" s="2">
        <v>54.25</v>
      </c>
      <c r="E186" s="6">
        <f t="shared" ca="1" si="2"/>
        <v>13.717042606516291</v>
      </c>
    </row>
    <row r="187" spans="4:5" x14ac:dyDescent="0.25">
      <c r="D187" s="2">
        <v>54</v>
      </c>
      <c r="E187" s="6">
        <f t="shared" ca="1" si="2"/>
        <v>13.616040100250629</v>
      </c>
    </row>
    <row r="188" spans="4:5" x14ac:dyDescent="0.25">
      <c r="D188" s="2">
        <v>53.75</v>
      </c>
      <c r="E188" s="6">
        <f t="shared" ca="1" si="2"/>
        <v>13.515037593984964</v>
      </c>
    </row>
    <row r="189" spans="4:5" x14ac:dyDescent="0.25">
      <c r="D189" s="2">
        <v>53.5</v>
      </c>
      <c r="E189" s="6">
        <f t="shared" ca="1" si="2"/>
        <v>13.414035087719299</v>
      </c>
    </row>
    <row r="190" spans="4:5" x14ac:dyDescent="0.25">
      <c r="D190" s="2">
        <v>53.25</v>
      </c>
      <c r="E190" s="6">
        <f t="shared" ca="1" si="2"/>
        <v>13.313032581453633</v>
      </c>
    </row>
    <row r="191" spans="4:5" x14ac:dyDescent="0.25">
      <c r="D191" s="2">
        <v>53</v>
      </c>
      <c r="E191" s="6">
        <f t="shared" ca="1" si="2"/>
        <v>13.212030075187972</v>
      </c>
    </row>
    <row r="192" spans="4:5" x14ac:dyDescent="0.25">
      <c r="D192" s="2">
        <v>52.75</v>
      </c>
      <c r="E192" s="6">
        <f t="shared" ca="1" si="2"/>
        <v>13.111027568922307</v>
      </c>
    </row>
    <row r="193" spans="4:5" x14ac:dyDescent="0.25">
      <c r="D193" s="2">
        <v>52.5</v>
      </c>
      <c r="E193" s="6">
        <f t="shared" ca="1" si="2"/>
        <v>13.010025062656641</v>
      </c>
    </row>
    <row r="194" spans="4:5" x14ac:dyDescent="0.25">
      <c r="D194" s="2">
        <v>52.25</v>
      </c>
      <c r="E194" s="6">
        <f t="shared" ca="1" si="2"/>
        <v>12.90902255639098</v>
      </c>
    </row>
    <row r="195" spans="4:5" x14ac:dyDescent="0.25">
      <c r="D195" s="2">
        <v>52</v>
      </c>
      <c r="E195" s="6">
        <f t="shared" ca="1" si="2"/>
        <v>12.808020050125315</v>
      </c>
    </row>
    <row r="196" spans="4:5" x14ac:dyDescent="0.25">
      <c r="D196" s="2">
        <v>51.75</v>
      </c>
      <c r="E196" s="6">
        <f t="shared" ca="1" si="2"/>
        <v>12.707017543859649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12.606015037593984</v>
      </c>
    </row>
    <row r="198" spans="4:5" x14ac:dyDescent="0.25">
      <c r="D198" s="2">
        <v>51.25</v>
      </c>
      <c r="E198" s="6">
        <f t="shared" ca="1" si="3"/>
        <v>12.505012531328322</v>
      </c>
    </row>
    <row r="199" spans="4:5" x14ac:dyDescent="0.25">
      <c r="D199" s="2">
        <v>51</v>
      </c>
      <c r="E199" s="6">
        <f t="shared" ca="1" si="3"/>
        <v>12.404010025062657</v>
      </c>
    </row>
    <row r="200" spans="4:5" x14ac:dyDescent="0.25">
      <c r="D200" s="2">
        <v>50.75</v>
      </c>
      <c r="E200" s="6">
        <f t="shared" ca="1" si="3"/>
        <v>12.303007518796992</v>
      </c>
    </row>
    <row r="201" spans="4:5" x14ac:dyDescent="0.25">
      <c r="D201" s="2">
        <v>50.5</v>
      </c>
      <c r="E201" s="6">
        <f t="shared" ca="1" si="3"/>
        <v>12.20200501253133</v>
      </c>
    </row>
    <row r="202" spans="4:5" x14ac:dyDescent="0.25">
      <c r="D202" s="2">
        <v>50.25</v>
      </c>
      <c r="E202" s="6">
        <f t="shared" ca="1" si="3"/>
        <v>12.101002506265665</v>
      </c>
    </row>
    <row r="203" spans="4:5" x14ac:dyDescent="0.25">
      <c r="D203" s="2">
        <v>50</v>
      </c>
      <c r="E203" s="6">
        <f t="shared" ca="1" si="3"/>
        <v>12</v>
      </c>
    </row>
    <row r="204" spans="4:5" x14ac:dyDescent="0.25">
      <c r="D204" s="2">
        <v>49.75</v>
      </c>
      <c r="E204" s="6">
        <f t="shared" ca="1" si="3"/>
        <v>11.898997493734335</v>
      </c>
    </row>
    <row r="205" spans="4:5" x14ac:dyDescent="0.25">
      <c r="D205" s="2">
        <v>49.5</v>
      </c>
      <c r="E205" s="6">
        <f t="shared" ca="1" si="3"/>
        <v>11.797994987468673</v>
      </c>
    </row>
    <row r="206" spans="4:5" x14ac:dyDescent="0.25">
      <c r="D206" s="2">
        <v>49.25</v>
      </c>
      <c r="E206" s="6">
        <f t="shared" ca="1" si="3"/>
        <v>11.696992481203008</v>
      </c>
    </row>
    <row r="207" spans="4:5" x14ac:dyDescent="0.25">
      <c r="D207" s="2">
        <v>49</v>
      </c>
      <c r="E207" s="6">
        <f t="shared" ca="1" si="3"/>
        <v>11.595989974937343</v>
      </c>
    </row>
    <row r="208" spans="4:5" x14ac:dyDescent="0.25">
      <c r="D208" s="2">
        <v>48.75</v>
      </c>
      <c r="E208" s="6">
        <f t="shared" ca="1" si="3"/>
        <v>11.494987468671681</v>
      </c>
    </row>
    <row r="209" spans="4:5" x14ac:dyDescent="0.25">
      <c r="D209" s="2">
        <v>48.5</v>
      </c>
      <c r="E209" s="6">
        <f t="shared" ca="1" si="3"/>
        <v>11.393984962406016</v>
      </c>
    </row>
    <row r="210" spans="4:5" x14ac:dyDescent="0.25">
      <c r="D210" s="2">
        <v>48.25</v>
      </c>
      <c r="E210" s="6">
        <f t="shared" ca="1" si="3"/>
        <v>11.292982456140351</v>
      </c>
    </row>
    <row r="211" spans="4:5" x14ac:dyDescent="0.25">
      <c r="D211" s="2">
        <v>48</v>
      </c>
      <c r="E211" s="6">
        <f t="shared" ca="1" si="3"/>
        <v>11.191979949874685</v>
      </c>
    </row>
    <row r="212" spans="4:5" x14ac:dyDescent="0.25">
      <c r="D212" s="2">
        <v>47.75</v>
      </c>
      <c r="E212" s="6">
        <f t="shared" ca="1" si="3"/>
        <v>11.090977443609024</v>
      </c>
    </row>
    <row r="213" spans="4:5" x14ac:dyDescent="0.25">
      <c r="D213" s="2">
        <v>47.5</v>
      </c>
      <c r="E213" s="6">
        <f t="shared" ca="1" si="3"/>
        <v>10.989974937343359</v>
      </c>
    </row>
    <row r="214" spans="4:5" x14ac:dyDescent="0.25">
      <c r="D214" s="2">
        <v>47.25</v>
      </c>
      <c r="E214" s="6">
        <f t="shared" ca="1" si="3"/>
        <v>10.888972431077693</v>
      </c>
    </row>
    <row r="215" spans="4:5" x14ac:dyDescent="0.25">
      <c r="D215" s="2">
        <v>47</v>
      </c>
      <c r="E215" s="6">
        <f t="shared" ca="1" si="3"/>
        <v>10.787969924812032</v>
      </c>
    </row>
    <row r="216" spans="4:5" x14ac:dyDescent="0.25">
      <c r="D216" s="2">
        <v>46.75</v>
      </c>
      <c r="E216" s="6">
        <f t="shared" ca="1" si="3"/>
        <v>10.686967418546367</v>
      </c>
    </row>
    <row r="217" spans="4:5" x14ac:dyDescent="0.25">
      <c r="D217" s="2">
        <v>46.5</v>
      </c>
      <c r="E217" s="6">
        <f t="shared" ca="1" si="3"/>
        <v>10.585964912280701</v>
      </c>
    </row>
    <row r="218" spans="4:5" x14ac:dyDescent="0.25">
      <c r="D218" s="2">
        <v>46.25</v>
      </c>
      <c r="E218" s="6">
        <f t="shared" ca="1" si="3"/>
        <v>10.48496240601504</v>
      </c>
    </row>
    <row r="219" spans="4:5" x14ac:dyDescent="0.25">
      <c r="D219" s="2">
        <v>46</v>
      </c>
      <c r="E219" s="6">
        <f t="shared" ca="1" si="3"/>
        <v>10.383959899749375</v>
      </c>
    </row>
    <row r="220" spans="4:5" x14ac:dyDescent="0.25">
      <c r="D220" s="2">
        <v>45.75</v>
      </c>
      <c r="E220" s="6">
        <f t="shared" ca="1" si="3"/>
        <v>10.282957393483709</v>
      </c>
    </row>
    <row r="221" spans="4:5" x14ac:dyDescent="0.25">
      <c r="D221" s="2">
        <v>45.5</v>
      </c>
      <c r="E221" s="6">
        <f t="shared" ca="1" si="3"/>
        <v>10.181954887218044</v>
      </c>
    </row>
    <row r="222" spans="4:5" x14ac:dyDescent="0.25">
      <c r="D222" s="2">
        <v>45.25</v>
      </c>
      <c r="E222" s="6">
        <f t="shared" ca="1" si="3"/>
        <v>10.080952380952382</v>
      </c>
    </row>
    <row r="223" spans="4:5" x14ac:dyDescent="0.25">
      <c r="D223" s="2">
        <v>45</v>
      </c>
      <c r="E223" s="6">
        <f t="shared" ca="1" si="3"/>
        <v>9.9799498746867172</v>
      </c>
    </row>
    <row r="224" spans="4:5" x14ac:dyDescent="0.25">
      <c r="D224" s="2">
        <v>44.75</v>
      </c>
      <c r="E224" s="6">
        <f t="shared" ca="1" si="3"/>
        <v>9.878947368421052</v>
      </c>
    </row>
    <row r="225" spans="4:5" x14ac:dyDescent="0.25">
      <c r="D225" s="2">
        <v>44.5</v>
      </c>
      <c r="E225" s="6">
        <f t="shared" ca="1" si="3"/>
        <v>9.7779448621553904</v>
      </c>
    </row>
    <row r="226" spans="4:5" x14ac:dyDescent="0.25">
      <c r="D226" s="2">
        <v>44.25</v>
      </c>
      <c r="E226" s="6">
        <f t="shared" ca="1" si="3"/>
        <v>9.6769423558897252</v>
      </c>
    </row>
    <row r="227" spans="4:5" x14ac:dyDescent="0.25">
      <c r="D227" s="2">
        <v>44</v>
      </c>
      <c r="E227" s="6">
        <f t="shared" ca="1" si="3"/>
        <v>9.57593984962406</v>
      </c>
    </row>
    <row r="228" spans="4:5" x14ac:dyDescent="0.25">
      <c r="D228" s="2">
        <v>43.75</v>
      </c>
      <c r="E228" s="6">
        <f t="shared" ca="1" si="3"/>
        <v>9.4749373433583948</v>
      </c>
    </row>
    <row r="229" spans="4:5" x14ac:dyDescent="0.25">
      <c r="D229" s="2">
        <v>43.5</v>
      </c>
      <c r="E229" s="6">
        <f t="shared" ca="1" si="3"/>
        <v>9.3739348370927331</v>
      </c>
    </row>
    <row r="230" spans="4:5" x14ac:dyDescent="0.25">
      <c r="D230" s="2">
        <v>43.25</v>
      </c>
      <c r="E230" s="6">
        <f t="shared" ca="1" si="3"/>
        <v>9.2729323308270679</v>
      </c>
    </row>
    <row r="231" spans="4:5" x14ac:dyDescent="0.25">
      <c r="D231" s="2">
        <v>43</v>
      </c>
      <c r="E231" s="6">
        <f t="shared" ca="1" si="3"/>
        <v>9.1719298245614027</v>
      </c>
    </row>
    <row r="232" spans="4:5" x14ac:dyDescent="0.25">
      <c r="D232" s="2">
        <v>42.75</v>
      </c>
      <c r="E232" s="6">
        <f t="shared" ca="1" si="3"/>
        <v>9.0709273182957411</v>
      </c>
    </row>
    <row r="233" spans="4:5" x14ac:dyDescent="0.25">
      <c r="D233" s="2">
        <v>42.5</v>
      </c>
      <c r="E233" s="6">
        <f t="shared" ca="1" si="3"/>
        <v>8.9699248120300759</v>
      </c>
    </row>
    <row r="234" spans="4:5" x14ac:dyDescent="0.25">
      <c r="D234" s="2">
        <v>42.25</v>
      </c>
      <c r="E234" s="6">
        <f t="shared" ca="1" si="3"/>
        <v>8.8689223057644107</v>
      </c>
    </row>
    <row r="235" spans="4:5" x14ac:dyDescent="0.25">
      <c r="D235" s="2">
        <v>42</v>
      </c>
      <c r="E235" s="6">
        <f t="shared" ca="1" si="3"/>
        <v>8.7679197994987454</v>
      </c>
    </row>
    <row r="236" spans="4:5" x14ac:dyDescent="0.25">
      <c r="D236" s="2">
        <v>41.75</v>
      </c>
      <c r="E236" s="6">
        <f t="shared" ca="1" si="3"/>
        <v>8.6669172932330838</v>
      </c>
    </row>
    <row r="237" spans="4:5" x14ac:dyDescent="0.25">
      <c r="D237" s="2">
        <v>41.5</v>
      </c>
      <c r="E237" s="6">
        <f t="shared" ca="1" si="3"/>
        <v>8.5659147869674186</v>
      </c>
    </row>
    <row r="238" spans="4:5" x14ac:dyDescent="0.25">
      <c r="D238" s="2">
        <v>41.25</v>
      </c>
      <c r="E238" s="6">
        <f t="shared" ca="1" si="3"/>
        <v>8.4649122807017534</v>
      </c>
    </row>
    <row r="239" spans="4:5" x14ac:dyDescent="0.25">
      <c r="D239" s="2">
        <v>41</v>
      </c>
      <c r="E239" s="6">
        <f t="shared" ca="1" si="3"/>
        <v>8.3639097744360917</v>
      </c>
    </row>
    <row r="240" spans="4:5" x14ac:dyDescent="0.25">
      <c r="D240" s="2">
        <v>40.75</v>
      </c>
      <c r="E240" s="6">
        <f t="shared" ca="1" si="3"/>
        <v>8.2629072681704265</v>
      </c>
    </row>
    <row r="241" spans="4:5" x14ac:dyDescent="0.25">
      <c r="D241" s="2">
        <v>40.5</v>
      </c>
      <c r="E241" s="6">
        <f t="shared" ca="1" si="3"/>
        <v>8.1619047619047613</v>
      </c>
    </row>
    <row r="242" spans="4:5" x14ac:dyDescent="0.25">
      <c r="D242" s="2">
        <v>40.25</v>
      </c>
      <c r="E242" s="6">
        <f t="shared" ca="1" si="3"/>
        <v>8.0609022556390961</v>
      </c>
    </row>
    <row r="243" spans="4:5" x14ac:dyDescent="0.25">
      <c r="D243" s="2">
        <v>40</v>
      </c>
      <c r="E243" s="6">
        <f t="shared" ca="1" si="3"/>
        <v>7.968</v>
      </c>
    </row>
    <row r="244" spans="4:5" x14ac:dyDescent="0.25">
      <c r="D244" s="2">
        <v>39.75</v>
      </c>
      <c r="E244" s="6">
        <f t="shared" ca="1" si="3"/>
        <v>7.8873999999999995</v>
      </c>
    </row>
    <row r="245" spans="4:5" x14ac:dyDescent="0.25">
      <c r="D245" s="2">
        <v>39.5</v>
      </c>
      <c r="E245" s="6">
        <f t="shared" ca="1" si="3"/>
        <v>7.8067999999999991</v>
      </c>
    </row>
    <row r="246" spans="4:5" x14ac:dyDescent="0.25">
      <c r="D246" s="2">
        <v>39.25</v>
      </c>
      <c r="E246" s="6">
        <f t="shared" ca="1" si="3"/>
        <v>7.7261999999999986</v>
      </c>
    </row>
    <row r="247" spans="4:5" x14ac:dyDescent="0.25">
      <c r="D247" s="2">
        <v>39</v>
      </c>
      <c r="E247" s="6">
        <f t="shared" ca="1" si="3"/>
        <v>7.6456</v>
      </c>
    </row>
    <row r="248" spans="4:5" x14ac:dyDescent="0.25">
      <c r="D248" s="2">
        <v>38.75</v>
      </c>
      <c r="E248" s="6">
        <f t="shared" ca="1" si="3"/>
        <v>7.5649999999999995</v>
      </c>
    </row>
    <row r="249" spans="4:5" x14ac:dyDescent="0.25">
      <c r="D249" s="2">
        <v>38.5</v>
      </c>
      <c r="E249" s="6">
        <f t="shared" ca="1" si="3"/>
        <v>7.4843999999999991</v>
      </c>
    </row>
    <row r="250" spans="4:5" x14ac:dyDescent="0.25">
      <c r="D250" s="2">
        <v>38.25</v>
      </c>
      <c r="E250" s="6">
        <f t="shared" ca="1" si="3"/>
        <v>7.4037999999999986</v>
      </c>
    </row>
    <row r="251" spans="4:5" x14ac:dyDescent="0.25">
      <c r="D251" s="2">
        <v>38</v>
      </c>
      <c r="E251" s="6">
        <f t="shared" ca="1" si="3"/>
        <v>7.3231999999999999</v>
      </c>
    </row>
    <row r="252" spans="4:5" x14ac:dyDescent="0.25">
      <c r="D252" s="2">
        <v>37.75</v>
      </c>
      <c r="E252" s="6">
        <f t="shared" ca="1" si="3"/>
        <v>7.2425999999999995</v>
      </c>
    </row>
    <row r="253" spans="4:5" x14ac:dyDescent="0.25">
      <c r="D253" s="2">
        <v>37.5</v>
      </c>
      <c r="E253" s="6">
        <f t="shared" ca="1" si="3"/>
        <v>7.161999999999999</v>
      </c>
    </row>
    <row r="254" spans="4:5" x14ac:dyDescent="0.25">
      <c r="D254" s="2">
        <v>37.25</v>
      </c>
      <c r="E254" s="6">
        <f t="shared" ca="1" si="3"/>
        <v>7.0813999999999986</v>
      </c>
    </row>
    <row r="255" spans="4:5" x14ac:dyDescent="0.25">
      <c r="D255" s="2">
        <v>37</v>
      </c>
      <c r="E255" s="6">
        <f t="shared" ca="1" si="3"/>
        <v>7.0007999999999999</v>
      </c>
    </row>
    <row r="256" spans="4:5" x14ac:dyDescent="0.25">
      <c r="D256" s="2">
        <v>36.75</v>
      </c>
      <c r="E256" s="6">
        <f t="shared" ca="1" si="3"/>
        <v>6.9201999999999995</v>
      </c>
    </row>
    <row r="257" spans="4:5" x14ac:dyDescent="0.25">
      <c r="D257" s="2">
        <v>36.5</v>
      </c>
      <c r="E257" s="6">
        <f t="shared" ca="1" si="3"/>
        <v>6.839599999999999</v>
      </c>
    </row>
    <row r="258" spans="4:5" x14ac:dyDescent="0.25">
      <c r="D258" s="2">
        <v>36.25</v>
      </c>
      <c r="E258" s="6">
        <f t="shared" ca="1" si="3"/>
        <v>6.7589999999999986</v>
      </c>
    </row>
    <row r="259" spans="4:5" x14ac:dyDescent="0.25">
      <c r="D259" s="2">
        <v>36</v>
      </c>
      <c r="E259" s="6">
        <f t="shared" ca="1" si="3"/>
        <v>6.6783999999999999</v>
      </c>
    </row>
    <row r="260" spans="4:5" x14ac:dyDescent="0.25">
      <c r="D260" s="2">
        <v>35.75</v>
      </c>
      <c r="E260" s="6">
        <f t="shared" ca="1" si="3"/>
        <v>6.5977999999999994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6.517199999999999</v>
      </c>
    </row>
    <row r="262" spans="4:5" x14ac:dyDescent="0.25">
      <c r="D262" s="2">
        <v>35.25</v>
      </c>
      <c r="E262" s="6">
        <f t="shared" ca="1" si="4"/>
        <v>6.4366000000000003</v>
      </c>
    </row>
    <row r="263" spans="4:5" x14ac:dyDescent="0.25">
      <c r="D263" s="2">
        <v>35</v>
      </c>
      <c r="E263" s="6">
        <f t="shared" ca="1" si="4"/>
        <v>6.3559999999999999</v>
      </c>
    </row>
    <row r="264" spans="4:5" x14ac:dyDescent="0.25">
      <c r="D264" s="2">
        <v>34.75</v>
      </c>
      <c r="E264" s="6">
        <f t="shared" ca="1" si="4"/>
        <v>6.2753999999999994</v>
      </c>
    </row>
    <row r="265" spans="4:5" x14ac:dyDescent="0.25">
      <c r="D265" s="2">
        <v>34.5</v>
      </c>
      <c r="E265" s="6">
        <f t="shared" ca="1" si="4"/>
        <v>6.194799999999999</v>
      </c>
    </row>
    <row r="266" spans="4:5" x14ac:dyDescent="0.25">
      <c r="D266" s="2">
        <v>34.25</v>
      </c>
      <c r="E266" s="6">
        <f t="shared" ca="1" si="4"/>
        <v>6.1142000000000003</v>
      </c>
    </row>
    <row r="267" spans="4:5" x14ac:dyDescent="0.25">
      <c r="D267" s="2">
        <v>34</v>
      </c>
      <c r="E267" s="6">
        <f t="shared" ca="1" si="4"/>
        <v>6.0335999999999999</v>
      </c>
    </row>
    <row r="268" spans="4:5" x14ac:dyDescent="0.25">
      <c r="D268" s="2">
        <v>33.75</v>
      </c>
      <c r="E268" s="6">
        <f t="shared" ca="1" si="4"/>
        <v>5.9529999999999994</v>
      </c>
    </row>
    <row r="269" spans="4:5" x14ac:dyDescent="0.25">
      <c r="D269" s="2">
        <v>33.5</v>
      </c>
      <c r="E269" s="6">
        <f t="shared" ca="1" si="4"/>
        <v>5.872399999999999</v>
      </c>
    </row>
    <row r="270" spans="4:5" x14ac:dyDescent="0.25">
      <c r="D270" s="2">
        <v>33.25</v>
      </c>
      <c r="E270" s="6">
        <f t="shared" ca="1" si="4"/>
        <v>5.7918000000000003</v>
      </c>
    </row>
    <row r="271" spans="4:5" x14ac:dyDescent="0.25">
      <c r="D271" s="2">
        <v>33</v>
      </c>
      <c r="E271" s="6">
        <f t="shared" ca="1" si="4"/>
        <v>5.7111999999999998</v>
      </c>
    </row>
    <row r="272" spans="4:5" x14ac:dyDescent="0.25">
      <c r="D272" s="2">
        <v>32.75</v>
      </c>
      <c r="E272" s="6">
        <f t="shared" ca="1" si="4"/>
        <v>5.6305999999999994</v>
      </c>
    </row>
    <row r="273" spans="4:5" x14ac:dyDescent="0.25">
      <c r="D273" s="2">
        <v>32.5</v>
      </c>
      <c r="E273" s="6">
        <f t="shared" ca="1" si="4"/>
        <v>5.5499999999999989</v>
      </c>
    </row>
    <row r="274" spans="4:5" x14ac:dyDescent="0.25">
      <c r="D274" s="2">
        <v>32.25</v>
      </c>
      <c r="E274" s="6">
        <f t="shared" ca="1" si="4"/>
        <v>5.4694000000000003</v>
      </c>
    </row>
    <row r="275" spans="4:5" x14ac:dyDescent="0.25">
      <c r="D275" s="2">
        <v>32</v>
      </c>
      <c r="E275" s="6">
        <f t="shared" ca="1" si="4"/>
        <v>5.3887999999999998</v>
      </c>
    </row>
    <row r="276" spans="4:5" x14ac:dyDescent="0.25">
      <c r="D276" s="2">
        <v>31.75</v>
      </c>
      <c r="E276" s="6">
        <f t="shared" ca="1" si="4"/>
        <v>5.3081999999999994</v>
      </c>
    </row>
    <row r="277" spans="4:5" x14ac:dyDescent="0.25">
      <c r="D277" s="2">
        <v>31.5</v>
      </c>
      <c r="E277" s="6">
        <f t="shared" ca="1" si="4"/>
        <v>5.2276000000000007</v>
      </c>
    </row>
    <row r="278" spans="4:5" x14ac:dyDescent="0.25">
      <c r="D278" s="2">
        <v>31.25</v>
      </c>
      <c r="E278" s="6">
        <f t="shared" ca="1" si="4"/>
        <v>5.1470000000000002</v>
      </c>
    </row>
    <row r="279" spans="4:5" x14ac:dyDescent="0.25">
      <c r="D279" s="2">
        <v>31</v>
      </c>
      <c r="E279" s="6">
        <f t="shared" ca="1" si="4"/>
        <v>5.0663999999999998</v>
      </c>
    </row>
    <row r="280" spans="4:5" x14ac:dyDescent="0.25">
      <c r="D280" s="2">
        <v>30.75</v>
      </c>
      <c r="E280" s="6">
        <f t="shared" ca="1" si="4"/>
        <v>4.9857999999999993</v>
      </c>
    </row>
    <row r="281" spans="4:5" x14ac:dyDescent="0.25">
      <c r="D281" s="2">
        <v>30.5</v>
      </c>
      <c r="E281" s="6">
        <f t="shared" ca="1" si="4"/>
        <v>4.9052000000000007</v>
      </c>
    </row>
    <row r="282" spans="4:5" x14ac:dyDescent="0.25">
      <c r="D282" s="2">
        <v>30.25</v>
      </c>
      <c r="E282" s="6">
        <f t="shared" ca="1" si="4"/>
        <v>4.8246000000000002</v>
      </c>
    </row>
    <row r="283" spans="4:5" x14ac:dyDescent="0.25">
      <c r="D283" s="2">
        <v>30</v>
      </c>
      <c r="E283" s="6">
        <f t="shared" ca="1" si="4"/>
        <v>4.7439999999999998</v>
      </c>
    </row>
    <row r="284" spans="4:5" x14ac:dyDescent="0.25">
      <c r="D284" s="2">
        <v>29.75</v>
      </c>
      <c r="E284" s="6">
        <f t="shared" ca="1" si="4"/>
        <v>4.6633999999999993</v>
      </c>
    </row>
    <row r="285" spans="4:5" x14ac:dyDescent="0.25">
      <c r="D285" s="2">
        <v>29.5</v>
      </c>
      <c r="E285" s="6">
        <f t="shared" ca="1" si="4"/>
        <v>4.5828000000000007</v>
      </c>
    </row>
    <row r="286" spans="4:5" x14ac:dyDescent="0.25">
      <c r="D286" s="2">
        <v>29.25</v>
      </c>
      <c r="E286" s="6">
        <f t="shared" ca="1" si="4"/>
        <v>4.5022000000000002</v>
      </c>
    </row>
    <row r="287" spans="4:5" x14ac:dyDescent="0.25">
      <c r="D287" s="2">
        <v>29</v>
      </c>
      <c r="E287" s="6">
        <f t="shared" ca="1" si="4"/>
        <v>4.4215999999999998</v>
      </c>
    </row>
    <row r="288" spans="4:5" x14ac:dyDescent="0.25">
      <c r="D288" s="2">
        <v>28.75</v>
      </c>
      <c r="E288" s="6">
        <f t="shared" ca="1" si="4"/>
        <v>4.3409999999999993</v>
      </c>
    </row>
    <row r="289" spans="4:5" x14ac:dyDescent="0.25">
      <c r="D289" s="2">
        <v>28.5</v>
      </c>
      <c r="E289" s="6">
        <f t="shared" ca="1" si="4"/>
        <v>4.2604000000000006</v>
      </c>
    </row>
    <row r="290" spans="4:5" x14ac:dyDescent="0.25">
      <c r="D290" s="2">
        <v>28.25</v>
      </c>
      <c r="E290" s="6">
        <f t="shared" ca="1" si="4"/>
        <v>4.1798000000000002</v>
      </c>
    </row>
    <row r="291" spans="4:5" x14ac:dyDescent="0.25">
      <c r="D291" s="2">
        <v>28</v>
      </c>
      <c r="E291" s="6">
        <f t="shared" ca="1" si="4"/>
        <v>4.0991999999999997</v>
      </c>
    </row>
    <row r="292" spans="4:5" x14ac:dyDescent="0.25">
      <c r="D292" s="2">
        <v>27.75</v>
      </c>
      <c r="E292" s="6">
        <f t="shared" ca="1" si="4"/>
        <v>4.0186000000000011</v>
      </c>
    </row>
    <row r="293" spans="4:5" x14ac:dyDescent="0.25">
      <c r="D293" s="2">
        <v>27.5</v>
      </c>
      <c r="E293" s="6">
        <f t="shared" ca="1" si="4"/>
        <v>3.9530303030303031</v>
      </c>
    </row>
    <row r="294" spans="4:5" x14ac:dyDescent="0.25">
      <c r="D294" s="2">
        <v>27.25</v>
      </c>
      <c r="E294" s="6">
        <f t="shared" ca="1" si="4"/>
        <v>3.8919696969696966</v>
      </c>
    </row>
    <row r="295" spans="4:5" x14ac:dyDescent="0.25">
      <c r="D295" s="2">
        <v>27</v>
      </c>
      <c r="E295" s="6">
        <f t="shared" ca="1" si="4"/>
        <v>3.830909090909091</v>
      </c>
    </row>
    <row r="296" spans="4:5" x14ac:dyDescent="0.25">
      <c r="D296" s="2">
        <v>26.75</v>
      </c>
      <c r="E296" s="6">
        <f t="shared" ca="1" si="4"/>
        <v>3.7698484848484854</v>
      </c>
    </row>
    <row r="297" spans="4:5" x14ac:dyDescent="0.25">
      <c r="D297" s="2">
        <v>26.5</v>
      </c>
      <c r="E297" s="6">
        <f t="shared" ca="1" si="4"/>
        <v>3.708787878787879</v>
      </c>
    </row>
    <row r="298" spans="4:5" x14ac:dyDescent="0.25">
      <c r="D298" s="2">
        <v>26.25</v>
      </c>
      <c r="E298" s="6">
        <f t="shared" ca="1" si="4"/>
        <v>3.6477272727272725</v>
      </c>
    </row>
    <row r="299" spans="4:5" x14ac:dyDescent="0.25">
      <c r="D299" s="2">
        <v>26</v>
      </c>
      <c r="E299" s="6">
        <f t="shared" ca="1" si="4"/>
        <v>3.5866666666666669</v>
      </c>
    </row>
    <row r="300" spans="4:5" x14ac:dyDescent="0.25">
      <c r="D300" s="2">
        <v>25.75</v>
      </c>
      <c r="E300" s="6">
        <f t="shared" ca="1" si="4"/>
        <v>3.5256060606060613</v>
      </c>
    </row>
    <row r="301" spans="4:5" x14ac:dyDescent="0.25">
      <c r="D301" s="2">
        <v>25.5</v>
      </c>
      <c r="E301" s="6">
        <f t="shared" ca="1" si="4"/>
        <v>3.4645454545454548</v>
      </c>
    </row>
    <row r="302" spans="4:5" x14ac:dyDescent="0.25">
      <c r="D302" s="2">
        <v>25.25</v>
      </c>
      <c r="E302" s="6">
        <f t="shared" ca="1" si="4"/>
        <v>3.4034848484848483</v>
      </c>
    </row>
    <row r="303" spans="4:5" x14ac:dyDescent="0.25">
      <c r="D303" s="2">
        <v>25</v>
      </c>
      <c r="E303" s="6">
        <f t="shared" ca="1" si="4"/>
        <v>3.3424242424242427</v>
      </c>
    </row>
    <row r="304" spans="4:5" x14ac:dyDescent="0.25">
      <c r="D304" s="2">
        <v>24.75</v>
      </c>
      <c r="E304" s="6">
        <f t="shared" ca="1" si="4"/>
        <v>3.2813636363636371</v>
      </c>
    </row>
    <row r="305" spans="4:5" x14ac:dyDescent="0.25">
      <c r="D305" s="2">
        <v>24.5</v>
      </c>
      <c r="E305" s="6">
        <f t="shared" ca="1" si="4"/>
        <v>3.2203030303030307</v>
      </c>
    </row>
    <row r="306" spans="4:5" x14ac:dyDescent="0.25">
      <c r="D306" s="2">
        <v>24.25</v>
      </c>
      <c r="E306" s="6">
        <f t="shared" ca="1" si="4"/>
        <v>3.1592424242424242</v>
      </c>
    </row>
    <row r="307" spans="4:5" x14ac:dyDescent="0.25">
      <c r="D307" s="2">
        <v>24</v>
      </c>
      <c r="E307" s="6">
        <f t="shared" ca="1" si="4"/>
        <v>3.0981818181818186</v>
      </c>
    </row>
    <row r="308" spans="4:5" x14ac:dyDescent="0.25">
      <c r="D308" s="2">
        <v>23.75</v>
      </c>
      <c r="E308" s="6">
        <f t="shared" ca="1" si="4"/>
        <v>3.037121212121213</v>
      </c>
    </row>
    <row r="309" spans="4:5" x14ac:dyDescent="0.25">
      <c r="D309" s="2">
        <v>23.5</v>
      </c>
      <c r="E309" s="6">
        <f t="shared" ca="1" si="4"/>
        <v>2.9760606060606065</v>
      </c>
    </row>
    <row r="310" spans="4:5" x14ac:dyDescent="0.25">
      <c r="D310" s="2">
        <v>23.25</v>
      </c>
      <c r="E310" s="6">
        <f t="shared" ca="1" si="4"/>
        <v>2.915</v>
      </c>
    </row>
    <row r="311" spans="4:5" x14ac:dyDescent="0.25">
      <c r="D311" s="2">
        <v>23</v>
      </c>
      <c r="E311" s="6">
        <f t="shared" ca="1" si="4"/>
        <v>2.8539393939393944</v>
      </c>
    </row>
    <row r="312" spans="4:5" x14ac:dyDescent="0.25">
      <c r="D312" s="2">
        <v>22.75</v>
      </c>
      <c r="E312" s="6">
        <f t="shared" ca="1" si="4"/>
        <v>2.7928787878787888</v>
      </c>
    </row>
    <row r="313" spans="4:5" x14ac:dyDescent="0.25">
      <c r="D313" s="2">
        <v>22.5</v>
      </c>
      <c r="E313" s="6">
        <f t="shared" ca="1" si="4"/>
        <v>2.7318181818181824</v>
      </c>
    </row>
    <row r="314" spans="4:5" x14ac:dyDescent="0.25">
      <c r="D314" s="2">
        <v>22.25</v>
      </c>
      <c r="E314" s="6">
        <f t="shared" ca="1" si="4"/>
        <v>2.6707575757575759</v>
      </c>
    </row>
    <row r="315" spans="4:5" x14ac:dyDescent="0.25">
      <c r="D315" s="2">
        <v>22</v>
      </c>
      <c r="E315" s="6">
        <f t="shared" ca="1" si="4"/>
        <v>2.6096969696969703</v>
      </c>
    </row>
    <row r="316" spans="4:5" x14ac:dyDescent="0.25">
      <c r="D316" s="2">
        <v>21.75</v>
      </c>
      <c r="E316" s="6">
        <f t="shared" ca="1" si="4"/>
        <v>2.5486363636363647</v>
      </c>
    </row>
    <row r="317" spans="4:5" x14ac:dyDescent="0.25">
      <c r="D317" s="2">
        <v>21.5</v>
      </c>
      <c r="E317" s="6">
        <f t="shared" ca="1" si="4"/>
        <v>2.4875757575757582</v>
      </c>
    </row>
    <row r="318" spans="4:5" x14ac:dyDescent="0.25">
      <c r="D318" s="2">
        <v>21.25</v>
      </c>
      <c r="E318" s="6">
        <f t="shared" ca="1" si="4"/>
        <v>2.4265151515151517</v>
      </c>
    </row>
    <row r="319" spans="4:5" x14ac:dyDescent="0.25">
      <c r="D319" s="2">
        <v>21</v>
      </c>
      <c r="E319" s="6">
        <f t="shared" ca="1" si="4"/>
        <v>2.3654545454545461</v>
      </c>
    </row>
    <row r="320" spans="4:5" x14ac:dyDescent="0.25">
      <c r="D320" s="2">
        <v>20.75</v>
      </c>
      <c r="E320" s="6">
        <f t="shared" ca="1" si="4"/>
        <v>2.3043939393939405</v>
      </c>
    </row>
    <row r="321" spans="4:5" x14ac:dyDescent="0.25">
      <c r="D321" s="2">
        <v>20.5</v>
      </c>
      <c r="E321" s="6">
        <f t="shared" ca="1" si="4"/>
        <v>2.2433333333333341</v>
      </c>
    </row>
    <row r="322" spans="4:5" x14ac:dyDescent="0.25">
      <c r="D322" s="2">
        <v>20.25</v>
      </c>
      <c r="E322" s="6">
        <f t="shared" ca="1" si="4"/>
        <v>2.1822727272727276</v>
      </c>
    </row>
    <row r="323" spans="4:5" x14ac:dyDescent="0.25">
      <c r="D323" s="2">
        <v>20</v>
      </c>
      <c r="E323" s="6">
        <f t="shared" ca="1" si="4"/>
        <v>2.121212121212122</v>
      </c>
    </row>
    <row r="324" spans="4:5" x14ac:dyDescent="0.25">
      <c r="D324" s="2">
        <v>19.75</v>
      </c>
      <c r="E324" s="6">
        <f t="shared" ca="1" si="4"/>
        <v>2.0601515151515164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1.9992105263157907</v>
      </c>
    </row>
    <row r="326" spans="4:5" x14ac:dyDescent="0.25">
      <c r="D326" s="2">
        <v>19.25</v>
      </c>
      <c r="E326" s="6">
        <f t="shared" ca="1" si="5"/>
        <v>1.946184210526317</v>
      </c>
    </row>
    <row r="327" spans="4:5" x14ac:dyDescent="0.25">
      <c r="D327" s="2">
        <v>19</v>
      </c>
      <c r="E327" s="6">
        <f t="shared" ca="1" si="5"/>
        <v>1.8931578947368433</v>
      </c>
    </row>
    <row r="328" spans="4:5" x14ac:dyDescent="0.25">
      <c r="D328" s="2">
        <v>18.75</v>
      </c>
      <c r="E328" s="6">
        <f t="shared" ca="1" si="5"/>
        <v>1.8401315789473696</v>
      </c>
    </row>
    <row r="329" spans="4:5" x14ac:dyDescent="0.25">
      <c r="D329" s="2">
        <v>18.5</v>
      </c>
      <c r="E329" s="6">
        <f t="shared" ca="1" si="5"/>
        <v>1.7871052631578959</v>
      </c>
    </row>
    <row r="330" spans="4:5" x14ac:dyDescent="0.25">
      <c r="D330" s="2">
        <v>18.25</v>
      </c>
      <c r="E330" s="6">
        <f t="shared" ca="1" si="5"/>
        <v>1.7340789473684222</v>
      </c>
    </row>
    <row r="331" spans="4:5" x14ac:dyDescent="0.25">
      <c r="D331" s="2">
        <v>18</v>
      </c>
      <c r="E331" s="6">
        <f t="shared" ca="1" si="5"/>
        <v>1.6810526315789485</v>
      </c>
    </row>
    <row r="332" spans="4:5" x14ac:dyDescent="0.25">
      <c r="D332" s="2">
        <v>17.75</v>
      </c>
      <c r="E332" s="6">
        <f t="shared" ca="1" si="5"/>
        <v>1.6280263157894748</v>
      </c>
    </row>
    <row r="333" spans="4:5" x14ac:dyDescent="0.25">
      <c r="D333" s="2">
        <v>17.5</v>
      </c>
      <c r="E333" s="6">
        <f t="shared" ca="1" si="5"/>
        <v>1.5750000000000011</v>
      </c>
    </row>
    <row r="334" spans="4:5" x14ac:dyDescent="0.25">
      <c r="D334" s="2">
        <v>17.25</v>
      </c>
      <c r="E334" s="6">
        <f t="shared" ca="1" si="5"/>
        <v>1.5219736842105274</v>
      </c>
    </row>
    <row r="335" spans="4:5" x14ac:dyDescent="0.25">
      <c r="D335" s="2">
        <v>17</v>
      </c>
      <c r="E335" s="6">
        <f t="shared" ca="1" si="5"/>
        <v>1.4689473684210537</v>
      </c>
    </row>
    <row r="336" spans="4:5" x14ac:dyDescent="0.25">
      <c r="D336" s="2">
        <v>16.75</v>
      </c>
      <c r="E336" s="6">
        <f t="shared" ca="1" si="5"/>
        <v>1.41592105263158</v>
      </c>
    </row>
    <row r="337" spans="4:5" x14ac:dyDescent="0.25">
      <c r="D337" s="2">
        <v>16.5</v>
      </c>
      <c r="E337" s="6">
        <f t="shared" ca="1" si="5"/>
        <v>1.3628947368421063</v>
      </c>
    </row>
    <row r="338" spans="4:5" x14ac:dyDescent="0.25">
      <c r="D338" s="2">
        <v>16.25</v>
      </c>
      <c r="E338" s="6">
        <f t="shared" ca="1" si="5"/>
        <v>1.3098684210526326</v>
      </c>
    </row>
    <row r="339" spans="4:5" x14ac:dyDescent="0.25">
      <c r="D339" s="2">
        <v>16</v>
      </c>
      <c r="E339" s="6">
        <f t="shared" ca="1" si="5"/>
        <v>1.2568421052631589</v>
      </c>
    </row>
    <row r="340" spans="4:5" x14ac:dyDescent="0.25">
      <c r="D340" s="2">
        <v>15.75</v>
      </c>
      <c r="E340" s="6">
        <f t="shared" ca="1" si="5"/>
        <v>1.2038157894736852</v>
      </c>
    </row>
    <row r="341" spans="4:5" x14ac:dyDescent="0.25">
      <c r="D341" s="2">
        <v>15.5</v>
      </c>
      <c r="E341" s="6">
        <f t="shared" ca="1" si="5"/>
        <v>1.1507894736842115</v>
      </c>
    </row>
    <row r="342" spans="4:5" x14ac:dyDescent="0.25">
      <c r="D342" s="2">
        <v>15.25</v>
      </c>
      <c r="E342" s="6">
        <f t="shared" ca="1" si="5"/>
        <v>1.0977631578947378</v>
      </c>
    </row>
    <row r="343" spans="4:5" x14ac:dyDescent="0.25">
      <c r="D343" s="2">
        <v>15</v>
      </c>
      <c r="E343" s="6">
        <f t="shared" ca="1" si="5"/>
        <v>1.0447368421052641</v>
      </c>
    </row>
    <row r="344" spans="4:5" x14ac:dyDescent="0.25">
      <c r="D344" s="2">
        <v>14.75</v>
      </c>
      <c r="E344" s="6">
        <f t="shared" ca="1" si="5"/>
        <v>0.99429347826086945</v>
      </c>
    </row>
    <row r="345" spans="4:5" x14ac:dyDescent="0.25">
      <c r="D345" s="2">
        <v>14.5</v>
      </c>
      <c r="E345" s="6">
        <f t="shared" ca="1" si="5"/>
        <v>0.95778985507246395</v>
      </c>
    </row>
    <row r="346" spans="4:5" x14ac:dyDescent="0.25">
      <c r="D346" s="2">
        <v>14.25</v>
      </c>
      <c r="E346" s="6">
        <f t="shared" ca="1" si="5"/>
        <v>0.921286231884058</v>
      </c>
    </row>
    <row r="347" spans="4:5" x14ac:dyDescent="0.25">
      <c r="D347" s="2">
        <v>14</v>
      </c>
      <c r="E347" s="6">
        <f t="shared" ca="1" si="5"/>
        <v>0.88478260869565206</v>
      </c>
    </row>
    <row r="348" spans="4:5" x14ac:dyDescent="0.25">
      <c r="D348" s="2">
        <v>13.75</v>
      </c>
      <c r="E348" s="6">
        <f t="shared" ca="1" si="5"/>
        <v>0.84827898550724656</v>
      </c>
    </row>
    <row r="349" spans="4:5" x14ac:dyDescent="0.25">
      <c r="D349" s="2">
        <v>13.5</v>
      </c>
      <c r="E349" s="6">
        <f t="shared" ca="1" si="5"/>
        <v>0.81177536231884062</v>
      </c>
    </row>
    <row r="350" spans="4:5" x14ac:dyDescent="0.25">
      <c r="D350" s="2">
        <v>13.25</v>
      </c>
      <c r="E350" s="6">
        <f t="shared" ca="1" si="5"/>
        <v>0.7752717391304349</v>
      </c>
    </row>
    <row r="351" spans="4:5" x14ac:dyDescent="0.25">
      <c r="D351" s="2">
        <v>13</v>
      </c>
      <c r="E351" s="6">
        <f t="shared" ca="1" si="5"/>
        <v>0.73876811594202896</v>
      </c>
    </row>
    <row r="352" spans="4:5" x14ac:dyDescent="0.25">
      <c r="D352" s="2">
        <v>12.75</v>
      </c>
      <c r="E352" s="6">
        <f t="shared" ca="1" si="5"/>
        <v>0.70226449275362324</v>
      </c>
    </row>
    <row r="353" spans="4:5" x14ac:dyDescent="0.25">
      <c r="D353" s="2">
        <v>12.5</v>
      </c>
      <c r="E353" s="6">
        <f t="shared" ca="1" si="5"/>
        <v>0.66576086956521729</v>
      </c>
    </row>
    <row r="354" spans="4:5" x14ac:dyDescent="0.25">
      <c r="D354" s="2">
        <v>12.25</v>
      </c>
      <c r="E354" s="6">
        <f t="shared" ca="1" si="5"/>
        <v>0.62925724637681157</v>
      </c>
    </row>
    <row r="355" spans="4:5" x14ac:dyDescent="0.25">
      <c r="D355" s="2">
        <v>12</v>
      </c>
      <c r="E355" s="6">
        <f t="shared" ca="1" si="5"/>
        <v>0.59275362318840585</v>
      </c>
    </row>
    <row r="356" spans="4:5" x14ac:dyDescent="0.25">
      <c r="D356" s="2">
        <v>11.75</v>
      </c>
      <c r="E356" s="6">
        <f t="shared" ca="1" si="5"/>
        <v>0.55624999999999991</v>
      </c>
    </row>
    <row r="357" spans="4:5" x14ac:dyDescent="0.25">
      <c r="D357" s="2">
        <v>11.5</v>
      </c>
      <c r="E357" s="6">
        <f t="shared" ca="1" si="5"/>
        <v>0.51974637681159419</v>
      </c>
    </row>
    <row r="358" spans="4:5" x14ac:dyDescent="0.25">
      <c r="D358" s="2">
        <v>11.25</v>
      </c>
      <c r="E358" s="6">
        <f t="shared" ca="1" si="5"/>
        <v>0.4955528846153846</v>
      </c>
    </row>
    <row r="359" spans="4:5" x14ac:dyDescent="0.25">
      <c r="D359" s="2">
        <v>11</v>
      </c>
      <c r="E359" s="6">
        <f t="shared" ca="1" si="5"/>
        <v>0.48586538461538464</v>
      </c>
    </row>
    <row r="360" spans="4:5" x14ac:dyDescent="0.25">
      <c r="D360" s="2">
        <v>10.75</v>
      </c>
      <c r="E360" s="6">
        <f t="shared" ca="1" si="5"/>
        <v>0.47617788461538463</v>
      </c>
    </row>
    <row r="361" spans="4:5" x14ac:dyDescent="0.25">
      <c r="D361" s="2">
        <v>10.5</v>
      </c>
      <c r="E361" s="6">
        <f t="shared" ca="1" si="5"/>
        <v>0.46649038461538461</v>
      </c>
    </row>
    <row r="362" spans="4:5" x14ac:dyDescent="0.25">
      <c r="D362" s="2">
        <v>10.25</v>
      </c>
      <c r="E362" s="6">
        <f t="shared" ca="1" si="5"/>
        <v>0.4568028846153846</v>
      </c>
    </row>
    <row r="363" spans="4:5" x14ac:dyDescent="0.25">
      <c r="D363" s="2">
        <v>10</v>
      </c>
      <c r="E363" s="6">
        <f t="shared" ca="1" si="5"/>
        <v>0.44711538461538464</v>
      </c>
    </row>
    <row r="364" spans="4:5" x14ac:dyDescent="0.25">
      <c r="D364" s="2">
        <v>9.75</v>
      </c>
      <c r="E364" s="6">
        <f t="shared" ca="1" si="5"/>
        <v>0.43742788461538462</v>
      </c>
    </row>
    <row r="365" spans="4:5" x14ac:dyDescent="0.25">
      <c r="D365" s="2">
        <v>9.5</v>
      </c>
      <c r="E365" s="6">
        <f t="shared" ca="1" si="5"/>
        <v>0.42774038461538461</v>
      </c>
    </row>
    <row r="366" spans="4:5" x14ac:dyDescent="0.25">
      <c r="D366" s="2">
        <v>9.25</v>
      </c>
      <c r="E366" s="6">
        <f t="shared" ca="1" si="5"/>
        <v>0.41805288461538465</v>
      </c>
    </row>
    <row r="367" spans="4:5" x14ac:dyDescent="0.25">
      <c r="D367" s="2">
        <v>9</v>
      </c>
      <c r="E367" s="6">
        <f t="shared" ca="1" si="5"/>
        <v>0.40836538461538463</v>
      </c>
    </row>
    <row r="368" spans="4:5" x14ac:dyDescent="0.25">
      <c r="D368" s="2">
        <v>8.75</v>
      </c>
      <c r="E368" s="6">
        <f t="shared" ca="1" si="5"/>
        <v>0.39867788461538461</v>
      </c>
    </row>
    <row r="369" spans="4:5" x14ac:dyDescent="0.25">
      <c r="D369" s="2">
        <v>8.5</v>
      </c>
      <c r="E369" s="6">
        <f t="shared" ca="1" si="5"/>
        <v>0.3889903846153846</v>
      </c>
    </row>
    <row r="370" spans="4:5" x14ac:dyDescent="0.25">
      <c r="D370" s="2">
        <v>8.25</v>
      </c>
      <c r="E370" s="6">
        <f t="shared" ca="1" si="5"/>
        <v>0.37930288461538464</v>
      </c>
    </row>
    <row r="371" spans="4:5" x14ac:dyDescent="0.25">
      <c r="D371" s="2">
        <v>8</v>
      </c>
      <c r="E371" s="6">
        <f t="shared" ca="1" si="5"/>
        <v>0.36961538461538462</v>
      </c>
    </row>
    <row r="372" spans="4:5" x14ac:dyDescent="0.25">
      <c r="D372" s="2">
        <v>7.75</v>
      </c>
      <c r="E372" s="6">
        <f t="shared" ca="1" si="5"/>
        <v>0.35992788461538461</v>
      </c>
    </row>
    <row r="373" spans="4:5" x14ac:dyDescent="0.25">
      <c r="D373" s="2">
        <v>7.5</v>
      </c>
      <c r="E373" s="6">
        <f t="shared" ca="1" si="5"/>
        <v>0.35024038461538465</v>
      </c>
    </row>
    <row r="374" spans="4:5" x14ac:dyDescent="0.25">
      <c r="D374" s="2">
        <v>7.25</v>
      </c>
      <c r="E374" s="6">
        <f t="shared" ca="1" si="5"/>
        <v>0.34055288461538463</v>
      </c>
    </row>
    <row r="375" spans="4:5" x14ac:dyDescent="0.25">
      <c r="D375" s="2">
        <v>7</v>
      </c>
      <c r="E375" s="6">
        <f t="shared" ca="1" si="5"/>
        <v>0.33086538461538462</v>
      </c>
    </row>
    <row r="376" spans="4:5" x14ac:dyDescent="0.25">
      <c r="D376" s="2">
        <v>6.75</v>
      </c>
      <c r="E376" s="6">
        <f t="shared" ca="1" si="5"/>
        <v>0.3211778846153846</v>
      </c>
    </row>
    <row r="377" spans="4:5" x14ac:dyDescent="0.25">
      <c r="D377" s="2">
        <v>6.5</v>
      </c>
      <c r="E377" s="6">
        <f t="shared" ca="1" si="5"/>
        <v>0.31149038461538464</v>
      </c>
    </row>
    <row r="378" spans="4:5" x14ac:dyDescent="0.25">
      <c r="D378" s="2">
        <v>6.25</v>
      </c>
      <c r="E378" s="6">
        <f t="shared" ca="1" si="5"/>
        <v>0.30180288461538463</v>
      </c>
    </row>
    <row r="379" spans="4:5" x14ac:dyDescent="0.25">
      <c r="D379" s="2">
        <v>6</v>
      </c>
      <c r="E379" s="6">
        <f t="shared" ca="1" si="5"/>
        <v>0.29211538461538461</v>
      </c>
    </row>
    <row r="380" spans="4:5" x14ac:dyDescent="0.25">
      <c r="D380" s="2">
        <v>5.75</v>
      </c>
      <c r="E380" s="6">
        <f t="shared" ca="1" si="5"/>
        <v>0.28242788461538459</v>
      </c>
    </row>
    <row r="381" spans="4:5" x14ac:dyDescent="0.25">
      <c r="D381" s="2">
        <v>5.5</v>
      </c>
      <c r="E381" s="6">
        <f t="shared" ca="1" si="5"/>
        <v>0.27274038461538463</v>
      </c>
    </row>
    <row r="382" spans="4:5" x14ac:dyDescent="0.25">
      <c r="D382" s="2">
        <v>5.25</v>
      </c>
      <c r="E382" s="6">
        <f t="shared" ca="1" si="5"/>
        <v>0.26305288461538462</v>
      </c>
    </row>
    <row r="383" spans="4:5" x14ac:dyDescent="0.25">
      <c r="D383" s="2">
        <v>5</v>
      </c>
      <c r="E383" s="6">
        <f t="shared" ca="1" si="5"/>
        <v>0.2533653846153846</v>
      </c>
    </row>
    <row r="384" spans="4:5" x14ac:dyDescent="0.25">
      <c r="D384" s="2">
        <v>4.75</v>
      </c>
      <c r="E384" s="6">
        <f t="shared" ca="1" si="5"/>
        <v>0.24272676991150441</v>
      </c>
    </row>
    <row r="385" spans="4:5" x14ac:dyDescent="0.25">
      <c r="D385" s="2">
        <v>4.5</v>
      </c>
      <c r="E385" s="6">
        <f t="shared" ca="1" si="5"/>
        <v>0.23158185840707965</v>
      </c>
    </row>
    <row r="386" spans="4:5" x14ac:dyDescent="0.25">
      <c r="D386" s="2">
        <v>4.25</v>
      </c>
      <c r="E386" s="6">
        <f t="shared" ca="1" si="5"/>
        <v>0.22043694690265486</v>
      </c>
    </row>
    <row r="387" spans="4:5" x14ac:dyDescent="0.25">
      <c r="D387" s="2">
        <v>4</v>
      </c>
      <c r="E387" s="6">
        <f t="shared" ca="1" si="5"/>
        <v>0.20929203539823008</v>
      </c>
    </row>
    <row r="388" spans="4:5" x14ac:dyDescent="0.25">
      <c r="D388" s="2">
        <v>3.75</v>
      </c>
      <c r="E388" s="6">
        <f t="shared" ca="1" si="5"/>
        <v>0.19814712389380529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0.1870022123893805</v>
      </c>
    </row>
    <row r="390" spans="4:5" x14ac:dyDescent="0.25">
      <c r="D390" s="2">
        <v>3.25</v>
      </c>
      <c r="E390" s="6">
        <f t="shared" ca="1" si="6"/>
        <v>0.17585730088495574</v>
      </c>
    </row>
    <row r="391" spans="4:5" x14ac:dyDescent="0.25">
      <c r="D391" s="2">
        <v>3</v>
      </c>
      <c r="E391" s="6">
        <f t="shared" ca="1" si="6"/>
        <v>0.16471238938053095</v>
      </c>
    </row>
    <row r="392" spans="4:5" x14ac:dyDescent="0.25">
      <c r="D392" s="2">
        <v>2.75</v>
      </c>
      <c r="E392" s="6">
        <f t="shared" ca="1" si="6"/>
        <v>0.15356747787610617</v>
      </c>
    </row>
    <row r="393" spans="4:5" x14ac:dyDescent="0.25">
      <c r="D393" s="2">
        <v>2.5</v>
      </c>
      <c r="E393" s="6">
        <f t="shared" ca="1" si="6"/>
        <v>0.14242256637168138</v>
      </c>
    </row>
    <row r="394" spans="4:5" x14ac:dyDescent="0.25">
      <c r="D394" s="2">
        <v>2.25</v>
      </c>
      <c r="E394" s="6">
        <f t="shared" ca="1" si="6"/>
        <v>0.13127765486725662</v>
      </c>
    </row>
    <row r="395" spans="4:5" x14ac:dyDescent="0.25">
      <c r="D395" s="2">
        <v>2</v>
      </c>
      <c r="E395" s="6">
        <f t="shared" ca="1" si="6"/>
        <v>0.11865581395348837</v>
      </c>
    </row>
    <row r="396" spans="4:5" x14ac:dyDescent="0.25">
      <c r="D396" s="2">
        <v>1.75</v>
      </c>
      <c r="E396" s="6">
        <f t="shared" ca="1" si="6"/>
        <v>0.10412906976744186</v>
      </c>
    </row>
    <row r="397" spans="4:5" x14ac:dyDescent="0.25">
      <c r="D397" s="2">
        <v>1.5</v>
      </c>
      <c r="E397" s="6">
        <f t="shared" ca="1" si="6"/>
        <v>8.9602325581395345E-2</v>
      </c>
    </row>
    <row r="398" spans="4:5" x14ac:dyDescent="0.25">
      <c r="D398" s="2">
        <v>1.25</v>
      </c>
      <c r="E398" s="6">
        <f t="shared" ca="1" si="6"/>
        <v>7.5075581395348839E-2</v>
      </c>
    </row>
    <row r="399" spans="4:5" x14ac:dyDescent="0.25">
      <c r="D399" s="2">
        <v>1</v>
      </c>
      <c r="E399" s="6">
        <f t="shared" ca="1" si="6"/>
        <v>6.1704761904761901E-2</v>
      </c>
    </row>
    <row r="400" spans="4:5" x14ac:dyDescent="0.25">
      <c r="D400" s="2">
        <v>0.75</v>
      </c>
      <c r="E400" s="6">
        <f t="shared" ca="1" si="6"/>
        <v>5.4028571428571426E-2</v>
      </c>
    </row>
    <row r="401" spans="4:5" x14ac:dyDescent="0.25">
      <c r="D401" s="2">
        <v>0.5</v>
      </c>
      <c r="E401" s="6">
        <f t="shared" ca="1" si="6"/>
        <v>4.635238095238095E-2</v>
      </c>
    </row>
    <row r="402" spans="4:5" x14ac:dyDescent="0.25">
      <c r="D402" s="2">
        <v>0.25</v>
      </c>
      <c r="E402" s="6">
        <f t="shared" ca="1" si="6"/>
        <v>3.8676190476190475E-2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1</v>
      </c>
      <c r="C5" s="38">
        <f t="shared" si="1"/>
        <v>0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4">
        <f>Statistik!F14</f>
        <v>0.81612903225806455</v>
      </c>
      <c r="C6" s="38">
        <f t="shared" si="1"/>
        <v>0.18387096774193545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-1.0071127601274039</v>
      </c>
      <c r="G6" s="28">
        <f t="shared" si="4"/>
        <v>1.2565204207576011</v>
      </c>
      <c r="I6" s="30"/>
    </row>
    <row r="7" spans="1:9" x14ac:dyDescent="0.25">
      <c r="A7" s="37">
        <f>Statistik!B15</f>
        <v>16</v>
      </c>
      <c r="B7" s="254">
        <f>Statistik!F15</f>
        <v>0.59900744416873453</v>
      </c>
      <c r="C7" s="38">
        <f t="shared" si="1"/>
        <v>0.21712158808933002</v>
      </c>
      <c r="D7" s="253">
        <f t="shared" si="0"/>
        <v>-4</v>
      </c>
      <c r="E7" s="252">
        <f t="shared" si="2"/>
        <v>-4.4886399617499588</v>
      </c>
      <c r="F7" s="29">
        <f t="shared" si="3"/>
        <v>-0.97458063685638063</v>
      </c>
      <c r="G7" s="28">
        <f t="shared" si="4"/>
        <v>0.57368684484138643</v>
      </c>
      <c r="I7" s="30"/>
    </row>
    <row r="8" spans="1:9" x14ac:dyDescent="0.25">
      <c r="A8" s="37">
        <f>Statistik!B16</f>
        <v>8</v>
      </c>
      <c r="B8" s="254">
        <f>Statistik!F16</f>
        <v>0.40099255583126553</v>
      </c>
      <c r="C8" s="38">
        <f t="shared" si="1"/>
        <v>0.198014888337469</v>
      </c>
      <c r="D8" s="253">
        <f t="shared" si="0"/>
        <v>-3</v>
      </c>
      <c r="E8" s="252">
        <f t="shared" si="2"/>
        <v>-3.5</v>
      </c>
      <c r="F8" s="29">
        <f t="shared" si="3"/>
        <v>-0.69305210918114146</v>
      </c>
      <c r="G8" s="28">
        <f t="shared" si="4"/>
        <v>8.0312024932740367E-2</v>
      </c>
      <c r="I8" s="30"/>
    </row>
    <row r="9" spans="1:9" x14ac:dyDescent="0.25">
      <c r="A9" s="37">
        <f>Statistik!B17</f>
        <v>4</v>
      </c>
      <c r="B9" s="254">
        <f>Statistik!F17</f>
        <v>0.27692307692307694</v>
      </c>
      <c r="C9" s="38">
        <f t="shared" si="1"/>
        <v>0.12406947890818859</v>
      </c>
      <c r="D9" s="253">
        <f t="shared" si="0"/>
        <v>-2</v>
      </c>
      <c r="E9" s="252">
        <f t="shared" si="2"/>
        <v>-2.5</v>
      </c>
      <c r="F9" s="29">
        <f t="shared" si="3"/>
        <v>-0.3101736972704715</v>
      </c>
      <c r="G9" s="28">
        <f t="shared" si="4"/>
        <v>1.6361468516788779E-2</v>
      </c>
      <c r="I9" s="30"/>
    </row>
    <row r="10" spans="1:9" x14ac:dyDescent="0.25">
      <c r="A10" s="37">
        <f>Statistik!B18</f>
        <v>2</v>
      </c>
      <c r="B10" s="254">
        <f>Statistik!F18</f>
        <v>0.19503722084367245</v>
      </c>
      <c r="C10" s="38">
        <f t="shared" si="1"/>
        <v>8.188585607940449E-2</v>
      </c>
      <c r="D10" s="253">
        <f t="shared" si="0"/>
        <v>-1</v>
      </c>
      <c r="E10" s="252">
        <f t="shared" si="2"/>
        <v>-1.5</v>
      </c>
      <c r="F10" s="29">
        <f t="shared" si="3"/>
        <v>-0.12282878411910673</v>
      </c>
      <c r="G10" s="28">
        <f t="shared" si="4"/>
        <v>0.15215711096713017</v>
      </c>
      <c r="I10" s="30"/>
    </row>
    <row r="11" spans="1:9" x14ac:dyDescent="0.25">
      <c r="A11" s="37">
        <f>Statistik!B19</f>
        <v>1</v>
      </c>
      <c r="B11" s="254">
        <f>Statistik!F19</f>
        <v>0.14789081885856079</v>
      </c>
      <c r="C11" s="38">
        <f t="shared" si="1"/>
        <v>4.7146401985111663E-2</v>
      </c>
      <c r="D11" s="253">
        <f t="shared" si="0"/>
        <v>0</v>
      </c>
      <c r="E11" s="252">
        <f t="shared" si="2"/>
        <v>-0.5</v>
      </c>
      <c r="F11" s="29">
        <f t="shared" si="3"/>
        <v>-2.3573200992555832E-2</v>
      </c>
      <c r="G11" s="28">
        <f t="shared" si="4"/>
        <v>0.26328666462326616</v>
      </c>
      <c r="I11" s="30"/>
    </row>
    <row r="12" spans="1:9" x14ac:dyDescent="0.25">
      <c r="A12" s="37">
        <f>Statistik!B20</f>
        <v>0.5</v>
      </c>
      <c r="B12" s="254">
        <f>Statistik!F20</f>
        <v>0.11364764267990074</v>
      </c>
      <c r="C12" s="38">
        <f t="shared" si="1"/>
        <v>3.4243176178660045E-2</v>
      </c>
      <c r="D12" s="253">
        <f t="shared" si="0"/>
        <v>1</v>
      </c>
      <c r="E12" s="252">
        <f t="shared" si="2"/>
        <v>0.5</v>
      </c>
      <c r="F12" s="29">
        <f t="shared" si="3"/>
        <v>1.7121588089330023E-2</v>
      </c>
      <c r="G12" s="28">
        <f t="shared" si="4"/>
        <v>0.38731553839127431</v>
      </c>
      <c r="I12" s="30"/>
    </row>
    <row r="13" spans="1:9" x14ac:dyDescent="0.25">
      <c r="A13" s="37">
        <f>Statistik!B21</f>
        <v>0.25</v>
      </c>
      <c r="B13" s="254">
        <f>Statistik!F21</f>
        <v>4.9131513647642677E-2</v>
      </c>
      <c r="C13" s="38">
        <f t="shared" si="1"/>
        <v>6.4516129032258063E-2</v>
      </c>
      <c r="D13" s="253">
        <f t="shared" si="0"/>
        <v>2</v>
      </c>
      <c r="E13" s="252">
        <f t="shared" si="2"/>
        <v>1.5</v>
      </c>
      <c r="F13" s="29">
        <f t="shared" si="3"/>
        <v>9.6774193548387094E-2</v>
      </c>
      <c r="G13" s="28">
        <f t="shared" si="4"/>
        <v>1.228195098124589</v>
      </c>
    </row>
    <row r="14" spans="1:9" x14ac:dyDescent="0.25">
      <c r="A14" s="37">
        <f>Statistik!B22</f>
        <v>0.125</v>
      </c>
      <c r="B14" s="254">
        <f>Statistik!F22</f>
        <v>2.1091811414392061E-2</v>
      </c>
      <c r="C14" s="38">
        <f t="shared" si="1"/>
        <v>2.8039702233250616E-2</v>
      </c>
      <c r="D14" s="253">
        <f t="shared" si="0"/>
        <v>3</v>
      </c>
      <c r="E14" s="252">
        <f t="shared" si="2"/>
        <v>2.5</v>
      </c>
      <c r="F14" s="29">
        <f t="shared" si="3"/>
        <v>7.0099255583126546E-2</v>
      </c>
      <c r="G14" s="28">
        <f t="shared" si="4"/>
        <v>0.80651469438773982</v>
      </c>
    </row>
    <row r="15" spans="1:9" x14ac:dyDescent="0.25">
      <c r="A15" s="37">
        <f>Statistik!B23</f>
        <v>6.3E-2</v>
      </c>
      <c r="B15" s="254">
        <f>Statistik!F23</f>
        <v>1.0421836228287842E-2</v>
      </c>
      <c r="C15" s="38">
        <f t="shared" si="1"/>
        <v>1.0669975186104219E-2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3.7283584060790742E-2</v>
      </c>
      <c r="G15" s="28">
        <f t="shared" si="4"/>
        <v>0.43124288082875101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1.0421836228287842E-2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4.6898744179698526E-2</v>
      </c>
      <c r="G16" s="28">
        <f t="shared" si="4"/>
        <v>0.56503618047361281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-2.8631438230857267</v>
      </c>
      <c r="G19" s="3"/>
    </row>
    <row r="20" spans="1:8" x14ac:dyDescent="0.25">
      <c r="G20" s="33">
        <f>SUM(G3:G18)</f>
        <v>5.7606289268448805</v>
      </c>
    </row>
    <row r="21" spans="1:8" ht="18" thickBot="1" x14ac:dyDescent="0.35">
      <c r="C21" s="41" t="s">
        <v>75</v>
      </c>
      <c r="F21" s="42"/>
      <c r="G21" s="40">
        <f>SQRT(G20)</f>
        <v>2.4001310228495609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14.789081885856078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0.12088612037130193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0.18387096774193548</v>
      </c>
      <c r="H20" s="87">
        <f>Statistik!E14</f>
        <v>0.21712158808933002</v>
      </c>
      <c r="I20" s="87">
        <f>Statistik!E15</f>
        <v>0.19801488833746897</v>
      </c>
      <c r="J20" s="87">
        <f>Statistik!E16</f>
        <v>0.12406947890818859</v>
      </c>
      <c r="K20" s="87">
        <f>Statistik!E17</f>
        <v>8.1885856079404462E-2</v>
      </c>
      <c r="L20" s="87">
        <f>Statistik!E18</f>
        <v>4.7146401985111663E-2</v>
      </c>
      <c r="M20" s="87">
        <f>Statistik!E19</f>
        <v>3.4243176178660052E-2</v>
      </c>
      <c r="N20" s="87">
        <f>Statistik!E20</f>
        <v>6.4516129032258063E-2</v>
      </c>
      <c r="O20" s="87">
        <f>Statistik!E21</f>
        <v>2.803970223325062E-2</v>
      </c>
      <c r="P20" s="87">
        <f>Statistik!E22</f>
        <v>1.0669975186104219E-2</v>
      </c>
      <c r="Q20" s="87">
        <f>Statistik!E23</f>
        <v>1.0421836228287842E-2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0.18387096774193548</v>
      </c>
      <c r="H15" s="124">
        <f>'Eintrag_Yu&amp;Stand'!H20</f>
        <v>0.21712158808933002</v>
      </c>
      <c r="I15" s="124">
        <f>'Eintrag_Yu&amp;Stand'!I20</f>
        <v>0.19801488833746897</v>
      </c>
      <c r="J15" s="124">
        <f>'Eintrag_Yu&amp;Stand'!J20</f>
        <v>0.12406947890818859</v>
      </c>
      <c r="K15" s="125">
        <f>'Eintrag_Yu&amp;Stand'!K20</f>
        <v>8.1885856079404462E-2</v>
      </c>
      <c r="L15" s="124">
        <f>'Eintrag_Yu&amp;Stand'!L20</f>
        <v>4.7146401985111663E-2</v>
      </c>
      <c r="M15" s="124">
        <f>'Eintrag_Yu&amp;Stand'!M20</f>
        <v>3.4243176178660052E-2</v>
      </c>
      <c r="N15" s="124">
        <f>'Eintrag_Yu&amp;Stand'!N20</f>
        <v>6.4516129032258063E-2</v>
      </c>
      <c r="O15" s="124">
        <f>'Eintrag_Yu&amp;Stand'!O20</f>
        <v>2.803970223325062E-2</v>
      </c>
      <c r="P15" s="124">
        <f>'Eintrag_Yu&amp;Stand'!P20</f>
        <v>1.0669975186104219E-2</v>
      </c>
      <c r="Q15" s="124">
        <f>'Eintrag_Yu&amp;Stand'!Q20</f>
        <v>1.0421836228287842E-2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-1.5426738741696549E-2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-3.5639620885158423E-2</v>
      </c>
      <c r="H296" s="178">
        <f t="shared" si="156"/>
        <v>-1.5887754874785789E-2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-2.8458221868753575E-2</v>
      </c>
      <c r="H297" s="178">
        <f t="shared" si="156"/>
        <v>-2.6368779805885853E-2</v>
      </c>
      <c r="I297" s="178">
        <f t="shared" si="156"/>
        <v>-9.4933776871978758E-3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-2.0115108421936746E-2</v>
      </c>
      <c r="H298" s="179">
        <f t="shared" si="156"/>
        <v>-2.2178978581923331E-2</v>
      </c>
      <c r="I298" s="179">
        <f t="shared" si="156"/>
        <v>-1.6026233886554116E-2</v>
      </c>
      <c r="J298" s="179">
        <f t="shared" si="156"/>
        <v>-3.9258328781645356E-3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-1.1814080368256145E-2</v>
      </c>
      <c r="H299" s="179">
        <f t="shared" si="156"/>
        <v>-1.367577301413726E-2</v>
      </c>
      <c r="I299" s="179">
        <f t="shared" si="156"/>
        <v>-1.1677363420347165E-2</v>
      </c>
      <c r="J299" s="179">
        <f t="shared" si="156"/>
        <v>-5.7814696560440542E-3</v>
      </c>
      <c r="K299" s="179">
        <f t="shared" si="156"/>
        <v>-1.4918164937025233E-3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-8.6325857559571648E-3</v>
      </c>
      <c r="H300" s="179">
        <f t="shared" si="160"/>
        <v>-1.0132468246799699E-2</v>
      </c>
      <c r="I300" s="179">
        <f t="shared" si="160"/>
        <v>-9.0658402458897377E-3</v>
      </c>
      <c r="J300" s="179">
        <f t="shared" si="160"/>
        <v>-5.3141938794615123E-3</v>
      </c>
      <c r="K300" s="179">
        <f t="shared" si="160"/>
        <v>-2.7714539803815395E-3</v>
      </c>
      <c r="L300" s="179">
        <f t="shared" si="160"/>
        <v>-6.2385053373014625E-4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-1.6296439987279084E-2</v>
      </c>
      <c r="H301" s="179">
        <f t="shared" si="160"/>
        <v>-1.9205473014143194E-2</v>
      </c>
      <c r="I301" s="179">
        <f t="shared" si="160"/>
        <v>-1.7414211271251333E-2</v>
      </c>
      <c r="J301" s="179">
        <f t="shared" si="160"/>
        <v>-1.0702110638604354E-2</v>
      </c>
      <c r="K301" s="179">
        <f t="shared" si="160"/>
        <v>-6.6080845631564886E-3</v>
      </c>
      <c r="L301" s="179">
        <f t="shared" si="160"/>
        <v>-3.0063642211429083E-3</v>
      </c>
      <c r="M301" s="179">
        <f t="shared" si="160"/>
        <v>-8.5369020405177899E-4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-7.0877849773085698E-3</v>
      </c>
      <c r="H302" s="179">
        <f t="shared" si="160"/>
        <v>-8.3634927008316186E-3</v>
      </c>
      <c r="I302" s="179">
        <f t="shared" si="160"/>
        <v>-7.6130093718580691E-3</v>
      </c>
      <c r="J302" s="179">
        <f t="shared" si="160"/>
        <v>-4.7421579758323718E-3</v>
      </c>
      <c r="K302" s="179">
        <f t="shared" si="160"/>
        <v>-3.069859274719664E-3</v>
      </c>
      <c r="L302" s="179">
        <f t="shared" si="160"/>
        <v>-1.6535614868411401E-3</v>
      </c>
      <c r="M302" s="179">
        <f t="shared" si="160"/>
        <v>-9.4901302964579988E-4</v>
      </c>
      <c r="N302" s="179">
        <f t="shared" si="160"/>
        <v>-6.990361815786306E-4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-2.6979095857713933E-3</v>
      </c>
      <c r="H303" s="179">
        <f t="shared" si="160"/>
        <v>-3.1848603271259234E-3</v>
      </c>
      <c r="I303" s="179">
        <f t="shared" si="160"/>
        <v>-2.9025752448948367E-3</v>
      </c>
      <c r="J303" s="179">
        <f t="shared" si="160"/>
        <v>-1.8151540521097933E-3</v>
      </c>
      <c r="K303" s="179">
        <f t="shared" si="160"/>
        <v>-1.1909950739302894E-3</v>
      </c>
      <c r="L303" s="179">
        <f t="shared" si="160"/>
        <v>-6.7258649167228901E-4</v>
      </c>
      <c r="M303" s="179">
        <f t="shared" si="160"/>
        <v>-4.5702067363369005E-4</v>
      </c>
      <c r="N303" s="179">
        <f t="shared" si="160"/>
        <v>-6.80387692153395E-4</v>
      </c>
      <c r="O303" s="179">
        <f t="shared" si="160"/>
        <v>-1.15609830030312E-4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-2.6355046229579026E-3</v>
      </c>
      <c r="H304" s="179">
        <f t="shared" si="164"/>
        <v>-3.1116958088112951E-3</v>
      </c>
      <c r="I304" s="179">
        <f t="shared" si="164"/>
        <v>-2.8370577815313609E-3</v>
      </c>
      <c r="J304" s="179">
        <f t="shared" si="164"/>
        <v>-1.7763392958553763E-3</v>
      </c>
      <c r="K304" s="179">
        <f t="shared" si="164"/>
        <v>-1.1700986002161206E-3</v>
      </c>
      <c r="L304" s="179">
        <f t="shared" si="164"/>
        <v>-6.6970027156691735E-4</v>
      </c>
      <c r="M304" s="179">
        <f t="shared" si="164"/>
        <v>-4.7696411827958293E-4</v>
      </c>
      <c r="N304" s="179">
        <f t="shared" si="164"/>
        <v>-8.398926091466453E-4</v>
      </c>
      <c r="O304" s="179">
        <f t="shared" si="164"/>
        <v>-2.8742978491567967E-4</v>
      </c>
      <c r="P304" s="179">
        <f t="shared" si="164"/>
        <v>-4.2020669515446787E-5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8.7618307386964868E-5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2.236001828908288E-4</v>
      </c>
      <c r="H423" s="179">
        <f t="shared" si="258"/>
        <v>-4.9453113139955103E-5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-9.4426189912946246E-4</v>
      </c>
      <c r="H424" s="179">
        <f t="shared" si="258"/>
        <v>-1.0883924601120501E-3</v>
      </c>
      <c r="I424" s="179">
        <f t="shared" si="258"/>
        <v>-1.1990932537917577E-4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-1.2161995541035734E-3</v>
      </c>
      <c r="H425" s="179">
        <f t="shared" si="258"/>
        <v>-1.6642007239138497E-3</v>
      </c>
      <c r="I425" s="179">
        <f t="shared" si="258"/>
        <v>-8.3302986351616699E-4</v>
      </c>
      <c r="J425" s="179">
        <f t="shared" si="258"/>
        <v>-2.8287636683032097E-5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-9.78428005961424E-4</v>
      </c>
      <c r="H426" s="179">
        <f t="shared" si="258"/>
        <v>-1.3781074978511095E-3</v>
      </c>
      <c r="I426" s="179">
        <f t="shared" si="258"/>
        <v>-9.7996307875024519E-4</v>
      </c>
      <c r="J426" s="179">
        <f t="shared" si="258"/>
        <v>-1.9905962686234433E-4</v>
      </c>
      <c r="K426" s="179">
        <f t="shared" si="258"/>
        <v>-8.8523663031606292E-6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-7.8831926442691136E-4</v>
      </c>
      <c r="H427" s="179">
        <f t="shared" si="262"/>
        <v>-1.1224321420844645E-3</v>
      </c>
      <c r="I427" s="179">
        <f t="shared" si="262"/>
        <v>-8.8092275261954028E-4</v>
      </c>
      <c r="J427" s="179">
        <f t="shared" si="262"/>
        <v>-2.6552615286727497E-4</v>
      </c>
      <c r="K427" s="179">
        <f t="shared" si="262"/>
        <v>-5.9100634234422502E-5</v>
      </c>
      <c r="L427" s="179">
        <f t="shared" si="262"/>
        <v>-1.3749909218935213E-6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-1.1905140123004954E-3</v>
      </c>
      <c r="H428" s="179">
        <f t="shared" si="262"/>
        <v>-1.7887269482308418E-3</v>
      </c>
      <c r="I428" s="179">
        <f t="shared" si="262"/>
        <v>-1.4085760425407666E-3</v>
      </c>
      <c r="J428" s="179">
        <f t="shared" si="262"/>
        <v>-3.7815209248595876E-4</v>
      </c>
      <c r="K428" s="179">
        <f t="shared" si="262"/>
        <v>-6.3846187609930858E-5</v>
      </c>
      <c r="L428" s="179">
        <f t="shared" si="262"/>
        <v>2.3373452960610749E-5</v>
      </c>
      <c r="M428" s="179">
        <f t="shared" si="262"/>
        <v>4.4144445387107784E-6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-6.7685132875841244E-4</v>
      </c>
      <c r="H429" s="179">
        <f t="shared" si="262"/>
        <v>-9.6791973968827648E-4</v>
      </c>
      <c r="I429" s="179">
        <f t="shared" si="262"/>
        <v>-7.8983060601045139E-4</v>
      </c>
      <c r="J429" s="179">
        <f t="shared" si="262"/>
        <v>-2.7591873824337029E-4</v>
      </c>
      <c r="K429" s="179">
        <f t="shared" si="262"/>
        <v>-9.8076290440702034E-5</v>
      </c>
      <c r="L429" s="179">
        <f t="shared" si="262"/>
        <v>-1.757407241006687E-5</v>
      </c>
      <c r="M429" s="179">
        <f t="shared" si="262"/>
        <v>-2.6350898313169771E-6</v>
      </c>
      <c r="N429" s="179">
        <f t="shared" si="262"/>
        <v>-4.3554489327942949E-6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-2.8651241921836401E-4</v>
      </c>
      <c r="H430" s="179">
        <f t="shared" si="262"/>
        <v>-4.0293670021227895E-4</v>
      </c>
      <c r="I430" s="179">
        <f t="shared" si="262"/>
        <v>-3.3284696931672105E-4</v>
      </c>
      <c r="J430" s="179">
        <f t="shared" si="262"/>
        <v>-1.2563675546588341E-4</v>
      </c>
      <c r="K430" s="179">
        <f t="shared" si="262"/>
        <v>-5.1390882397305005E-5</v>
      </c>
      <c r="L430" s="179">
        <f t="shared" si="262"/>
        <v>-1.4556310306240756E-5</v>
      </c>
      <c r="M430" s="179">
        <f t="shared" si="262"/>
        <v>-5.9926758810100453E-6</v>
      </c>
      <c r="N430" s="179">
        <f t="shared" si="262"/>
        <v>-1.6398322524470592E-5</v>
      </c>
      <c r="O430" s="179">
        <f t="shared" si="262"/>
        <v>-3.4301154598929429E-7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-2.8035801047745037E-4</v>
      </c>
      <c r="H431" s="179">
        <f t="shared" si="264"/>
        <v>-3.9436734143019137E-4</v>
      </c>
      <c r="I431" s="179">
        <f t="shared" si="264"/>
        <v>-3.2614963599573386E-4</v>
      </c>
      <c r="J431" s="179">
        <f t="shared" si="264"/>
        <v>-1.2356536899730343E-4</v>
      </c>
      <c r="K431" s="179">
        <f t="shared" si="264"/>
        <v>-5.103642920047173E-5</v>
      </c>
      <c r="L431" s="179">
        <f t="shared" si="264"/>
        <v>-1.4899703406785913E-5</v>
      </c>
      <c r="M431" s="179">
        <f t="shared" si="264"/>
        <v>-6.7385927925770313E-6</v>
      </c>
      <c r="N431" s="179">
        <f t="shared" si="264"/>
        <v>-2.524015006485244E-5</v>
      </c>
      <c r="O431" s="179">
        <f t="shared" si="264"/>
        <v>-2.256348103170465E-6</v>
      </c>
      <c r="P431" s="179">
        <f t="shared" si="264"/>
        <v>-1.7392550878995426E-9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1.572085166345379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1.4812840654740032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1.4105857105766613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1.3572088069200066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1.3620844069446982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1.3562456981526028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1.3124528863243579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1.3210872275979595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1.3761070210990758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1.401314294027558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1.4272719955537889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1.4603612352962929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1.5720240736046556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0.11396662527628368</v>
      </c>
      <c r="G552" s="175">
        <f t="shared" si="358"/>
        <v>6.3393961487200751E-2</v>
      </c>
      <c r="H552" s="175">
        <f t="shared" si="358"/>
        <v>1.8590099284677017E-2</v>
      </c>
      <c r="I552" s="175">
        <f t="shared" si="358"/>
        <v>4.8918456828282147E-3</v>
      </c>
      <c r="J552" s="175">
        <f t="shared" si="358"/>
        <v>1.2416004140283895E-3</v>
      </c>
      <c r="K552" s="175">
        <f t="shared" si="358"/>
        <v>3.1041910953483301E-4</v>
      </c>
      <c r="L552" s="175">
        <f t="shared" si="358"/>
        <v>7.5977795518129704E-5</v>
      </c>
      <c r="M552" s="175">
        <f t="shared" si="358"/>
        <v>1.9081196484600257E-5</v>
      </c>
      <c r="N552" s="175">
        <f t="shared" si="358"/>
        <v>4.9025878297271889E-6</v>
      </c>
      <c r="O552" s="175">
        <f t="shared" si="358"/>
        <v>1.2407844539557995E-6</v>
      </c>
      <c r="P552" s="175">
        <f t="shared" si="358"/>
        <v>3.1409055212031867E-7</v>
      </c>
      <c r="Q552" s="175">
        <f t="shared" si="358"/>
        <v>8.1044852702076468E-8</v>
      </c>
      <c r="R552" s="175">
        <f t="shared" si="358"/>
        <v>2.0653264498924298E-8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9.8502980159275597E-2</v>
      </c>
      <c r="H553" s="179">
        <f t="shared" si="358"/>
        <v>5.931293494349759E-2</v>
      </c>
      <c r="I553" s="179">
        <f t="shared" si="358"/>
        <v>1.8498791202596232E-2</v>
      </c>
      <c r="J553" s="179">
        <f t="shared" si="358"/>
        <v>4.9046038065893045E-3</v>
      </c>
      <c r="K553" s="179">
        <f t="shared" si="358"/>
        <v>1.2379568681854713E-3</v>
      </c>
      <c r="L553" s="179">
        <f t="shared" si="358"/>
        <v>3.0366227861165995E-4</v>
      </c>
      <c r="M553" s="179">
        <f t="shared" si="358"/>
        <v>7.630976602713966E-5</v>
      </c>
      <c r="N553" s="179">
        <f t="shared" si="358"/>
        <v>1.9609519498022414E-5</v>
      </c>
      <c r="O553" s="179">
        <f t="shared" si="358"/>
        <v>4.9630882401777478E-6</v>
      </c>
      <c r="P553" s="179">
        <f t="shared" si="358"/>
        <v>1.2563592387711137E-6</v>
      </c>
      <c r="Q553" s="179">
        <f t="shared" si="358"/>
        <v>3.2417922795533959E-7</v>
      </c>
      <c r="R553" s="179">
        <f t="shared" si="358"/>
        <v>8.2613048459056483E-8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0.11605887677733527</v>
      </c>
      <c r="G554" s="179">
        <f t="shared" si="358"/>
        <v>0</v>
      </c>
      <c r="H554" s="179">
        <f t="shared" si="358"/>
        <v>8.6637955000943956E-2</v>
      </c>
      <c r="I554" s="179">
        <f t="shared" si="358"/>
        <v>5.6471571226412901E-2</v>
      </c>
      <c r="J554" s="179">
        <f t="shared" si="358"/>
        <v>1.8288283110624973E-2</v>
      </c>
      <c r="K554" s="179">
        <f t="shared" si="358"/>
        <v>4.8133510495248291E-3</v>
      </c>
      <c r="L554" s="179">
        <f t="shared" si="358"/>
        <v>1.1915022327828623E-3</v>
      </c>
      <c r="M554" s="179">
        <f t="shared" si="358"/>
        <v>3.0017830833929665E-4</v>
      </c>
      <c r="N554" s="179">
        <f t="shared" si="358"/>
        <v>7.718505257777895E-5</v>
      </c>
      <c r="O554" s="179">
        <f t="shared" si="358"/>
        <v>1.9537719675158873E-5</v>
      </c>
      <c r="P554" s="179">
        <f t="shared" si="358"/>
        <v>4.9459387951269505E-6</v>
      </c>
      <c r="Q554" s="179">
        <f t="shared" si="358"/>
        <v>1.276212960232058E-6</v>
      </c>
      <c r="R554" s="179">
        <f t="shared" si="358"/>
        <v>3.2522758842199906E-7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0.47839337082569255</v>
      </c>
      <c r="G555" s="179">
        <f t="shared" si="358"/>
        <v>0.10721665493701024</v>
      </c>
      <c r="H555" s="179">
        <f t="shared" si="358"/>
        <v>0</v>
      </c>
      <c r="I555" s="179">
        <f t="shared" si="358"/>
        <v>7.6021046987834351E-2</v>
      </c>
      <c r="J555" s="179">
        <f t="shared" si="358"/>
        <v>5.6802854843020917E-2</v>
      </c>
      <c r="K555" s="179">
        <f t="shared" si="358"/>
        <v>1.8217269862981226E-2</v>
      </c>
      <c r="L555" s="179">
        <f t="shared" si="358"/>
        <v>4.6994964606004944E-3</v>
      </c>
      <c r="M555" s="179">
        <f t="shared" si="358"/>
        <v>1.1968291541424089E-3</v>
      </c>
      <c r="N555" s="179">
        <f t="shared" si="358"/>
        <v>3.0852940442617504E-4</v>
      </c>
      <c r="O555" s="179">
        <f t="shared" si="358"/>
        <v>7.8138449466229063E-5</v>
      </c>
      <c r="P555" s="179">
        <f t="shared" si="358"/>
        <v>1.9783014725312343E-5</v>
      </c>
      <c r="Q555" s="179">
        <f t="shared" si="358"/>
        <v>5.1048063743744947E-6</v>
      </c>
      <c r="R555" s="179">
        <f t="shared" si="358"/>
        <v>1.3009079858460211E-6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0.7412437349699651</v>
      </c>
      <c r="G556" s="179">
        <f t="shared" si="358"/>
        <v>0.4524138403235371</v>
      </c>
      <c r="H556" s="179">
        <f t="shared" si="358"/>
        <v>9.0692266529252483E-2</v>
      </c>
      <c r="I556" s="179">
        <f t="shared" si="358"/>
        <v>0</v>
      </c>
      <c r="J556" s="179">
        <f t="shared" si="358"/>
        <v>7.7849120321374615E-2</v>
      </c>
      <c r="K556" s="179">
        <f t="shared" si="358"/>
        <v>5.527003435394167E-2</v>
      </c>
      <c r="L556" s="179">
        <f t="shared" si="358"/>
        <v>1.7165328333052499E-2</v>
      </c>
      <c r="M556" s="179">
        <f t="shared" si="358"/>
        <v>4.5783854263702038E-3</v>
      </c>
      <c r="N556" s="179">
        <f t="shared" si="358"/>
        <v>1.1926340925470184E-3</v>
      </c>
      <c r="O556" s="179">
        <f t="shared" si="358"/>
        <v>3.0267545395273654E-4</v>
      </c>
      <c r="P556" s="179">
        <f t="shared" si="358"/>
        <v>7.6667417659691476E-5</v>
      </c>
      <c r="Q556" s="179">
        <f t="shared" si="358"/>
        <v>1.9785431681819459E-5</v>
      </c>
      <c r="R556" s="179">
        <f t="shared" si="358"/>
        <v>5.0422536108623211E-6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0.87753178272666443</v>
      </c>
      <c r="G557" s="179">
        <f t="shared" si="358"/>
        <v>0.73037338751671721</v>
      </c>
      <c r="H557" s="179">
        <f t="shared" si="358"/>
        <v>0.43205804587708152</v>
      </c>
      <c r="I557" s="179">
        <f t="shared" si="358"/>
        <v>8.8017973697691751E-2</v>
      </c>
      <c r="J557" s="179">
        <f t="shared" si="358"/>
        <v>0</v>
      </c>
      <c r="K557" s="179">
        <f t="shared" si="358"/>
        <v>7.6770733831423799E-2</v>
      </c>
      <c r="L557" s="179">
        <f t="shared" si="358"/>
        <v>5.2245129114436739E-2</v>
      </c>
      <c r="M557" s="179">
        <f t="shared" si="358"/>
        <v>1.7272334625823421E-2</v>
      </c>
      <c r="N557" s="179">
        <f t="shared" si="358"/>
        <v>4.715903464239681E-3</v>
      </c>
      <c r="O557" s="179">
        <f t="shared" si="358"/>
        <v>1.2075891131343337E-3</v>
      </c>
      <c r="P557" s="179">
        <f t="shared" si="358"/>
        <v>3.0648789188561499E-4</v>
      </c>
      <c r="Q557" s="179">
        <f t="shared" si="358"/>
        <v>7.913068063861449E-5</v>
      </c>
      <c r="R557" s="179">
        <f t="shared" si="358"/>
        <v>2.0168442407052494E-5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0.94118125597426361</v>
      </c>
      <c r="G558" s="179">
        <f t="shared" si="358"/>
        <v>0.87255471215652392</v>
      </c>
      <c r="H558" s="179">
        <f t="shared" si="358"/>
        <v>0.71818858555303056</v>
      </c>
      <c r="I558" s="179">
        <f t="shared" si="358"/>
        <v>0.42218346080392122</v>
      </c>
      <c r="J558" s="179">
        <f t="shared" si="358"/>
        <v>8.8833540940278996E-2</v>
      </c>
      <c r="K558" s="179">
        <f t="shared" si="358"/>
        <v>0</v>
      </c>
      <c r="L558" s="179">
        <f t="shared" si="358"/>
        <v>6.8534532999970685E-2</v>
      </c>
      <c r="M558" s="179">
        <f t="shared" si="358"/>
        <v>5.2865409707964758E-2</v>
      </c>
      <c r="N558" s="179">
        <f t="shared" si="358"/>
        <v>1.7925761422510272E-2</v>
      </c>
      <c r="O558" s="179">
        <f t="shared" si="358"/>
        <v>4.7780577880197194E-3</v>
      </c>
      <c r="P558" s="179">
        <f t="shared" si="358"/>
        <v>1.2229635346253408E-3</v>
      </c>
      <c r="Q558" s="179">
        <f t="shared" si="358"/>
        <v>3.1634348969331445E-4</v>
      </c>
      <c r="R558" s="179">
        <f t="shared" si="358"/>
        <v>8.0664555460462144E-5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0.97127454492800691</v>
      </c>
      <c r="G559" s="179">
        <f t="shared" si="358"/>
        <v>0.93894344543466524</v>
      </c>
      <c r="H559" s="179">
        <f t="shared" si="358"/>
        <v>0.86708949841255034</v>
      </c>
      <c r="I559" s="179">
        <f t="shared" si="358"/>
        <v>0.71219413535148557</v>
      </c>
      <c r="J559" s="179">
        <f t="shared" si="358"/>
        <v>0.42393412852257334</v>
      </c>
      <c r="K559" s="179">
        <f t="shared" si="358"/>
        <v>8.7856188327476478E-2</v>
      </c>
      <c r="L559" s="179">
        <f t="shared" si="358"/>
        <v>0</v>
      </c>
      <c r="M559" s="179">
        <f t="shared" si="358"/>
        <v>7.0179577464629536E-2</v>
      </c>
      <c r="N559" s="179">
        <f t="shared" si="358"/>
        <v>5.655318520943288E-2</v>
      </c>
      <c r="O559" s="179">
        <f t="shared" si="358"/>
        <v>1.8212099206050901E-2</v>
      </c>
      <c r="P559" s="179">
        <f t="shared" si="358"/>
        <v>4.8416397332644839E-3</v>
      </c>
      <c r="Q559" s="179">
        <f t="shared" si="358"/>
        <v>1.262427700965886E-3</v>
      </c>
      <c r="R559" s="179">
        <f t="shared" si="358"/>
        <v>3.2250883040582889E-4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0.98581767818625987</v>
      </c>
      <c r="G560" s="179">
        <f t="shared" si="358"/>
        <v>0.97023434217803373</v>
      </c>
      <c r="H560" s="179">
        <f t="shared" si="358"/>
        <v>0.93653978569500762</v>
      </c>
      <c r="I560" s="179">
        <f t="shared" si="358"/>
        <v>0.86464290129205701</v>
      </c>
      <c r="J560" s="179">
        <f t="shared" si="358"/>
        <v>0.71325069942221042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0.42183460546168366</v>
      </c>
      <c r="L560" s="179">
        <f t="shared" si="358"/>
        <v>8.0247137788645423E-2</v>
      </c>
      <c r="M560" s="179">
        <f t="shared" si="358"/>
        <v>0</v>
      </c>
      <c r="N560" s="179">
        <f t="shared" si="358"/>
        <v>8.0420807244261372E-2</v>
      </c>
      <c r="O560" s="179">
        <f t="shared" si="358"/>
        <v>5.8115170198793531E-2</v>
      </c>
      <c r="P560" s="179">
        <f t="shared" si="358"/>
        <v>1.8500390066777221E-2</v>
      </c>
      <c r="Q560" s="179">
        <f t="shared" si="358"/>
        <v>5.0001775023215929E-3</v>
      </c>
      <c r="R560" s="179">
        <f t="shared" si="358"/>
        <v>1.2875827195438501E-3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0.99295507619916445</v>
      </c>
      <c r="G561" s="179">
        <f t="shared" si="358"/>
        <v>0.98531910636248599</v>
      </c>
      <c r="H561" s="179">
        <f t="shared" si="358"/>
        <v>0.96913485723252835</v>
      </c>
      <c r="I561" s="179">
        <f t="shared" si="358"/>
        <v>0.93558105689276583</v>
      </c>
      <c r="J561" s="179">
        <f t="shared" si="358"/>
        <v>0.86510000267471221</v>
      </c>
      <c r="K561" s="179">
        <f t="shared" si="358"/>
        <v>0.71198336945202434</v>
      </c>
      <c r="L561" s="179">
        <f t="shared" si="358"/>
        <v>0.40479538484439431</v>
      </c>
      <c r="M561" s="179">
        <f t="shared" si="358"/>
        <v>8.1788303882595448E-2</v>
      </c>
      <c r="N561" s="179">
        <f t="shared" si="358"/>
        <v>0</v>
      </c>
      <c r="O561" s="179">
        <f t="shared" si="358"/>
        <v>8.4980642165456713E-2</v>
      </c>
      <c r="P561" s="179">
        <f t="shared" si="358"/>
        <v>5.9655632090565805E-2</v>
      </c>
      <c r="Q561" s="179">
        <f t="shared" si="358"/>
        <v>1.9144182212309301E-2</v>
      </c>
      <c r="R561" s="179">
        <f t="shared" si="358"/>
        <v>5.1091493227874204E-3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0.99648923648930754</v>
      </c>
      <c r="G562" s="179">
        <f t="shared" si="358"/>
        <v>0.99271139259524344</v>
      </c>
      <c r="H562" s="179">
        <f t="shared" si="358"/>
        <v>0.98479725055573875</v>
      </c>
      <c r="I562" s="179">
        <f t="shared" si="358"/>
        <v>0.96873622608271159</v>
      </c>
      <c r="J562" s="179">
        <f t="shared" si="358"/>
        <v>0.93577348675488348</v>
      </c>
      <c r="K562" s="179">
        <f t="shared" si="358"/>
        <v>0.86455183379577005</v>
      </c>
      <c r="L562" s="179">
        <f t="shared" si="358"/>
        <v>0.70158660429495523</v>
      </c>
      <c r="M562" s="179">
        <f t="shared" si="358"/>
        <v>0.40835183792091051</v>
      </c>
      <c r="N562" s="179">
        <f t="shared" si="358"/>
        <v>9.1147837945525403E-2</v>
      </c>
      <c r="O562" s="179">
        <f t="shared" si="358"/>
        <v>0</v>
      </c>
      <c r="P562" s="179">
        <f t="shared" si="358"/>
        <v>8.9594614412590881E-2</v>
      </c>
      <c r="Q562" s="179">
        <f t="shared" si="358"/>
        <v>6.2228300733712667E-2</v>
      </c>
      <c r="R562" s="179">
        <f t="shared" si="358"/>
        <v>1.9722152188475284E-2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0.99824756004790172</v>
      </c>
      <c r="G563" s="179">
        <f t="shared" si="358"/>
        <v>0.99636882194238419</v>
      </c>
      <c r="H563" s="179">
        <f t="shared" si="358"/>
        <v>0.99245770694086011</v>
      </c>
      <c r="I563" s="179">
        <f t="shared" si="358"/>
        <v>0.98461975404012725</v>
      </c>
      <c r="J563" s="179">
        <f t="shared" si="358"/>
        <v>0.96882129125293592</v>
      </c>
      <c r="K563" s="179">
        <f t="shared" si="358"/>
        <v>0.93554279028640641</v>
      </c>
      <c r="L563" s="179">
        <f t="shared" si="358"/>
        <v>0.86010543180870613</v>
      </c>
      <c r="M563" s="179">
        <f t="shared" si="358"/>
        <v>0.70377457322014614</v>
      </c>
      <c r="N563" s="179">
        <f t="shared" si="358"/>
        <v>0.42883176806200174</v>
      </c>
      <c r="O563" s="179">
        <f t="shared" si="358"/>
        <v>9.5197047233410437E-2</v>
      </c>
      <c r="P563" s="179">
        <f t="shared" si="358"/>
        <v>0</v>
      </c>
      <c r="Q563" s="179">
        <f t="shared" si="358"/>
        <v>9.4913607321486543E-2</v>
      </c>
      <c r="R563" s="179">
        <f t="shared" si="358"/>
        <v>6.6520711673299371E-2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0.99911750780116049</v>
      </c>
      <c r="G564" s="179">
        <f t="shared" si="358"/>
        <v>0.99817318789211962</v>
      </c>
      <c r="H564" s="179">
        <f t="shared" si="358"/>
        <v>0.99621365168065446</v>
      </c>
      <c r="I564" s="179">
        <f t="shared" si="358"/>
        <v>0.99231307314851525</v>
      </c>
      <c r="J564" s="179">
        <f t="shared" si="358"/>
        <v>0.98453449152057404</v>
      </c>
      <c r="K564" s="179">
        <f t="shared" si="358"/>
        <v>0.96846111675907365</v>
      </c>
      <c r="L564" s="179">
        <f t="shared" si="358"/>
        <v>0.93314025604055639</v>
      </c>
      <c r="M564" s="179">
        <f t="shared" si="358"/>
        <v>0.85982087374761662</v>
      </c>
      <c r="N564" s="179">
        <f t="shared" si="358"/>
        <v>0.71375272378704901</v>
      </c>
      <c r="O564" s="179">
        <f t="shared" si="358"/>
        <v>0.4331014104374406</v>
      </c>
      <c r="P564" s="179">
        <f t="shared" si="358"/>
        <v>9.6131612394987145E-2</v>
      </c>
      <c r="Q564" s="179">
        <f t="shared" si="358"/>
        <v>0</v>
      </c>
      <c r="R564" s="179">
        <f t="shared" si="358"/>
        <v>0.11465803942579489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0.99956594538950339</v>
      </c>
      <c r="G565" s="179">
        <f t="shared" si="358"/>
        <v>0.99910193355797827</v>
      </c>
      <c r="H565" s="179">
        <f t="shared" si="358"/>
        <v>0.99814070241150943</v>
      </c>
      <c r="I565" s="179">
        <f t="shared" si="358"/>
        <v>0.99623420524614315</v>
      </c>
      <c r="J565" s="179">
        <f t="shared" si="358"/>
        <v>0.99245493567756993</v>
      </c>
      <c r="K565" s="179">
        <f t="shared" si="358"/>
        <v>0.98473706342942324</v>
      </c>
      <c r="L565" s="179">
        <f t="shared" si="358"/>
        <v>0.96818370362831874</v>
      </c>
      <c r="M565" s="179">
        <f t="shared" si="358"/>
        <v>0.93464167489271954</v>
      </c>
      <c r="N565" s="179">
        <f t="shared" si="358"/>
        <v>0.86753732513350568</v>
      </c>
      <c r="O565" s="179">
        <f t="shared" si="358"/>
        <v>0.72358203826559364</v>
      </c>
      <c r="P565" s="179">
        <f t="shared" si="358"/>
        <v>0.44925560605692377</v>
      </c>
      <c r="Q565" s="179">
        <f t="shared" si="358"/>
        <v>0.11075101812081958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0.99994541313329943</v>
      </c>
      <c r="G566" s="179">
        <f t="shared" si="358"/>
        <v>0.99988710723384133</v>
      </c>
      <c r="H566" s="179">
        <f t="shared" si="358"/>
        <v>0.99976649767802339</v>
      </c>
      <c r="I566" s="179">
        <f t="shared" si="358"/>
        <v>0.99952802871763158</v>
      </c>
      <c r="J566" s="179">
        <f t="shared" si="358"/>
        <v>0.99905782046028146</v>
      </c>
      <c r="K566" s="179">
        <f t="shared" si="358"/>
        <v>0.9981081085612391</v>
      </c>
      <c r="L566" s="179">
        <f t="shared" si="358"/>
        <v>0.99612229168024213</v>
      </c>
      <c r="M566" s="179">
        <f t="shared" si="358"/>
        <v>0.99224298324784344</v>
      </c>
      <c r="N566" s="179">
        <f t="shared" si="358"/>
        <v>0.98479616168948358</v>
      </c>
      <c r="O566" s="179">
        <f t="shared" si="358"/>
        <v>0.96953125667756102</v>
      </c>
      <c r="P566" s="179">
        <f t="shared" si="358"/>
        <v>0.93826970203386417</v>
      </c>
      <c r="Q566" s="179">
        <f t="shared" si="358"/>
        <v>0.87448810557013923</v>
      </c>
      <c r="R566" s="179">
        <f t="shared" si="358"/>
        <v>0.7460131344047084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0.9999991602456787</v>
      </c>
      <c r="G567" s="179">
        <f t="shared" si="358"/>
        <v>0.99999826338414055</v>
      </c>
      <c r="H567" s="179">
        <f t="shared" si="358"/>
        <v>0.99999640855075111</v>
      </c>
      <c r="I567" s="179">
        <f t="shared" si="358"/>
        <v>0.99999274282227968</v>
      </c>
      <c r="J567" s="179">
        <f t="shared" si="358"/>
        <v>0.99998552040637489</v>
      </c>
      <c r="K567" s="179">
        <f t="shared" si="358"/>
        <v>0.99997095673108904</v>
      </c>
      <c r="L567" s="179">
        <f t="shared" si="358"/>
        <v>0.99994062572762277</v>
      </c>
      <c r="M567" s="179">
        <f t="shared" si="358"/>
        <v>0.9998817588069584</v>
      </c>
      <c r="N567" s="179">
        <f t="shared" si="358"/>
        <v>0.99976986078969921</v>
      </c>
      <c r="O567" s="179">
        <f t="shared" si="358"/>
        <v>0.99954522418284264</v>
      </c>
      <c r="P567" s="179">
        <f t="shared" si="358"/>
        <v>0.99910131352029263</v>
      </c>
      <c r="Q567" s="179">
        <f t="shared" si="358"/>
        <v>0.99824313725509539</v>
      </c>
      <c r="R567" s="179">
        <f t="shared" si="358"/>
        <v>0.99660276034279682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0.99999999999999978</v>
      </c>
      <c r="J568" s="179">
        <f t="shared" si="372"/>
        <v>0.99999999999999978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1.0000000000000002</v>
      </c>
      <c r="N568" s="179">
        <f t="shared" si="372"/>
        <v>0.99999999999999978</v>
      </c>
      <c r="O568" s="179">
        <f t="shared" si="372"/>
        <v>1</v>
      </c>
      <c r="P568" s="179">
        <f t="shared" si="372"/>
        <v>1</v>
      </c>
      <c r="Q568" s="179">
        <f t="shared" si="372"/>
        <v>1.0000000000000002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0.99999999999999978</v>
      </c>
      <c r="J569" s="179">
        <f t="shared" si="372"/>
        <v>0.99999999999999978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1.0000000000000002</v>
      </c>
      <c r="N569" s="179">
        <f t="shared" si="372"/>
        <v>0.99999999999999978</v>
      </c>
      <c r="O569" s="179">
        <f t="shared" si="372"/>
        <v>1</v>
      </c>
      <c r="P569" s="179">
        <f t="shared" si="372"/>
        <v>1</v>
      </c>
      <c r="Q569" s="179">
        <f t="shared" si="372"/>
        <v>1.0000000000000002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0.99999999999999978</v>
      </c>
      <c r="J570" s="179">
        <f t="shared" si="372"/>
        <v>0.99999999999999978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1.0000000000000002</v>
      </c>
      <c r="N570" s="179">
        <f t="shared" si="372"/>
        <v>0.99999999999999978</v>
      </c>
      <c r="O570" s="179">
        <f t="shared" si="372"/>
        <v>1</v>
      </c>
      <c r="P570" s="179">
        <f t="shared" si="372"/>
        <v>1</v>
      </c>
      <c r="Q570" s="179">
        <f t="shared" si="372"/>
        <v>1.0000000000000002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0.99999999999999978</v>
      </c>
      <c r="J571" s="179">
        <f t="shared" si="372"/>
        <v>0.99999999999999978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1.0000000000000002</v>
      </c>
      <c r="N571" s="179">
        <f t="shared" si="372"/>
        <v>0.99999999999999978</v>
      </c>
      <c r="O571" s="179">
        <f t="shared" si="372"/>
        <v>1</v>
      </c>
      <c r="P571" s="179">
        <f t="shared" si="372"/>
        <v>1</v>
      </c>
      <c r="Q571" s="179">
        <f t="shared" si="372"/>
        <v>1.0000000000000002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0.99999999999999978</v>
      </c>
      <c r="J572" s="179">
        <f t="shared" si="372"/>
        <v>0.99999999999999978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1.0000000000000002</v>
      </c>
      <c r="N572" s="179">
        <f t="shared" si="372"/>
        <v>0.99999999999999978</v>
      </c>
      <c r="O572" s="179">
        <f t="shared" si="372"/>
        <v>1</v>
      </c>
      <c r="P572" s="179">
        <f t="shared" si="372"/>
        <v>1</v>
      </c>
      <c r="Q572" s="179">
        <f t="shared" si="372"/>
        <v>1.0000000000000002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0.99999999999999978</v>
      </c>
      <c r="J573" s="179">
        <f t="shared" si="372"/>
        <v>0.99999999999999978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1.0000000000000002</v>
      </c>
      <c r="N573" s="179">
        <f t="shared" si="372"/>
        <v>0.99999999999999978</v>
      </c>
      <c r="O573" s="179">
        <f t="shared" si="372"/>
        <v>1</v>
      </c>
      <c r="P573" s="179">
        <f t="shared" si="372"/>
        <v>1</v>
      </c>
      <c r="Q573" s="179">
        <f t="shared" si="372"/>
        <v>1.0000000000000002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0.99999999999999978</v>
      </c>
      <c r="J574" s="179">
        <f t="shared" si="372"/>
        <v>0.99999999999999978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1.0000000000000002</v>
      </c>
      <c r="N574" s="179">
        <f t="shared" si="372"/>
        <v>0.99999999999999978</v>
      </c>
      <c r="O574" s="179">
        <f t="shared" si="372"/>
        <v>1</v>
      </c>
      <c r="P574" s="179">
        <f t="shared" si="372"/>
        <v>1</v>
      </c>
      <c r="Q574" s="179">
        <f t="shared" si="372"/>
        <v>1.0000000000000002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0.99999999999999978</v>
      </c>
      <c r="J575" s="179">
        <f t="shared" si="372"/>
        <v>0.99999999999999978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1.0000000000000002</v>
      </c>
      <c r="N575" s="179">
        <f t="shared" si="372"/>
        <v>0.99999999999999978</v>
      </c>
      <c r="O575" s="179">
        <f t="shared" si="372"/>
        <v>1</v>
      </c>
      <c r="P575" s="179">
        <f t="shared" si="372"/>
        <v>1</v>
      </c>
      <c r="Q575" s="179">
        <f t="shared" si="372"/>
        <v>1.0000000000000002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0.99999999999999978</v>
      </c>
      <c r="J576" s="179">
        <f t="shared" si="372"/>
        <v>0.99999999999999978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1.0000000000000002</v>
      </c>
      <c r="N576" s="179">
        <f t="shared" si="372"/>
        <v>0.99999999999999978</v>
      </c>
      <c r="O576" s="179">
        <f t="shared" si="372"/>
        <v>1</v>
      </c>
      <c r="P576" s="179">
        <f t="shared" si="372"/>
        <v>1</v>
      </c>
      <c r="Q576" s="179">
        <f t="shared" si="372"/>
        <v>1.0000000000000002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0.99999999999999978</v>
      </c>
      <c r="J577" s="179">
        <f t="shared" si="372"/>
        <v>0.99999999999999978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1.0000000000000002</v>
      </c>
      <c r="N577" s="179">
        <f t="shared" si="372"/>
        <v>0.99999999999999978</v>
      </c>
      <c r="O577" s="179">
        <f t="shared" si="372"/>
        <v>1</v>
      </c>
      <c r="P577" s="179">
        <f t="shared" si="372"/>
        <v>1</v>
      </c>
      <c r="Q577" s="179">
        <f t="shared" si="372"/>
        <v>1.0000000000000002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0.99999999999999978</v>
      </c>
      <c r="J578" s="179">
        <f t="shared" si="372"/>
        <v>0.99999999999999978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1.0000000000000002</v>
      </c>
      <c r="N578" s="179">
        <f t="shared" si="372"/>
        <v>0.99999999999999978</v>
      </c>
      <c r="O578" s="179">
        <f t="shared" si="372"/>
        <v>1</v>
      </c>
      <c r="P578" s="179">
        <f t="shared" si="372"/>
        <v>1</v>
      </c>
      <c r="Q578" s="179">
        <f t="shared" si="372"/>
        <v>1.0000000000000002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0.99999999999999978</v>
      </c>
      <c r="J579" s="179">
        <f t="shared" si="372"/>
        <v>0.99999999999999978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1.0000000000000002</v>
      </c>
      <c r="N579" s="179">
        <f t="shared" si="372"/>
        <v>0.99999999999999978</v>
      </c>
      <c r="O579" s="179">
        <f t="shared" si="372"/>
        <v>1</v>
      </c>
      <c r="P579" s="179">
        <f t="shared" si="372"/>
        <v>1</v>
      </c>
      <c r="Q579" s="179">
        <f t="shared" si="372"/>
        <v>1.0000000000000002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0.99999999999999978</v>
      </c>
      <c r="J580" s="179">
        <f t="shared" si="372"/>
        <v>0.99999999999999978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1.0000000000000002</v>
      </c>
      <c r="N580" s="179">
        <f t="shared" si="372"/>
        <v>0.99999999999999978</v>
      </c>
      <c r="O580" s="179">
        <f t="shared" si="372"/>
        <v>1</v>
      </c>
      <c r="P580" s="179">
        <f t="shared" si="372"/>
        <v>1</v>
      </c>
      <c r="Q580" s="179">
        <f t="shared" si="372"/>
        <v>1.0000000000000002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0.99999999999999978</v>
      </c>
      <c r="J581" s="179">
        <f t="shared" si="372"/>
        <v>0.99999999999999978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1.0000000000000002</v>
      </c>
      <c r="N581" s="179">
        <f t="shared" si="372"/>
        <v>0.99999999999999978</v>
      </c>
      <c r="O581" s="179">
        <f t="shared" si="372"/>
        <v>1</v>
      </c>
      <c r="P581" s="179">
        <f t="shared" si="372"/>
        <v>1</v>
      </c>
      <c r="Q581" s="179">
        <f t="shared" si="372"/>
        <v>1.0000000000000002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0.99999999999999978</v>
      </c>
      <c r="J582" s="179">
        <f t="shared" si="372"/>
        <v>0.99999999999999978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1.0000000000000002</v>
      </c>
      <c r="N582" s="179">
        <f t="shared" si="372"/>
        <v>0.99999999999999978</v>
      </c>
      <c r="O582" s="179">
        <f t="shared" si="372"/>
        <v>1</v>
      </c>
      <c r="P582" s="179">
        <f t="shared" si="372"/>
        <v>1</v>
      </c>
      <c r="Q582" s="179">
        <f t="shared" si="372"/>
        <v>1.0000000000000002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0.99999999999999978</v>
      </c>
      <c r="J583" s="179">
        <f t="shared" si="372"/>
        <v>0.99999999999999978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1.0000000000000002</v>
      </c>
      <c r="N583" s="179">
        <f t="shared" si="372"/>
        <v>0.99999999999999978</v>
      </c>
      <c r="O583" s="179">
        <f t="shared" si="372"/>
        <v>1</v>
      </c>
      <c r="P583" s="179">
        <f t="shared" si="372"/>
        <v>1</v>
      </c>
      <c r="Q583" s="179">
        <f t="shared" si="372"/>
        <v>1.0000000000000002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0.99999999999999978</v>
      </c>
      <c r="J584" s="179">
        <f t="shared" si="381"/>
        <v>0.99999999999999978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1.0000000000000002</v>
      </c>
      <c r="N584" s="179">
        <f t="shared" si="381"/>
        <v>0.99999999999999978</v>
      </c>
      <c r="O584" s="179">
        <f t="shared" si="381"/>
        <v>1</v>
      </c>
      <c r="P584" s="179">
        <f t="shared" si="381"/>
        <v>1</v>
      </c>
      <c r="Q584" s="179">
        <f t="shared" si="381"/>
        <v>1.0000000000000002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0.99999999999999978</v>
      </c>
      <c r="J585" s="179">
        <f t="shared" si="381"/>
        <v>0.99999999999999978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1.0000000000000002</v>
      </c>
      <c r="N585" s="179">
        <f t="shared" si="381"/>
        <v>0.99999999999999978</v>
      </c>
      <c r="O585" s="179">
        <f t="shared" si="381"/>
        <v>1</v>
      </c>
      <c r="P585" s="179">
        <f t="shared" si="381"/>
        <v>1</v>
      </c>
      <c r="Q585" s="179">
        <f t="shared" si="381"/>
        <v>1.0000000000000002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0.99999999999999978</v>
      </c>
      <c r="J586" s="179">
        <f t="shared" si="381"/>
        <v>0.99999999999999978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1.0000000000000002</v>
      </c>
      <c r="N586" s="179">
        <f t="shared" si="381"/>
        <v>0.99999999999999978</v>
      </c>
      <c r="O586" s="179">
        <f t="shared" si="381"/>
        <v>1</v>
      </c>
      <c r="P586" s="179">
        <f t="shared" si="381"/>
        <v>1</v>
      </c>
      <c r="Q586" s="179">
        <f t="shared" si="381"/>
        <v>1.0000000000000002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0.99999999999999978</v>
      </c>
      <c r="J587" s="179">
        <f t="shared" si="381"/>
        <v>0.99999999999999978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1.0000000000000002</v>
      </c>
      <c r="N587" s="179">
        <f t="shared" si="381"/>
        <v>0.99999999999999978</v>
      </c>
      <c r="O587" s="179">
        <f t="shared" si="381"/>
        <v>1</v>
      </c>
      <c r="P587" s="179">
        <f t="shared" si="381"/>
        <v>1</v>
      </c>
      <c r="Q587" s="179">
        <f t="shared" si="381"/>
        <v>1.0000000000000002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0.99999999999999978</v>
      </c>
      <c r="J588" s="179">
        <f t="shared" si="381"/>
        <v>0.99999999999999978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1.0000000000000002</v>
      </c>
      <c r="N588" s="179">
        <f t="shared" si="381"/>
        <v>0.99999999999999978</v>
      </c>
      <c r="O588" s="179">
        <f t="shared" si="381"/>
        <v>1</v>
      </c>
      <c r="P588" s="179">
        <f t="shared" si="381"/>
        <v>1</v>
      </c>
      <c r="Q588" s="179">
        <f t="shared" si="381"/>
        <v>1.0000000000000002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0.99999999999999978</v>
      </c>
      <c r="J589" s="179">
        <f t="shared" si="381"/>
        <v>0.99999999999999978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1.0000000000000002</v>
      </c>
      <c r="N589" s="179">
        <f t="shared" si="381"/>
        <v>0.99999999999999978</v>
      </c>
      <c r="O589" s="179">
        <f t="shared" si="381"/>
        <v>1</v>
      </c>
      <c r="P589" s="179">
        <f t="shared" si="381"/>
        <v>1</v>
      </c>
      <c r="Q589" s="179">
        <f t="shared" si="381"/>
        <v>1.0000000000000002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0.99999999999999978</v>
      </c>
      <c r="J590" s="179">
        <f t="shared" si="381"/>
        <v>0.99999999999999978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1.0000000000000002</v>
      </c>
      <c r="N590" s="179">
        <f t="shared" si="381"/>
        <v>0.99999999999999978</v>
      </c>
      <c r="O590" s="179">
        <f t="shared" si="381"/>
        <v>1</v>
      </c>
      <c r="P590" s="179">
        <f t="shared" si="381"/>
        <v>1</v>
      </c>
      <c r="Q590" s="179">
        <f t="shared" si="381"/>
        <v>1.0000000000000002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0.99999999999999978</v>
      </c>
      <c r="J591" s="179">
        <f t="shared" si="381"/>
        <v>0.99999999999999978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1.0000000000000002</v>
      </c>
      <c r="N591" s="179">
        <f t="shared" si="381"/>
        <v>0.99999999999999978</v>
      </c>
      <c r="O591" s="179">
        <f t="shared" si="381"/>
        <v>1</v>
      </c>
      <c r="P591" s="179">
        <f t="shared" si="381"/>
        <v>1</v>
      </c>
      <c r="Q591" s="179">
        <f t="shared" si="381"/>
        <v>1.0000000000000002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0.99999999999999978</v>
      </c>
      <c r="J592" s="179">
        <f t="shared" si="381"/>
        <v>0.99999999999999978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1.0000000000000002</v>
      </c>
      <c r="N592" s="179">
        <f t="shared" si="381"/>
        <v>0.99999999999999978</v>
      </c>
      <c r="O592" s="179">
        <f t="shared" si="381"/>
        <v>1</v>
      </c>
      <c r="P592" s="179">
        <f t="shared" si="381"/>
        <v>1</v>
      </c>
      <c r="Q592" s="179">
        <f t="shared" si="381"/>
        <v>1.0000000000000002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0.99999999999999978</v>
      </c>
      <c r="J593" s="179">
        <f t="shared" si="381"/>
        <v>0.99999999999999978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1.0000000000000002</v>
      </c>
      <c r="N593" s="179">
        <f t="shared" si="381"/>
        <v>0.99999999999999978</v>
      </c>
      <c r="O593" s="179">
        <f t="shared" si="381"/>
        <v>1</v>
      </c>
      <c r="P593" s="179">
        <f t="shared" si="381"/>
        <v>1</v>
      </c>
      <c r="Q593" s="179">
        <f t="shared" si="381"/>
        <v>1.0000000000000002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0.99999999999999978</v>
      </c>
      <c r="J594" s="179">
        <f t="shared" si="381"/>
        <v>0.99999999999999978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1.0000000000000002</v>
      </c>
      <c r="N594" s="179">
        <f t="shared" si="381"/>
        <v>0.99999999999999978</v>
      </c>
      <c r="O594" s="179">
        <f t="shared" si="381"/>
        <v>1</v>
      </c>
      <c r="P594" s="179">
        <f t="shared" si="381"/>
        <v>1</v>
      </c>
      <c r="Q594" s="179">
        <f t="shared" si="381"/>
        <v>1.0000000000000002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0.99999999999999978</v>
      </c>
      <c r="J595" s="179">
        <f t="shared" si="381"/>
        <v>0.99999999999999978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1.0000000000000002</v>
      </c>
      <c r="N595" s="179">
        <f t="shared" si="381"/>
        <v>0.99999999999999978</v>
      </c>
      <c r="O595" s="179">
        <f t="shared" si="381"/>
        <v>1</v>
      </c>
      <c r="P595" s="179">
        <f t="shared" si="381"/>
        <v>1</v>
      </c>
      <c r="Q595" s="179">
        <f t="shared" si="381"/>
        <v>1.0000000000000002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0.99999999999999978</v>
      </c>
      <c r="J596" s="179">
        <f t="shared" si="381"/>
        <v>0.99999999999999978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1.0000000000000002</v>
      </c>
      <c r="N596" s="179">
        <f t="shared" si="381"/>
        <v>0.99999999999999978</v>
      </c>
      <c r="O596" s="179">
        <f t="shared" si="381"/>
        <v>1</v>
      </c>
      <c r="P596" s="179">
        <f t="shared" si="381"/>
        <v>1</v>
      </c>
      <c r="Q596" s="179">
        <f t="shared" si="381"/>
        <v>1.0000000000000002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0.99999999999999978</v>
      </c>
      <c r="J597" s="179">
        <f t="shared" si="381"/>
        <v>0.99999999999999978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1.0000000000000002</v>
      </c>
      <c r="N597" s="179">
        <f t="shared" si="381"/>
        <v>0.99999999999999978</v>
      </c>
      <c r="O597" s="179">
        <f t="shared" si="381"/>
        <v>1</v>
      </c>
      <c r="P597" s="179">
        <f t="shared" si="381"/>
        <v>1</v>
      </c>
      <c r="Q597" s="179">
        <f t="shared" si="381"/>
        <v>1.0000000000000002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0.99999999999999978</v>
      </c>
      <c r="J598" s="179">
        <f t="shared" si="381"/>
        <v>0.99999999999999978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1.0000000000000002</v>
      </c>
      <c r="N598" s="179">
        <f t="shared" si="381"/>
        <v>0.99999999999999978</v>
      </c>
      <c r="O598" s="179">
        <f t="shared" si="381"/>
        <v>1</v>
      </c>
      <c r="P598" s="179">
        <f t="shared" si="381"/>
        <v>1</v>
      </c>
      <c r="Q598" s="179">
        <f t="shared" si="381"/>
        <v>1.0000000000000002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0.99999999999999978</v>
      </c>
      <c r="J599" s="179">
        <f t="shared" si="381"/>
        <v>0.99999999999999978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1.0000000000000002</v>
      </c>
      <c r="N599" s="179">
        <f t="shared" si="381"/>
        <v>0.99999999999999978</v>
      </c>
      <c r="O599" s="179">
        <f t="shared" si="381"/>
        <v>1</v>
      </c>
      <c r="P599" s="179">
        <f t="shared" si="381"/>
        <v>1</v>
      </c>
      <c r="Q599" s="179">
        <f t="shared" si="381"/>
        <v>1.0000000000000002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0.99999999999999978</v>
      </c>
      <c r="J600" s="179">
        <f t="shared" si="389"/>
        <v>0.99999999999999978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1.0000000000000002</v>
      </c>
      <c r="N600" s="179">
        <f t="shared" si="389"/>
        <v>0.99999999999999978</v>
      </c>
      <c r="O600" s="179">
        <f t="shared" si="389"/>
        <v>1</v>
      </c>
      <c r="P600" s="179">
        <f t="shared" si="389"/>
        <v>1</v>
      </c>
      <c r="Q600" s="179">
        <f t="shared" si="389"/>
        <v>1.0000000000000002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0.99999999999999978</v>
      </c>
      <c r="J601" s="179">
        <f t="shared" si="389"/>
        <v>0.99999999999999978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1.0000000000000002</v>
      </c>
      <c r="N601" s="179">
        <f t="shared" si="389"/>
        <v>0.99999999999999978</v>
      </c>
      <c r="O601" s="179">
        <f t="shared" si="389"/>
        <v>1</v>
      </c>
      <c r="P601" s="179">
        <f t="shared" si="389"/>
        <v>1</v>
      </c>
      <c r="Q601" s="179">
        <f t="shared" si="389"/>
        <v>1.0000000000000002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0.99999999999999978</v>
      </c>
      <c r="J602" s="179">
        <f t="shared" si="389"/>
        <v>0.99999999999999978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1.0000000000000002</v>
      </c>
      <c r="N602" s="179">
        <f t="shared" si="389"/>
        <v>0.99999999999999978</v>
      </c>
      <c r="O602" s="179">
        <f t="shared" si="389"/>
        <v>1</v>
      </c>
      <c r="P602" s="179">
        <f t="shared" si="389"/>
        <v>1</v>
      </c>
      <c r="Q602" s="179">
        <f t="shared" si="389"/>
        <v>1.0000000000000002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0.99999999999999978</v>
      </c>
      <c r="J603" s="179">
        <f t="shared" si="389"/>
        <v>0.99999999999999978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1.0000000000000002</v>
      </c>
      <c r="N603" s="179">
        <f t="shared" si="389"/>
        <v>0.99999999999999978</v>
      </c>
      <c r="O603" s="179">
        <f t="shared" si="389"/>
        <v>1</v>
      </c>
      <c r="P603" s="179">
        <f t="shared" si="389"/>
        <v>1</v>
      </c>
      <c r="Q603" s="179">
        <f t="shared" si="389"/>
        <v>1.0000000000000002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0.99999999999999978</v>
      </c>
      <c r="J604" s="179">
        <f t="shared" si="389"/>
        <v>0.99999999999999978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1.0000000000000002</v>
      </c>
      <c r="N604" s="179">
        <f t="shared" si="389"/>
        <v>0.99999999999999978</v>
      </c>
      <c r="O604" s="179">
        <f t="shared" si="389"/>
        <v>1</v>
      </c>
      <c r="P604" s="179">
        <f t="shared" si="389"/>
        <v>1</v>
      </c>
      <c r="Q604" s="179">
        <f t="shared" si="389"/>
        <v>1.0000000000000002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0.99999999999999978</v>
      </c>
      <c r="J605" s="179">
        <f t="shared" si="389"/>
        <v>0.99999999999999978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1.0000000000000002</v>
      </c>
      <c r="N605" s="179">
        <f t="shared" si="389"/>
        <v>0.99999999999999978</v>
      </c>
      <c r="O605" s="179">
        <f t="shared" si="389"/>
        <v>1</v>
      </c>
      <c r="P605" s="179">
        <f t="shared" si="389"/>
        <v>1</v>
      </c>
      <c r="Q605" s="179">
        <f t="shared" si="389"/>
        <v>1.0000000000000002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0.99999999999999978</v>
      </c>
      <c r="J606" s="179">
        <f t="shared" si="389"/>
        <v>0.99999999999999978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1.0000000000000002</v>
      </c>
      <c r="N606" s="179">
        <f t="shared" si="389"/>
        <v>0.99999999999999978</v>
      </c>
      <c r="O606" s="179">
        <f t="shared" si="389"/>
        <v>1</v>
      </c>
      <c r="P606" s="179">
        <f t="shared" si="389"/>
        <v>1</v>
      </c>
      <c r="Q606" s="179">
        <f t="shared" si="389"/>
        <v>1.0000000000000002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0.99999999999999978</v>
      </c>
      <c r="J607" s="179">
        <f t="shared" si="389"/>
        <v>0.99999999999999978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1.0000000000000002</v>
      </c>
      <c r="N607" s="179">
        <f t="shared" si="389"/>
        <v>0.99999999999999978</v>
      </c>
      <c r="O607" s="179">
        <f t="shared" si="389"/>
        <v>1</v>
      </c>
      <c r="P607" s="179">
        <f t="shared" si="389"/>
        <v>1</v>
      </c>
      <c r="Q607" s="179">
        <f t="shared" si="389"/>
        <v>1.0000000000000002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0.99999999999999978</v>
      </c>
      <c r="J608" s="179">
        <f t="shared" si="389"/>
        <v>0.99999999999999978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1.0000000000000002</v>
      </c>
      <c r="N608" s="179">
        <f t="shared" si="389"/>
        <v>0.99999999999999978</v>
      </c>
      <c r="O608" s="179">
        <f t="shared" si="389"/>
        <v>1</v>
      </c>
      <c r="P608" s="179">
        <f t="shared" si="389"/>
        <v>1</v>
      </c>
      <c r="Q608" s="179">
        <f t="shared" si="389"/>
        <v>1.0000000000000002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0.99999999999999978</v>
      </c>
      <c r="J609" s="179">
        <f t="shared" si="389"/>
        <v>0.99999999999999978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1.0000000000000002</v>
      </c>
      <c r="N609" s="179">
        <f t="shared" si="389"/>
        <v>0.99999999999999978</v>
      </c>
      <c r="O609" s="179">
        <f t="shared" si="389"/>
        <v>1</v>
      </c>
      <c r="P609" s="179">
        <f t="shared" si="389"/>
        <v>1</v>
      </c>
      <c r="Q609" s="179">
        <f t="shared" si="389"/>
        <v>1.0000000000000002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0.99999999999999978</v>
      </c>
      <c r="J610" s="179">
        <f t="shared" si="389"/>
        <v>0.99999999999999978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1.0000000000000002</v>
      </c>
      <c r="N610" s="179">
        <f t="shared" si="389"/>
        <v>0.99999999999999978</v>
      </c>
      <c r="O610" s="179">
        <f t="shared" si="389"/>
        <v>1</v>
      </c>
      <c r="P610" s="179">
        <f t="shared" si="389"/>
        <v>1</v>
      </c>
      <c r="Q610" s="179">
        <f t="shared" si="389"/>
        <v>1.0000000000000002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0.99999999999999978</v>
      </c>
      <c r="J611" s="179">
        <f t="shared" si="389"/>
        <v>0.99999999999999978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1.0000000000000002</v>
      </c>
      <c r="N611" s="179">
        <f t="shared" si="389"/>
        <v>0.99999999999999978</v>
      </c>
      <c r="O611" s="179">
        <f t="shared" si="389"/>
        <v>1</v>
      </c>
      <c r="P611" s="179">
        <f t="shared" si="389"/>
        <v>1</v>
      </c>
      <c r="Q611" s="179">
        <f t="shared" si="389"/>
        <v>1.0000000000000002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0.99999999999999978</v>
      </c>
      <c r="J612" s="179">
        <f t="shared" si="389"/>
        <v>0.99999999999999978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1.0000000000000002</v>
      </c>
      <c r="N612" s="179">
        <f t="shared" si="389"/>
        <v>0.99999999999999978</v>
      </c>
      <c r="O612" s="179">
        <f t="shared" si="389"/>
        <v>1</v>
      </c>
      <c r="P612" s="179">
        <f t="shared" si="389"/>
        <v>1</v>
      </c>
      <c r="Q612" s="179">
        <f t="shared" si="389"/>
        <v>1.0000000000000002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0.99999999999999978</v>
      </c>
      <c r="J613" s="179">
        <f t="shared" si="389"/>
        <v>0.99999999999999978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1.0000000000000002</v>
      </c>
      <c r="N613" s="179">
        <f t="shared" si="389"/>
        <v>0.99999999999999978</v>
      </c>
      <c r="O613" s="179">
        <f t="shared" si="389"/>
        <v>1</v>
      </c>
      <c r="P613" s="179">
        <f t="shared" si="389"/>
        <v>1</v>
      </c>
      <c r="Q613" s="179">
        <f t="shared" si="389"/>
        <v>1.0000000000000002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0.99999999999999978</v>
      </c>
      <c r="J614" s="179">
        <f t="shared" si="389"/>
        <v>0.99999999999999978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1.0000000000000002</v>
      </c>
      <c r="N614" s="179">
        <f t="shared" si="389"/>
        <v>0.99999999999999978</v>
      </c>
      <c r="O614" s="179">
        <f t="shared" si="389"/>
        <v>1</v>
      </c>
      <c r="P614" s="179">
        <f t="shared" si="389"/>
        <v>1</v>
      </c>
      <c r="Q614" s="179">
        <f t="shared" si="389"/>
        <v>1.0000000000000002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0.99999999999999978</v>
      </c>
      <c r="J615" s="179">
        <f t="shared" si="389"/>
        <v>0.99999999999999978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1.0000000000000002</v>
      </c>
      <c r="N615" s="179">
        <f t="shared" si="389"/>
        <v>0.99999999999999978</v>
      </c>
      <c r="O615" s="179">
        <f t="shared" si="389"/>
        <v>1</v>
      </c>
      <c r="P615" s="179">
        <f t="shared" si="389"/>
        <v>1</v>
      </c>
      <c r="Q615" s="179">
        <f t="shared" si="389"/>
        <v>1.0000000000000002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0.99999999999999978</v>
      </c>
      <c r="J616" s="179">
        <f t="shared" si="398"/>
        <v>0.99999999999999978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1.0000000000000002</v>
      </c>
      <c r="N616" s="179">
        <f t="shared" si="398"/>
        <v>0.99999999999999978</v>
      </c>
      <c r="O616" s="179">
        <f t="shared" si="398"/>
        <v>1</v>
      </c>
      <c r="P616" s="179">
        <f t="shared" si="398"/>
        <v>1</v>
      </c>
      <c r="Q616" s="179">
        <f t="shared" si="398"/>
        <v>1.0000000000000002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0.99999999999999978</v>
      </c>
      <c r="J617" s="179">
        <f t="shared" si="398"/>
        <v>0.99999999999999978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1.0000000000000002</v>
      </c>
      <c r="N617" s="179">
        <f t="shared" si="398"/>
        <v>0.99999999999999978</v>
      </c>
      <c r="O617" s="179">
        <f t="shared" si="398"/>
        <v>1</v>
      </c>
      <c r="P617" s="179">
        <f t="shared" si="398"/>
        <v>1</v>
      </c>
      <c r="Q617" s="179">
        <f t="shared" si="398"/>
        <v>1.0000000000000002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0.99999999999999978</v>
      </c>
      <c r="J618" s="179">
        <f t="shared" si="398"/>
        <v>0.99999999999999978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1.0000000000000002</v>
      </c>
      <c r="N618" s="179">
        <f t="shared" si="398"/>
        <v>0.99999999999999978</v>
      </c>
      <c r="O618" s="179">
        <f t="shared" si="398"/>
        <v>1</v>
      </c>
      <c r="P618" s="179">
        <f t="shared" si="398"/>
        <v>1</v>
      </c>
      <c r="Q618" s="179">
        <f t="shared" si="398"/>
        <v>1.0000000000000002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0.99999999999999978</v>
      </c>
      <c r="J619" s="179">
        <f t="shared" si="398"/>
        <v>0.99999999999999978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1.0000000000000002</v>
      </c>
      <c r="N619" s="179">
        <f t="shared" si="398"/>
        <v>0.99999999999999978</v>
      </c>
      <c r="O619" s="179">
        <f t="shared" si="398"/>
        <v>1</v>
      </c>
      <c r="P619" s="179">
        <f t="shared" si="398"/>
        <v>1</v>
      </c>
      <c r="Q619" s="179">
        <f t="shared" si="398"/>
        <v>1.0000000000000002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0.99999999999999978</v>
      </c>
      <c r="J620" s="179">
        <f t="shared" si="398"/>
        <v>0.99999999999999978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1.0000000000000002</v>
      </c>
      <c r="N620" s="179">
        <f t="shared" si="398"/>
        <v>0.99999999999999978</v>
      </c>
      <c r="O620" s="179">
        <f t="shared" si="398"/>
        <v>1</v>
      </c>
      <c r="P620" s="179">
        <f t="shared" si="398"/>
        <v>1</v>
      </c>
      <c r="Q620" s="179">
        <f t="shared" si="398"/>
        <v>1.0000000000000002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0.99999999999999978</v>
      </c>
      <c r="J621" s="179">
        <f t="shared" si="398"/>
        <v>0.99999999999999978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1.0000000000000002</v>
      </c>
      <c r="N621" s="179">
        <f t="shared" si="398"/>
        <v>0.99999999999999978</v>
      </c>
      <c r="O621" s="179">
        <f t="shared" si="398"/>
        <v>1</v>
      </c>
      <c r="P621" s="179">
        <f t="shared" si="398"/>
        <v>1</v>
      </c>
      <c r="Q621" s="179">
        <f t="shared" si="398"/>
        <v>1.0000000000000002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0.99999999999999978</v>
      </c>
      <c r="J622" s="179">
        <f t="shared" si="398"/>
        <v>0.99999999999999978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1.0000000000000002</v>
      </c>
      <c r="N622" s="179">
        <f t="shared" si="398"/>
        <v>0.99999999999999978</v>
      </c>
      <c r="O622" s="179">
        <f t="shared" si="398"/>
        <v>1</v>
      </c>
      <c r="P622" s="179">
        <f t="shared" si="398"/>
        <v>1</v>
      </c>
      <c r="Q622" s="179">
        <f t="shared" si="398"/>
        <v>1.0000000000000002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0.99999999999999978</v>
      </c>
      <c r="J623" s="179">
        <f t="shared" si="398"/>
        <v>0.99999999999999978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1.0000000000000002</v>
      </c>
      <c r="N623" s="179">
        <f t="shared" si="398"/>
        <v>0.99999999999999978</v>
      </c>
      <c r="O623" s="179">
        <f t="shared" si="398"/>
        <v>1</v>
      </c>
      <c r="P623" s="179">
        <f t="shared" si="398"/>
        <v>1</v>
      </c>
      <c r="Q623" s="179">
        <f t="shared" si="398"/>
        <v>1.0000000000000002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0.99999999999999978</v>
      </c>
      <c r="J624" s="179">
        <f t="shared" si="398"/>
        <v>0.99999999999999978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1.0000000000000002</v>
      </c>
      <c r="N624" s="179">
        <f t="shared" si="398"/>
        <v>0.99999999999999978</v>
      </c>
      <c r="O624" s="179">
        <f t="shared" si="398"/>
        <v>1</v>
      </c>
      <c r="P624" s="179">
        <f t="shared" si="398"/>
        <v>1</v>
      </c>
      <c r="Q624" s="179">
        <f t="shared" si="398"/>
        <v>1.0000000000000002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0.99999999999999978</v>
      </c>
      <c r="J625" s="179">
        <f t="shared" si="398"/>
        <v>0.99999999999999978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1.0000000000000002</v>
      </c>
      <c r="N625" s="179">
        <f t="shared" si="398"/>
        <v>0.99999999999999978</v>
      </c>
      <c r="O625" s="179">
        <f t="shared" si="398"/>
        <v>1</v>
      </c>
      <c r="P625" s="179">
        <f t="shared" si="398"/>
        <v>1</v>
      </c>
      <c r="Q625" s="179">
        <f t="shared" si="398"/>
        <v>1.0000000000000002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0.99999999999999978</v>
      </c>
      <c r="J626" s="179">
        <f t="shared" si="398"/>
        <v>0.99999999999999978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1.0000000000000002</v>
      </c>
      <c r="N626" s="179">
        <f t="shared" si="398"/>
        <v>0.99999999999999978</v>
      </c>
      <c r="O626" s="179">
        <f t="shared" si="398"/>
        <v>1</v>
      </c>
      <c r="P626" s="179">
        <f t="shared" si="398"/>
        <v>1</v>
      </c>
      <c r="Q626" s="179">
        <f t="shared" si="398"/>
        <v>1.0000000000000002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0.99999999999999978</v>
      </c>
      <c r="J627" s="179">
        <f t="shared" si="398"/>
        <v>0.99999999999999978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1.0000000000000002</v>
      </c>
      <c r="N627" s="179">
        <f t="shared" si="398"/>
        <v>0.99999999999999978</v>
      </c>
      <c r="O627" s="179">
        <f t="shared" si="398"/>
        <v>1</v>
      </c>
      <c r="P627" s="179">
        <f t="shared" si="398"/>
        <v>1</v>
      </c>
      <c r="Q627" s="179">
        <f t="shared" si="398"/>
        <v>1.0000000000000002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0.99999999999999978</v>
      </c>
      <c r="J628" s="179">
        <f t="shared" si="398"/>
        <v>0.99999999999999978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1.0000000000000002</v>
      </c>
      <c r="N628" s="179">
        <f t="shared" si="398"/>
        <v>0.99999999999999978</v>
      </c>
      <c r="O628" s="179">
        <f t="shared" si="398"/>
        <v>1</v>
      </c>
      <c r="P628" s="179">
        <f t="shared" si="398"/>
        <v>1</v>
      </c>
      <c r="Q628" s="179">
        <f t="shared" si="398"/>
        <v>1.0000000000000002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0.99999999999999978</v>
      </c>
      <c r="J629" s="179">
        <f t="shared" si="398"/>
        <v>0.99999999999999978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1.0000000000000002</v>
      </c>
      <c r="N629" s="179">
        <f t="shared" si="398"/>
        <v>0.99999999999999978</v>
      </c>
      <c r="O629" s="179">
        <f t="shared" si="398"/>
        <v>1</v>
      </c>
      <c r="P629" s="179">
        <f t="shared" si="398"/>
        <v>1</v>
      </c>
      <c r="Q629" s="179">
        <f t="shared" si="398"/>
        <v>1.0000000000000002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0.99999999999999978</v>
      </c>
      <c r="J630" s="179">
        <f t="shared" si="398"/>
        <v>0.99999999999999978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1.0000000000000002</v>
      </c>
      <c r="N630" s="179">
        <f t="shared" si="398"/>
        <v>0.99999999999999978</v>
      </c>
      <c r="O630" s="179">
        <f t="shared" si="398"/>
        <v>1</v>
      </c>
      <c r="P630" s="179">
        <f t="shared" si="398"/>
        <v>1</v>
      </c>
      <c r="Q630" s="179">
        <f t="shared" si="398"/>
        <v>1.0000000000000002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0.99999999999999978</v>
      </c>
      <c r="J631" s="179">
        <f t="shared" si="398"/>
        <v>0.99999999999999978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1.0000000000000002</v>
      </c>
      <c r="N631" s="179">
        <f t="shared" si="398"/>
        <v>0.99999999999999978</v>
      </c>
      <c r="O631" s="179">
        <f t="shared" si="398"/>
        <v>1</v>
      </c>
      <c r="P631" s="179">
        <f t="shared" si="398"/>
        <v>1</v>
      </c>
      <c r="Q631" s="179">
        <f t="shared" si="398"/>
        <v>1.0000000000000002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0.99999999999999978</v>
      </c>
      <c r="J632" s="179">
        <f t="shared" si="407"/>
        <v>0.99999999999999978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1.0000000000000002</v>
      </c>
      <c r="N632" s="179">
        <f t="shared" si="407"/>
        <v>0.99999999999999978</v>
      </c>
      <c r="O632" s="179">
        <f t="shared" si="407"/>
        <v>1</v>
      </c>
      <c r="P632" s="179">
        <f t="shared" si="407"/>
        <v>1</v>
      </c>
      <c r="Q632" s="179">
        <f t="shared" si="407"/>
        <v>1.0000000000000002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0.99999999999999978</v>
      </c>
      <c r="J633" s="179">
        <f t="shared" si="407"/>
        <v>0.99999999999999978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1.0000000000000002</v>
      </c>
      <c r="N633" s="179">
        <f t="shared" si="407"/>
        <v>0.99999999999999978</v>
      </c>
      <c r="O633" s="179">
        <f t="shared" si="407"/>
        <v>1</v>
      </c>
      <c r="P633" s="179">
        <f t="shared" si="407"/>
        <v>1</v>
      </c>
      <c r="Q633" s="179">
        <f t="shared" si="407"/>
        <v>1.0000000000000002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0.99999999999999978</v>
      </c>
      <c r="J634" s="179">
        <f t="shared" si="407"/>
        <v>0.99999999999999978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1.0000000000000002</v>
      </c>
      <c r="N634" s="179">
        <f t="shared" si="407"/>
        <v>0.99999999999999978</v>
      </c>
      <c r="O634" s="179">
        <f t="shared" si="407"/>
        <v>1</v>
      </c>
      <c r="P634" s="179">
        <f t="shared" si="407"/>
        <v>1</v>
      </c>
      <c r="Q634" s="179">
        <f t="shared" si="407"/>
        <v>1.0000000000000002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0.99999999999999978</v>
      </c>
      <c r="J635" s="179">
        <f t="shared" si="407"/>
        <v>0.99999999999999978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1.0000000000000002</v>
      </c>
      <c r="N635" s="179">
        <f t="shared" si="407"/>
        <v>0.99999999999999978</v>
      </c>
      <c r="O635" s="179">
        <f t="shared" si="407"/>
        <v>1</v>
      </c>
      <c r="P635" s="179">
        <f t="shared" si="407"/>
        <v>1</v>
      </c>
      <c r="Q635" s="179">
        <f t="shared" si="407"/>
        <v>1.0000000000000002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0.99999999999999978</v>
      </c>
      <c r="J636" s="179">
        <f t="shared" si="407"/>
        <v>0.99999999999999978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1.0000000000000002</v>
      </c>
      <c r="N636" s="179">
        <f t="shared" si="407"/>
        <v>0.99999999999999978</v>
      </c>
      <c r="O636" s="179">
        <f t="shared" si="407"/>
        <v>1</v>
      </c>
      <c r="P636" s="179">
        <f t="shared" si="407"/>
        <v>1</v>
      </c>
      <c r="Q636" s="179">
        <f t="shared" si="407"/>
        <v>1.0000000000000002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0.99999999999999978</v>
      </c>
      <c r="J637" s="179">
        <f t="shared" si="407"/>
        <v>0.99999999999999978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1.0000000000000002</v>
      </c>
      <c r="N637" s="179">
        <f t="shared" si="407"/>
        <v>0.99999999999999978</v>
      </c>
      <c r="O637" s="179">
        <f t="shared" si="407"/>
        <v>1</v>
      </c>
      <c r="P637" s="179">
        <f t="shared" si="407"/>
        <v>1</v>
      </c>
      <c r="Q637" s="179">
        <f t="shared" si="407"/>
        <v>1.0000000000000002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0.99999999999999978</v>
      </c>
      <c r="J638" s="179">
        <f t="shared" si="407"/>
        <v>0.99999999999999978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1.0000000000000002</v>
      </c>
      <c r="N638" s="179">
        <f t="shared" si="407"/>
        <v>0.99999999999999978</v>
      </c>
      <c r="O638" s="179">
        <f t="shared" si="407"/>
        <v>1</v>
      </c>
      <c r="P638" s="179">
        <f t="shared" si="407"/>
        <v>1</v>
      </c>
      <c r="Q638" s="179">
        <f t="shared" si="407"/>
        <v>1.0000000000000002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0.99999999999999978</v>
      </c>
      <c r="J639" s="179">
        <f t="shared" si="407"/>
        <v>0.99999999999999978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1.0000000000000002</v>
      </c>
      <c r="N639" s="179">
        <f t="shared" si="407"/>
        <v>0.99999999999999978</v>
      </c>
      <c r="O639" s="179">
        <f t="shared" si="407"/>
        <v>1</v>
      </c>
      <c r="P639" s="179">
        <f t="shared" si="407"/>
        <v>1</v>
      </c>
      <c r="Q639" s="179">
        <f t="shared" si="407"/>
        <v>1.0000000000000002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0.99999999999999978</v>
      </c>
      <c r="J640" s="179">
        <f t="shared" si="407"/>
        <v>0.99999999999999978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1.0000000000000002</v>
      </c>
      <c r="N640" s="179">
        <f t="shared" si="407"/>
        <v>0.99999999999999978</v>
      </c>
      <c r="O640" s="179">
        <f t="shared" si="407"/>
        <v>1</v>
      </c>
      <c r="P640" s="179">
        <f t="shared" si="407"/>
        <v>1</v>
      </c>
      <c r="Q640" s="179">
        <f t="shared" si="407"/>
        <v>1.0000000000000002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0.99999999999999978</v>
      </c>
      <c r="J641" s="179">
        <f t="shared" si="407"/>
        <v>0.99999999999999978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1.0000000000000002</v>
      </c>
      <c r="N641" s="179">
        <f t="shared" si="407"/>
        <v>0.99999999999999978</v>
      </c>
      <c r="O641" s="179">
        <f t="shared" si="407"/>
        <v>1</v>
      </c>
      <c r="P641" s="179">
        <f t="shared" si="407"/>
        <v>1</v>
      </c>
      <c r="Q641" s="179">
        <f t="shared" si="407"/>
        <v>1.0000000000000002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0.99999999999999978</v>
      </c>
      <c r="J642" s="179">
        <f t="shared" si="407"/>
        <v>0.99999999999999978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1.0000000000000002</v>
      </c>
      <c r="N642" s="179">
        <f t="shared" si="407"/>
        <v>0.99999999999999978</v>
      </c>
      <c r="O642" s="179">
        <f t="shared" si="407"/>
        <v>1</v>
      </c>
      <c r="P642" s="179">
        <f t="shared" si="407"/>
        <v>1</v>
      </c>
      <c r="Q642" s="179">
        <f t="shared" si="407"/>
        <v>1.0000000000000002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0.99999999999999978</v>
      </c>
      <c r="J643" s="179">
        <f t="shared" si="407"/>
        <v>0.99999999999999978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1.0000000000000002</v>
      </c>
      <c r="N643" s="179">
        <f t="shared" si="407"/>
        <v>0.99999999999999978</v>
      </c>
      <c r="O643" s="179">
        <f t="shared" si="407"/>
        <v>1</v>
      </c>
      <c r="P643" s="179">
        <f t="shared" si="407"/>
        <v>1</v>
      </c>
      <c r="Q643" s="179">
        <f t="shared" si="407"/>
        <v>1.0000000000000002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0.99999999999999978</v>
      </c>
      <c r="J644" s="179">
        <f t="shared" si="407"/>
        <v>0.99999999999999978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1.0000000000000002</v>
      </c>
      <c r="N644" s="179">
        <f t="shared" si="407"/>
        <v>0.99999999999999978</v>
      </c>
      <c r="O644" s="179">
        <f t="shared" si="407"/>
        <v>1</v>
      </c>
      <c r="P644" s="179">
        <f t="shared" si="407"/>
        <v>1</v>
      </c>
      <c r="Q644" s="179">
        <f t="shared" si="407"/>
        <v>1.0000000000000002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0.99999999999999978</v>
      </c>
      <c r="J645" s="179">
        <f t="shared" si="407"/>
        <v>0.99999999999999978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1.0000000000000002</v>
      </c>
      <c r="N645" s="179">
        <f t="shared" si="407"/>
        <v>0.99999999999999978</v>
      </c>
      <c r="O645" s="179">
        <f t="shared" si="407"/>
        <v>1</v>
      </c>
      <c r="P645" s="179">
        <f t="shared" si="407"/>
        <v>1</v>
      </c>
      <c r="Q645" s="179">
        <f t="shared" si="407"/>
        <v>1.0000000000000002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0.99999999999999978</v>
      </c>
      <c r="J646" s="179">
        <f t="shared" si="407"/>
        <v>0.99999999999999978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1.0000000000000002</v>
      </c>
      <c r="N646" s="179">
        <f t="shared" si="407"/>
        <v>0.99999999999999978</v>
      </c>
      <c r="O646" s="179">
        <f t="shared" si="407"/>
        <v>1</v>
      </c>
      <c r="P646" s="179">
        <f t="shared" si="407"/>
        <v>1</v>
      </c>
      <c r="Q646" s="179">
        <f t="shared" si="407"/>
        <v>1.0000000000000002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0.99999999999999978</v>
      </c>
      <c r="J647" s="179">
        <f t="shared" si="407"/>
        <v>0.99999999999999978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1.0000000000000002</v>
      </c>
      <c r="N647" s="179">
        <f t="shared" si="407"/>
        <v>0.99999999999999978</v>
      </c>
      <c r="O647" s="179">
        <f t="shared" si="407"/>
        <v>1</v>
      </c>
      <c r="P647" s="179">
        <f t="shared" si="407"/>
        <v>1</v>
      </c>
      <c r="Q647" s="179">
        <f t="shared" si="407"/>
        <v>1.0000000000000002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0.99999999999999978</v>
      </c>
      <c r="J648" s="179">
        <f t="shared" si="416"/>
        <v>0.99999999999999978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1.0000000000000002</v>
      </c>
      <c r="N648" s="179">
        <f t="shared" si="416"/>
        <v>0.99999999999999978</v>
      </c>
      <c r="O648" s="179">
        <f t="shared" si="416"/>
        <v>1</v>
      </c>
      <c r="P648" s="179">
        <f t="shared" si="416"/>
        <v>1</v>
      </c>
      <c r="Q648" s="179">
        <f t="shared" si="416"/>
        <v>1.0000000000000002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0.99999999999999978</v>
      </c>
      <c r="J649" s="179">
        <f t="shared" si="416"/>
        <v>0.99999999999999978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1.0000000000000002</v>
      </c>
      <c r="N649" s="179">
        <f t="shared" si="416"/>
        <v>0.99999999999999978</v>
      </c>
      <c r="O649" s="179">
        <f t="shared" si="416"/>
        <v>1</v>
      </c>
      <c r="P649" s="179">
        <f t="shared" si="416"/>
        <v>1</v>
      </c>
      <c r="Q649" s="179">
        <f t="shared" si="416"/>
        <v>1.0000000000000002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0.99999999999999978</v>
      </c>
      <c r="J650" s="179">
        <f t="shared" si="416"/>
        <v>0.99999999999999978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1.0000000000000002</v>
      </c>
      <c r="N650" s="179">
        <f t="shared" si="416"/>
        <v>0.99999999999999978</v>
      </c>
      <c r="O650" s="179">
        <f t="shared" si="416"/>
        <v>1</v>
      </c>
      <c r="P650" s="179">
        <f t="shared" si="416"/>
        <v>1</v>
      </c>
      <c r="Q650" s="179">
        <f t="shared" si="416"/>
        <v>1.0000000000000002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0.99999999999999978</v>
      </c>
      <c r="J651" s="179">
        <f t="shared" si="416"/>
        <v>0.99999999999999978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1.0000000000000002</v>
      </c>
      <c r="N651" s="179">
        <f t="shared" si="416"/>
        <v>0.99999999999999978</v>
      </c>
      <c r="O651" s="179">
        <f t="shared" si="416"/>
        <v>1</v>
      </c>
      <c r="P651" s="179">
        <f t="shared" si="416"/>
        <v>1</v>
      </c>
      <c r="Q651" s="179">
        <f t="shared" si="416"/>
        <v>1.0000000000000002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0.99999999999999978</v>
      </c>
      <c r="J652" s="179">
        <f t="shared" si="416"/>
        <v>0.99999999999999978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1.0000000000000002</v>
      </c>
      <c r="N652" s="179">
        <f t="shared" si="416"/>
        <v>0.99999999999999978</v>
      </c>
      <c r="O652" s="179">
        <f t="shared" si="416"/>
        <v>1</v>
      </c>
      <c r="P652" s="179">
        <f t="shared" si="416"/>
        <v>1</v>
      </c>
      <c r="Q652" s="179">
        <f t="shared" si="416"/>
        <v>1.0000000000000002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0.99999999999999978</v>
      </c>
      <c r="J653" s="179">
        <f t="shared" si="416"/>
        <v>0.99999999999999978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1.0000000000000002</v>
      </c>
      <c r="N653" s="179">
        <f t="shared" si="416"/>
        <v>0.99999999999999978</v>
      </c>
      <c r="O653" s="179">
        <f t="shared" si="416"/>
        <v>1</v>
      </c>
      <c r="P653" s="179">
        <f t="shared" si="416"/>
        <v>1</v>
      </c>
      <c r="Q653" s="179">
        <f t="shared" si="416"/>
        <v>1.0000000000000002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0.99999999999999978</v>
      </c>
      <c r="J654" s="179">
        <f t="shared" si="416"/>
        <v>0.99999999999999978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1.0000000000000002</v>
      </c>
      <c r="N654" s="179">
        <f t="shared" si="416"/>
        <v>0.99999999999999978</v>
      </c>
      <c r="O654" s="179">
        <f t="shared" si="416"/>
        <v>1</v>
      </c>
      <c r="P654" s="179">
        <f t="shared" si="416"/>
        <v>1</v>
      </c>
      <c r="Q654" s="179">
        <f t="shared" si="416"/>
        <v>1.0000000000000002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0.99999999999999978</v>
      </c>
      <c r="J655" s="179">
        <f t="shared" si="416"/>
        <v>0.99999999999999978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1.0000000000000002</v>
      </c>
      <c r="N655" s="179">
        <f t="shared" si="416"/>
        <v>0.99999999999999978</v>
      </c>
      <c r="O655" s="179">
        <f t="shared" si="416"/>
        <v>1</v>
      </c>
      <c r="P655" s="179">
        <f t="shared" si="416"/>
        <v>1</v>
      </c>
      <c r="Q655" s="179">
        <f t="shared" si="416"/>
        <v>1.0000000000000002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0.99999999999999978</v>
      </c>
      <c r="J656" s="179">
        <f t="shared" si="416"/>
        <v>0.99999999999999978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1.0000000000000002</v>
      </c>
      <c r="N656" s="179">
        <f t="shared" si="416"/>
        <v>0.99999999999999978</v>
      </c>
      <c r="O656" s="179">
        <f t="shared" si="416"/>
        <v>1</v>
      </c>
      <c r="P656" s="179">
        <f t="shared" si="416"/>
        <v>1</v>
      </c>
      <c r="Q656" s="179">
        <f t="shared" si="416"/>
        <v>1.0000000000000002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0.99999999999999978</v>
      </c>
      <c r="J657" s="179">
        <f t="shared" si="416"/>
        <v>0.99999999999999978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1.0000000000000002</v>
      </c>
      <c r="N657" s="179">
        <f t="shared" si="416"/>
        <v>0.99999999999999978</v>
      </c>
      <c r="O657" s="179">
        <f t="shared" si="416"/>
        <v>1</v>
      </c>
      <c r="P657" s="179">
        <f t="shared" si="416"/>
        <v>1</v>
      </c>
      <c r="Q657" s="179">
        <f t="shared" si="416"/>
        <v>1.0000000000000002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0.99999999999999978</v>
      </c>
      <c r="J658" s="179">
        <f t="shared" si="416"/>
        <v>0.99999999999999978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1.0000000000000002</v>
      </c>
      <c r="N658" s="179">
        <f t="shared" si="416"/>
        <v>0.99999999999999978</v>
      </c>
      <c r="O658" s="179">
        <f t="shared" si="416"/>
        <v>1</v>
      </c>
      <c r="P658" s="179">
        <f t="shared" si="416"/>
        <v>1</v>
      </c>
      <c r="Q658" s="179">
        <f t="shared" si="416"/>
        <v>1.0000000000000002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0.99999999999999978</v>
      </c>
      <c r="J659" s="179">
        <f t="shared" si="416"/>
        <v>0.99999999999999978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1.0000000000000002</v>
      </c>
      <c r="N659" s="179">
        <f t="shared" si="416"/>
        <v>0.99999999999999978</v>
      </c>
      <c r="O659" s="179">
        <f t="shared" si="416"/>
        <v>1</v>
      </c>
      <c r="P659" s="179">
        <f t="shared" si="416"/>
        <v>1</v>
      </c>
      <c r="Q659" s="179">
        <f t="shared" si="416"/>
        <v>1.0000000000000002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0.99999999999999978</v>
      </c>
      <c r="J660" s="179">
        <f t="shared" si="416"/>
        <v>0.99999999999999978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1.0000000000000002</v>
      </c>
      <c r="N660" s="179">
        <f t="shared" si="416"/>
        <v>0.99999999999999978</v>
      </c>
      <c r="O660" s="179">
        <f t="shared" si="416"/>
        <v>1</v>
      </c>
      <c r="P660" s="179">
        <f t="shared" si="416"/>
        <v>1</v>
      </c>
      <c r="Q660" s="179">
        <f t="shared" si="416"/>
        <v>1.0000000000000002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0.99999999999999978</v>
      </c>
      <c r="J661" s="179">
        <f t="shared" si="416"/>
        <v>0.99999999999999978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1.0000000000000002</v>
      </c>
      <c r="N661" s="179">
        <f t="shared" si="416"/>
        <v>0.99999999999999978</v>
      </c>
      <c r="O661" s="179">
        <f t="shared" si="416"/>
        <v>1</v>
      </c>
      <c r="P661" s="179">
        <f t="shared" si="416"/>
        <v>1</v>
      </c>
      <c r="Q661" s="179">
        <f t="shared" si="416"/>
        <v>1.0000000000000002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0.99999999999999978</v>
      </c>
      <c r="J662" s="179">
        <f t="shared" si="416"/>
        <v>0.99999999999999978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1.0000000000000002</v>
      </c>
      <c r="N662" s="179">
        <f t="shared" si="416"/>
        <v>0.99999999999999978</v>
      </c>
      <c r="O662" s="179">
        <f t="shared" si="416"/>
        <v>1</v>
      </c>
      <c r="P662" s="179">
        <f t="shared" si="416"/>
        <v>1</v>
      </c>
      <c r="Q662" s="179">
        <f t="shared" si="416"/>
        <v>1.0000000000000002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0.99999999999999978</v>
      </c>
      <c r="J663" s="179">
        <f t="shared" si="416"/>
        <v>0.99999999999999978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1.0000000000000002</v>
      </c>
      <c r="N663" s="179">
        <f t="shared" si="416"/>
        <v>0.99999999999999978</v>
      </c>
      <c r="O663" s="179">
        <f t="shared" si="416"/>
        <v>1</v>
      </c>
      <c r="P663" s="179">
        <f t="shared" si="416"/>
        <v>1</v>
      </c>
      <c r="Q663" s="179">
        <f t="shared" si="416"/>
        <v>1.0000000000000002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0.99999999999999978</v>
      </c>
      <c r="J664" s="179">
        <f t="shared" si="426"/>
        <v>0.99999999999999978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1.0000000000000002</v>
      </c>
      <c r="N664" s="179">
        <f t="shared" si="426"/>
        <v>0.99999999999999978</v>
      </c>
      <c r="O664" s="179">
        <f t="shared" si="426"/>
        <v>1</v>
      </c>
      <c r="P664" s="179">
        <f t="shared" si="426"/>
        <v>1</v>
      </c>
      <c r="Q664" s="179">
        <f t="shared" si="426"/>
        <v>1.0000000000000002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0.99999999999999978</v>
      </c>
      <c r="J665" s="179">
        <f t="shared" si="426"/>
        <v>0.99999999999999978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1.0000000000000002</v>
      </c>
      <c r="N665" s="179">
        <f t="shared" si="426"/>
        <v>0.99999999999999978</v>
      </c>
      <c r="O665" s="179">
        <f t="shared" si="426"/>
        <v>1</v>
      </c>
      <c r="P665" s="179">
        <f t="shared" si="426"/>
        <v>1</v>
      </c>
      <c r="Q665" s="179">
        <f t="shared" si="426"/>
        <v>1.0000000000000002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0.99999999999999978</v>
      </c>
      <c r="J666" s="179">
        <f t="shared" si="426"/>
        <v>0.99999999999999978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1.0000000000000002</v>
      </c>
      <c r="N666" s="179">
        <f t="shared" si="426"/>
        <v>0.99999999999999978</v>
      </c>
      <c r="O666" s="179">
        <f t="shared" si="426"/>
        <v>1</v>
      </c>
      <c r="P666" s="179">
        <f t="shared" si="426"/>
        <v>1</v>
      </c>
      <c r="Q666" s="179">
        <f t="shared" si="426"/>
        <v>1.0000000000000002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0.99999999999999978</v>
      </c>
      <c r="J667" s="179">
        <f t="shared" si="426"/>
        <v>0.99999999999999978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1.0000000000000002</v>
      </c>
      <c r="N667" s="179">
        <f t="shared" si="426"/>
        <v>0.99999999999999978</v>
      </c>
      <c r="O667" s="179">
        <f t="shared" si="426"/>
        <v>1</v>
      </c>
      <c r="P667" s="179">
        <f t="shared" si="426"/>
        <v>1</v>
      </c>
      <c r="Q667" s="179">
        <f t="shared" si="426"/>
        <v>1.0000000000000002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0.99999999999999978</v>
      </c>
      <c r="J668" s="179">
        <f t="shared" si="426"/>
        <v>0.99999999999999978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1.0000000000000002</v>
      </c>
      <c r="N668" s="179">
        <f t="shared" si="426"/>
        <v>0.99999999999999978</v>
      </c>
      <c r="O668" s="179">
        <f t="shared" si="426"/>
        <v>1</v>
      </c>
      <c r="P668" s="179">
        <f t="shared" si="426"/>
        <v>1</v>
      </c>
      <c r="Q668" s="179">
        <f t="shared" si="426"/>
        <v>1.0000000000000002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0.99999999999999978</v>
      </c>
      <c r="J669" s="179">
        <f t="shared" si="426"/>
        <v>0.99999999999999978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1.0000000000000002</v>
      </c>
      <c r="N669" s="179">
        <f t="shared" si="426"/>
        <v>0.99999999999999978</v>
      </c>
      <c r="O669" s="179">
        <f t="shared" si="426"/>
        <v>1</v>
      </c>
      <c r="P669" s="179">
        <f t="shared" si="426"/>
        <v>1</v>
      </c>
      <c r="Q669" s="179">
        <f t="shared" si="426"/>
        <v>1.0000000000000002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0.99999999999999978</v>
      </c>
      <c r="J670" s="179">
        <f t="shared" si="426"/>
        <v>0.99999999999999978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1.0000000000000002</v>
      </c>
      <c r="N670" s="179">
        <f t="shared" si="426"/>
        <v>0.99999999999999978</v>
      </c>
      <c r="O670" s="179">
        <f t="shared" si="426"/>
        <v>1</v>
      </c>
      <c r="P670" s="179">
        <f t="shared" si="426"/>
        <v>1</v>
      </c>
      <c r="Q670" s="179">
        <f t="shared" si="426"/>
        <v>1.0000000000000002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0.99999999999999978</v>
      </c>
      <c r="J671" s="194">
        <f t="shared" si="426"/>
        <v>0.99999999999999978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1.0000000000000002</v>
      </c>
      <c r="N671" s="194">
        <f t="shared" si="426"/>
        <v>0.99999999999999978</v>
      </c>
      <c r="O671" s="194">
        <f t="shared" si="426"/>
        <v>1</v>
      </c>
      <c r="P671" s="194">
        <f t="shared" si="426"/>
        <v>1</v>
      </c>
      <c r="Q671" s="194">
        <f t="shared" si="426"/>
        <v>1.0000000000000002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0.27566179117952078</v>
      </c>
      <c r="G679" s="175">
        <f t="shared" si="428"/>
        <v>0.59445759645357787</v>
      </c>
      <c r="H679" s="175">
        <f t="shared" si="428"/>
        <v>0.77934454233463912</v>
      </c>
      <c r="I679" s="175">
        <f t="shared" si="428"/>
        <v>0.88117767078517373</v>
      </c>
      <c r="J679" s="175">
        <f t="shared" si="428"/>
        <v>0.93950954638171802</v>
      </c>
      <c r="K679" s="175">
        <f t="shared" si="428"/>
        <v>0.96935175134141416</v>
      </c>
      <c r="L679" s="175">
        <f t="shared" si="428"/>
        <v>0.98425709926619476</v>
      </c>
      <c r="M679" s="175">
        <f t="shared" si="428"/>
        <v>0.99214046179369608</v>
      </c>
      <c r="N679" s="175">
        <f t="shared" si="428"/>
        <v>0.99617042142618861</v>
      </c>
      <c r="O679" s="175">
        <f t="shared" si="428"/>
        <v>0.99810726616673417</v>
      </c>
      <c r="P679" s="175">
        <f t="shared" si="428"/>
        <v>0.99906505512889532</v>
      </c>
      <c r="Q679" s="175">
        <f t="shared" si="428"/>
        <v>0.99953604342069957</v>
      </c>
      <c r="R679" s="175">
        <f t="shared" si="428"/>
        <v>0.99978307239742237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0.26187599079512403</v>
      </c>
      <c r="H680" s="179">
        <f t="shared" si="428"/>
        <v>0.5856221549210292</v>
      </c>
      <c r="I680" s="179">
        <f t="shared" si="428"/>
        <v>0.77126944290072608</v>
      </c>
      <c r="J680" s="179">
        <f t="shared" si="428"/>
        <v>0.88143701958135434</v>
      </c>
      <c r="K680" s="179">
        <f t="shared" si="428"/>
        <v>0.93934293542596503</v>
      </c>
      <c r="L680" s="179">
        <f t="shared" si="428"/>
        <v>0.9686894992924665</v>
      </c>
      <c r="M680" s="179">
        <f t="shared" si="428"/>
        <v>0.9843246801729284</v>
      </c>
      <c r="N680" s="179">
        <f t="shared" si="428"/>
        <v>0.9923509546206144</v>
      </c>
      <c r="O680" s="179">
        <f t="shared" si="428"/>
        <v>0.99621697316400071</v>
      </c>
      <c r="P680" s="179">
        <f t="shared" si="428"/>
        <v>0.99813069810398658</v>
      </c>
      <c r="Q680" s="179">
        <f t="shared" si="428"/>
        <v>0.99907222913014793</v>
      </c>
      <c r="R680" s="179">
        <f t="shared" si="428"/>
        <v>0.99956617413472137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-0.48217374003176322</v>
      </c>
      <c r="G681" s="179" t="e">
        <f t="shared" si="428"/>
        <v>#DIV/0!</v>
      </c>
      <c r="H681" s="179">
        <f t="shared" si="428"/>
        <v>0.25964853131061782</v>
      </c>
      <c r="I681" s="179">
        <f t="shared" si="428"/>
        <v>0.57586061793466292</v>
      </c>
      <c r="J681" s="179">
        <f t="shared" si="428"/>
        <v>0.7733973384713495</v>
      </c>
      <c r="K681" s="179">
        <f t="shared" si="428"/>
        <v>0.88203247358116776</v>
      </c>
      <c r="L681" s="179">
        <f t="shared" si="428"/>
        <v>0.93854484968753182</v>
      </c>
      <c r="M681" s="179">
        <f t="shared" si="428"/>
        <v>0.96906704788432751</v>
      </c>
      <c r="N681" s="179">
        <f t="shared" si="428"/>
        <v>0.98486257014429801</v>
      </c>
      <c r="O681" s="179">
        <f t="shared" si="428"/>
        <v>0.9925034966622357</v>
      </c>
      <c r="P681" s="179">
        <f t="shared" si="428"/>
        <v>0.99629335969599131</v>
      </c>
      <c r="Q681" s="179">
        <f t="shared" si="428"/>
        <v>0.99815973999765573</v>
      </c>
      <c r="R681" s="179">
        <f t="shared" si="428"/>
        <v>0.9991393489224899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-0.21657681339664309</v>
      </c>
      <c r="G682" s="179">
        <f t="shared" si="428"/>
        <v>-0.48983732952541081</v>
      </c>
      <c r="H682" s="179" t="e">
        <f t="shared" si="428"/>
        <v>#DIV/0!</v>
      </c>
      <c r="I682" s="179">
        <f t="shared" si="428"/>
        <v>0.24497135647498153</v>
      </c>
      <c r="J682" s="179">
        <f t="shared" si="428"/>
        <v>0.57649971262850885</v>
      </c>
      <c r="K682" s="179">
        <f t="shared" si="428"/>
        <v>0.77286403477827303</v>
      </c>
      <c r="L682" s="179">
        <f t="shared" si="428"/>
        <v>0.87966705300188974</v>
      </c>
      <c r="M682" s="179">
        <f t="shared" si="428"/>
        <v>0.93879931646516401</v>
      </c>
      <c r="N682" s="179">
        <f t="shared" si="428"/>
        <v>0.96988147689775928</v>
      </c>
      <c r="O682" s="179">
        <f t="shared" si="428"/>
        <v>0.98504507050116386</v>
      </c>
      <c r="P682" s="179">
        <f t="shared" si="428"/>
        <v>0.99259593199292595</v>
      </c>
      <c r="Q682" s="179">
        <f t="shared" si="428"/>
        <v>0.99632171506738765</v>
      </c>
      <c r="R682" s="179">
        <f t="shared" si="428"/>
        <v>0.99827915923478772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-6.2389130390850131E-2</v>
      </c>
      <c r="G683" s="179">
        <f t="shared" si="428"/>
        <v>-0.24168684960864711</v>
      </c>
      <c r="H683" s="179">
        <f t="shared" si="428"/>
        <v>-0.49868731246465636</v>
      </c>
      <c r="I683" s="179" t="e">
        <f t="shared" si="428"/>
        <v>#DIV/0!</v>
      </c>
      <c r="J683" s="179">
        <f t="shared" si="428"/>
        <v>0.25474434157008502</v>
      </c>
      <c r="K683" s="179">
        <f t="shared" si="428"/>
        <v>0.58152484990482445</v>
      </c>
      <c r="L683" s="179">
        <f t="shared" si="428"/>
        <v>0.77212543031699943</v>
      </c>
      <c r="M683" s="179">
        <f t="shared" si="428"/>
        <v>0.88193751026565148</v>
      </c>
      <c r="N683" s="179">
        <f t="shared" si="428"/>
        <v>0.94128654235820175</v>
      </c>
      <c r="O683" s="179">
        <f t="shared" si="428"/>
        <v>0.97070096645854975</v>
      </c>
      <c r="P683" s="179">
        <f t="shared" si="428"/>
        <v>0.98545816321125768</v>
      </c>
      <c r="Q683" s="179">
        <f t="shared" si="428"/>
        <v>0.99276687450581202</v>
      </c>
      <c r="R683" s="179">
        <f t="shared" si="428"/>
        <v>0.99661385157247251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-1.593688797801552E-2</v>
      </c>
      <c r="G684" s="179">
        <f t="shared" si="428"/>
        <v>-6.9509263042186561E-2</v>
      </c>
      <c r="H684" s="179">
        <f t="shared" si="428"/>
        <v>-0.26421668092620476</v>
      </c>
      <c r="I684" s="179">
        <f t="shared" si="428"/>
        <v>-0.50435456920902355</v>
      </c>
      <c r="J684" s="179" t="e">
        <f t="shared" si="428"/>
        <v>#DIV/0!</v>
      </c>
      <c r="K684" s="179">
        <f t="shared" si="428"/>
        <v>0.2541509399695594</v>
      </c>
      <c r="L684" s="179">
        <f t="shared" si="428"/>
        <v>0.5757306940639747</v>
      </c>
      <c r="M684" s="179">
        <f t="shared" si="428"/>
        <v>0.77293100948401339</v>
      </c>
      <c r="N684" s="179">
        <f t="shared" si="428"/>
        <v>0.88483327610744822</v>
      </c>
      <c r="O684" s="179">
        <f t="shared" si="428"/>
        <v>0.94197124392351916</v>
      </c>
      <c r="P684" s="179">
        <f t="shared" si="428"/>
        <v>0.97105651489596856</v>
      </c>
      <c r="Q684" s="179">
        <f t="shared" si="428"/>
        <v>0.98556806640469341</v>
      </c>
      <c r="R684" s="179">
        <f t="shared" si="428"/>
        <v>0.99323481853154738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-4.0019886355349898E-3</v>
      </c>
      <c r="G685" s="179">
        <f t="shared" si="428"/>
        <v>-1.7857179409298315E-2</v>
      </c>
      <c r="H685" s="179">
        <f t="shared" si="428"/>
        <v>-7.8127607553118872E-2</v>
      </c>
      <c r="I685" s="179">
        <f t="shared" si="428"/>
        <v>-0.27907549921667563</v>
      </c>
      <c r="J685" s="179">
        <f t="shared" si="428"/>
        <v>-0.50373345509475287</v>
      </c>
      <c r="K685" s="179" t="e">
        <f t="shared" si="428"/>
        <v>#DIV/0!</v>
      </c>
      <c r="L685" s="179">
        <f t="shared" si="428"/>
        <v>0.24967927344850854</v>
      </c>
      <c r="M685" s="179">
        <f t="shared" si="428"/>
        <v>0.57688401781684806</v>
      </c>
      <c r="N685" s="179">
        <f t="shared" si="428"/>
        <v>0.77794183194468747</v>
      </c>
      <c r="O685" s="179">
        <f t="shared" si="428"/>
        <v>0.88611453966501308</v>
      </c>
      <c r="P685" s="179">
        <f t="shared" si="428"/>
        <v>0.94266010440115333</v>
      </c>
      <c r="Q685" s="179">
        <f t="shared" si="428"/>
        <v>0.97127163833257679</v>
      </c>
      <c r="R685" s="179">
        <f t="shared" si="428"/>
        <v>0.98649789688374701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-1.0014972105200279E-3</v>
      </c>
      <c r="G686" s="179">
        <f t="shared" si="428"/>
        <v>-4.4900769526093317E-3</v>
      </c>
      <c r="H686" s="179">
        <f t="shared" si="428"/>
        <v>-2.0203181455590961E-2</v>
      </c>
      <c r="I686" s="179">
        <f t="shared" si="428"/>
        <v>-8.4206161298667911E-2</v>
      </c>
      <c r="J686" s="179">
        <f t="shared" si="428"/>
        <v>-0.27695483411828464</v>
      </c>
      <c r="K686" s="179">
        <f t="shared" si="428"/>
        <v>-0.5044777978390268</v>
      </c>
      <c r="L686" s="179" t="e">
        <f t="shared" si="428"/>
        <v>#DIV/0!</v>
      </c>
      <c r="M686" s="179">
        <f t="shared" si="428"/>
        <v>0.25056385309409257</v>
      </c>
      <c r="N686" s="179">
        <f t="shared" si="428"/>
        <v>0.58410782924182536</v>
      </c>
      <c r="O686" s="179">
        <f t="shared" si="428"/>
        <v>0.78016913870687565</v>
      </c>
      <c r="P686" s="179">
        <f t="shared" si="428"/>
        <v>0.88740544913990616</v>
      </c>
      <c r="Q686" s="179">
        <f t="shared" si="428"/>
        <v>0.94307161223782898</v>
      </c>
      <c r="R686" s="179">
        <f t="shared" si="428"/>
        <v>0.97310724354915379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-2.5043338027774369E-4</v>
      </c>
      <c r="G687" s="179">
        <f t="shared" si="428"/>
        <v>-1.1239905528876585E-3</v>
      </c>
      <c r="H687" s="179">
        <f t="shared" si="428"/>
        <v>-5.087594883606209E-3</v>
      </c>
      <c r="I687" s="179">
        <f t="shared" si="428"/>
        <v>-2.1888336304288668E-2</v>
      </c>
      <c r="J687" s="179">
        <f t="shared" si="428"/>
        <v>-8.3343887826948945E-2</v>
      </c>
      <c r="K687" s="179">
        <f t="shared" si="428"/>
        <v>-0.27949947699809696</v>
      </c>
      <c r="L687" s="179">
        <f t="shared" si="428"/>
        <v>-0.51027501024977895</v>
      </c>
      <c r="M687" s="179" t="e">
        <f t="shared" si="428"/>
        <v>#DIV/0!</v>
      </c>
      <c r="N687" s="179">
        <f t="shared" si="428"/>
        <v>0.25616683041895322</v>
      </c>
      <c r="O687" s="179">
        <f t="shared" si="428"/>
        <v>0.58734671343914258</v>
      </c>
      <c r="P687" s="179">
        <f t="shared" si="428"/>
        <v>0.78241958832847203</v>
      </c>
      <c r="Q687" s="179">
        <f t="shared" si="428"/>
        <v>0.88815354223736132</v>
      </c>
      <c r="R687" s="179">
        <f t="shared" si="428"/>
        <v>0.94664794953813614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-6.2611931105650807E-5</v>
      </c>
      <c r="G688" s="179">
        <f t="shared" si="428"/>
        <v>-2.8108518357496429E-4</v>
      </c>
      <c r="H688" s="179">
        <f t="shared" si="428"/>
        <v>-1.2740181168301625E-3</v>
      </c>
      <c r="I688" s="179">
        <f t="shared" si="428"/>
        <v>-5.5187383466039752E-3</v>
      </c>
      <c r="J688" s="179">
        <f t="shared" si="428"/>
        <v>-2.1649958123489223E-2</v>
      </c>
      <c r="K688" s="179">
        <f t="shared" si="428"/>
        <v>-8.4379105157214793E-2</v>
      </c>
      <c r="L688" s="179">
        <f t="shared" si="428"/>
        <v>-0.30074455939502476</v>
      </c>
      <c r="M688" s="179">
        <f t="shared" si="428"/>
        <v>-0.50910113470302731</v>
      </c>
      <c r="N688" s="179" t="e">
        <f t="shared" si="428"/>
        <v>#DIV/0!</v>
      </c>
      <c r="O688" s="179">
        <f t="shared" si="428"/>
        <v>0.25871450651058819</v>
      </c>
      <c r="P688" s="179">
        <f t="shared" si="428"/>
        <v>0.590636893259464</v>
      </c>
      <c r="Q688" s="179">
        <f t="shared" si="428"/>
        <v>0.78361776634235392</v>
      </c>
      <c r="R688" s="179">
        <f t="shared" si="428"/>
        <v>0.89493683653134692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-1.5653203595242984E-5</v>
      </c>
      <c r="G689" s="179">
        <f t="shared" si="428"/>
        <v>-7.0276629718042335E-5</v>
      </c>
      <c r="H689" s="179">
        <f t="shared" si="428"/>
        <v>-3.1863120509997779E-4</v>
      </c>
      <c r="I689" s="179">
        <f t="shared" si="428"/>
        <v>-1.3823921495717869E-3</v>
      </c>
      <c r="J689" s="179">
        <f t="shared" si="428"/>
        <v>-5.4578035311666677E-3</v>
      </c>
      <c r="K689" s="179">
        <f t="shared" si="428"/>
        <v>-2.193618493330983E-2</v>
      </c>
      <c r="L689" s="179">
        <f t="shared" si="428"/>
        <v>-9.3288056174263889E-2</v>
      </c>
      <c r="M689" s="179">
        <f t="shared" si="428"/>
        <v>-0.29622660014460772</v>
      </c>
      <c r="N689" s="179">
        <f t="shared" si="428"/>
        <v>-0.50197196846937253</v>
      </c>
      <c r="O689" s="179" t="e">
        <f t="shared" si="428"/>
        <v>#DIV/0!</v>
      </c>
      <c r="P689" s="179">
        <f t="shared" si="428"/>
        <v>0.26132546349182983</v>
      </c>
      <c r="Q689" s="179">
        <f t="shared" si="428"/>
        <v>0.59187670815651794</v>
      </c>
      <c r="R689" s="179">
        <f t="shared" si="428"/>
        <v>0.79577843223676836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-3.9133145968356042E-6</v>
      </c>
      <c r="G690" s="179">
        <f t="shared" si="428"/>
        <v>-1.7569486494803827E-5</v>
      </c>
      <c r="H690" s="179">
        <f t="shared" si="428"/>
        <v>-7.9665536569459807E-5</v>
      </c>
      <c r="I690" s="179">
        <f t="shared" si="428"/>
        <v>-3.4576046726850148E-4</v>
      </c>
      <c r="J690" s="179">
        <f t="shared" si="428"/>
        <v>-1.367079076914663E-3</v>
      </c>
      <c r="K690" s="179">
        <f t="shared" si="428"/>
        <v>-5.5309717699029886E-3</v>
      </c>
      <c r="L690" s="179">
        <f t="shared" si="428"/>
        <v>-2.4418233281840573E-2</v>
      </c>
      <c r="M690" s="179">
        <f t="shared" si="428"/>
        <v>-9.1352730649928215E-2</v>
      </c>
      <c r="N690" s="179">
        <f t="shared" si="428"/>
        <v>-0.27108507297946721</v>
      </c>
      <c r="O690" s="179">
        <f t="shared" si="428"/>
        <v>-0.49889539594601079</v>
      </c>
      <c r="P690" s="179" t="e">
        <f t="shared" si="428"/>
        <v>#DIV/0!</v>
      </c>
      <c r="Q690" s="179">
        <f t="shared" si="428"/>
        <v>0.25981951704739625</v>
      </c>
      <c r="R690" s="179">
        <f t="shared" si="428"/>
        <v>0.6110428364978282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-9.9404538260358532E-7</v>
      </c>
      <c r="G691" s="179">
        <f t="shared" si="428"/>
        <v>-4.4629513311600037E-6</v>
      </c>
      <c r="H691" s="179">
        <f t="shared" si="428"/>
        <v>-2.0236803784044014E-5</v>
      </c>
      <c r="I691" s="179">
        <f t="shared" si="428"/>
        <v>-8.7838733572651986E-5</v>
      </c>
      <c r="J691" s="179">
        <f t="shared" si="428"/>
        <v>-3.4741927183030432E-4</v>
      </c>
      <c r="K691" s="179">
        <f t="shared" si="428"/>
        <v>-1.4077083096255476E-3</v>
      </c>
      <c r="L691" s="179">
        <f t="shared" si="428"/>
        <v>-6.2653218707707055E-3</v>
      </c>
      <c r="M691" s="179">
        <f t="shared" si="428"/>
        <v>-2.4254426975519872E-2</v>
      </c>
      <c r="N691" s="179">
        <f t="shared" si="428"/>
        <v>-8.2212754648466099E-2</v>
      </c>
      <c r="O691" s="179">
        <f t="shared" si="428"/>
        <v>-0.26449427448710283</v>
      </c>
      <c r="P691" s="179">
        <f t="shared" si="428"/>
        <v>-0.49645772763040619</v>
      </c>
      <c r="Q691" s="179" t="e">
        <f t="shared" si="428"/>
        <v>#DIV/0!</v>
      </c>
      <c r="R691" s="179">
        <f t="shared" si="428"/>
        <v>0.28551344528895461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-2.4068476342868907E-7</v>
      </c>
      <c r="G692" s="179">
        <f t="shared" si="428"/>
        <v>-1.080599983262074E-6</v>
      </c>
      <c r="H692" s="179">
        <f t="shared" si="428"/>
        <v>-4.8998960616405461E-6</v>
      </c>
      <c r="I692" s="179">
        <f t="shared" si="428"/>
        <v>-2.1268704075703183E-5</v>
      </c>
      <c r="J692" s="179">
        <f t="shared" si="428"/>
        <v>-8.4129147897546891E-5</v>
      </c>
      <c r="K692" s="179">
        <f t="shared" si="428"/>
        <v>-3.4100858423905071E-4</v>
      </c>
      <c r="L692" s="179">
        <f t="shared" si="428"/>
        <v>-1.5206589489793207E-3</v>
      </c>
      <c r="M692" s="179">
        <f t="shared" si="428"/>
        <v>-5.9318320474520151E-3</v>
      </c>
      <c r="N692" s="179">
        <f t="shared" si="428"/>
        <v>-2.0667326177012276E-2</v>
      </c>
      <c r="O692" s="179">
        <f t="shared" si="428"/>
        <v>-7.5954055674232079E-2</v>
      </c>
      <c r="P692" s="179">
        <f t="shared" si="428"/>
        <v>-0.24906298454975764</v>
      </c>
      <c r="Q692" s="179">
        <f t="shared" si="428"/>
        <v>-0.49015337868880204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-3.8093813824822986E-9</v>
      </c>
      <c r="G693" s="179">
        <f t="shared" si="428"/>
        <v>-1.7102946809790864E-8</v>
      </c>
      <c r="H693" s="179">
        <f t="shared" si="428"/>
        <v>-7.7552093684550652E-8</v>
      </c>
      <c r="I693" s="179">
        <f t="shared" si="428"/>
        <v>-3.3662844810194248E-7</v>
      </c>
      <c r="J693" s="179">
        <f t="shared" si="428"/>
        <v>-1.3315820473176305E-6</v>
      </c>
      <c r="K693" s="179">
        <f t="shared" si="428"/>
        <v>-5.3980344433702418E-6</v>
      </c>
      <c r="L693" s="179">
        <f t="shared" si="428"/>
        <v>-2.4085286435221015E-5</v>
      </c>
      <c r="M693" s="179">
        <f t="shared" si="428"/>
        <v>-9.4156397024044457E-5</v>
      </c>
      <c r="N693" s="179">
        <f t="shared" si="428"/>
        <v>-3.3039733118094407E-4</v>
      </c>
      <c r="O693" s="179">
        <f t="shared" si="428"/>
        <v>-1.2533800748539456E-3</v>
      </c>
      <c r="P693" s="179">
        <f t="shared" si="428"/>
        <v>-4.7610516845099909E-3</v>
      </c>
      <c r="Q693" s="179">
        <f t="shared" si="428"/>
        <v>-1.7572439617057341E-2</v>
      </c>
      <c r="R693" s="179">
        <f t="shared" si="428"/>
        <v>-6.0338187347762431E-2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-9.0162873059783962E-13</v>
      </c>
      <c r="G694" s="179">
        <f t="shared" si="428"/>
        <v>-4.0480347721580841E-12</v>
      </c>
      <c r="H694" s="179">
        <f t="shared" si="428"/>
        <v>-1.8355525697149197E-11</v>
      </c>
      <c r="I694" s="179">
        <f t="shared" si="428"/>
        <v>-7.9675383963036181E-11</v>
      </c>
      <c r="J694" s="179">
        <f t="shared" si="428"/>
        <v>-3.1516752913527368E-10</v>
      </c>
      <c r="K694" s="179">
        <f t="shared" si="428"/>
        <v>-1.2776442892985145E-9</v>
      </c>
      <c r="L694" s="179">
        <f t="shared" si="428"/>
        <v>-5.7007237600342316E-9</v>
      </c>
      <c r="M694" s="179">
        <f t="shared" si="428"/>
        <v>-2.2286510739108326E-8</v>
      </c>
      <c r="N694" s="179">
        <f t="shared" si="428"/>
        <v>-7.821162192276136E-8</v>
      </c>
      <c r="O694" s="179">
        <f t="shared" si="428"/>
        <v>-2.968139706314093E-7</v>
      </c>
      <c r="P694" s="179">
        <f t="shared" si="428"/>
        <v>-1.129124451190845E-6</v>
      </c>
      <c r="Q694" s="179">
        <f t="shared" si="428"/>
        <v>-4.1907830416471361E-6</v>
      </c>
      <c r="R694" s="179">
        <f t="shared" si="428"/>
        <v>-1.4660777860445349E-5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0.15384733896983316</v>
      </c>
      <c r="F807" s="179">
        <f t="shared" si="503"/>
        <v>0.25551274671367213</v>
      </c>
      <c r="G807" s="179">
        <f t="shared" si="503"/>
        <v>0.27236513461941347</v>
      </c>
      <c r="H807" s="179">
        <f t="shared" si="503"/>
        <v>0.23689484067015654</v>
      </c>
      <c r="I807" s="179">
        <f t="shared" si="503"/>
        <v>0.23545874292684446</v>
      </c>
      <c r="J807" s="179">
        <f t="shared" si="503"/>
        <v>0.24586751818169603</v>
      </c>
      <c r="K807" s="179">
        <f t="shared" si="503"/>
        <v>0.24817388340446844</v>
      </c>
      <c r="L807" s="179">
        <f t="shared" si="503"/>
        <v>0.24103444664339729</v>
      </c>
      <c r="M807" s="179">
        <f t="shared" si="503"/>
        <v>0.24283667082103935</v>
      </c>
      <c r="N807" s="179">
        <f t="shared" si="503"/>
        <v>0.25300659985083573</v>
      </c>
      <c r="O807" s="179">
        <f t="shared" si="503"/>
        <v>0.25765598124476502</v>
      </c>
      <c r="P807" s="179">
        <f t="shared" si="503"/>
        <v>0.26243258507151529</v>
      </c>
      <c r="Q807" s="179">
        <f t="shared" si="503"/>
        <v>0.26851769090054323</v>
      </c>
      <c r="R807" s="179">
        <f t="shared" si="503"/>
        <v>0.28904949372040728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8.7914695889429337E-2</v>
      </c>
      <c r="F808" s="179">
        <f t="shared" si="503"/>
        <v>0.17804188308766764</v>
      </c>
      <c r="G808" s="179">
        <f t="shared" si="503"/>
        <v>0.2871358623057288</v>
      </c>
      <c r="H808" s="179">
        <f t="shared" si="503"/>
        <v>0.30626860961652075</v>
      </c>
      <c r="I808" s="179">
        <f t="shared" si="503"/>
        <v>0.27227750021891645</v>
      </c>
      <c r="J808" s="179">
        <f t="shared" si="503"/>
        <v>0.27893917086388131</v>
      </c>
      <c r="K808" s="179">
        <f t="shared" si="503"/>
        <v>0.28910577636110257</v>
      </c>
      <c r="L808" s="179">
        <f t="shared" si="503"/>
        <v>0.28362267774232636</v>
      </c>
      <c r="M808" s="179">
        <f t="shared" si="503"/>
        <v>0.28649326250687451</v>
      </c>
      <c r="N808" s="179">
        <f t="shared" si="503"/>
        <v>0.29869035860223342</v>
      </c>
      <c r="O808" s="179">
        <f t="shared" si="503"/>
        <v>0.30423181087189377</v>
      </c>
      <c r="P808" s="179">
        <f t="shared" si="503"/>
        <v>0.30988543172072536</v>
      </c>
      <c r="Q808" s="179">
        <f t="shared" si="503"/>
        <v>0.31707433198029311</v>
      </c>
      <c r="R808" s="179">
        <f t="shared" si="503"/>
        <v>0.34131991934931422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3.8609266583113033E-2</v>
      </c>
      <c r="F809" s="179">
        <f t="shared" si="503"/>
        <v>8.0549859799060985E-2</v>
      </c>
      <c r="G809" s="179">
        <f t="shared" si="503"/>
        <v>0.16061594564185416</v>
      </c>
      <c r="H809" s="179">
        <f t="shared" si="503"/>
        <v>0.25398508270219572</v>
      </c>
      <c r="I809" s="179">
        <f t="shared" si="503"/>
        <v>0.2687475503528946</v>
      </c>
      <c r="J809" s="179">
        <f t="shared" si="503"/>
        <v>0.24871607260058376</v>
      </c>
      <c r="K809" s="179">
        <f t="shared" si="503"/>
        <v>0.25371369467866289</v>
      </c>
      <c r="L809" s="179">
        <f t="shared" si="503"/>
        <v>0.25542419674539263</v>
      </c>
      <c r="M809" s="179">
        <f t="shared" si="503"/>
        <v>0.26039725739661351</v>
      </c>
      <c r="N809" s="179">
        <f t="shared" si="503"/>
        <v>0.2721646976433435</v>
      </c>
      <c r="O809" s="179">
        <f t="shared" si="503"/>
        <v>0.27739710674164053</v>
      </c>
      <c r="P809" s="179">
        <f t="shared" si="503"/>
        <v>0.28259943699649687</v>
      </c>
      <c r="Q809" s="179">
        <f t="shared" si="503"/>
        <v>0.28916754552164642</v>
      </c>
      <c r="R809" s="179">
        <f t="shared" si="503"/>
        <v>0.31128260182490169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1.1637467177831561E-2</v>
      </c>
      <c r="F810" s="179">
        <f t="shared" si="506"/>
        <v>2.388715480448806E-2</v>
      </c>
      <c r="G810" s="179">
        <f t="shared" si="506"/>
        <v>4.955255641429538E-2</v>
      </c>
      <c r="H810" s="179">
        <f t="shared" si="506"/>
        <v>9.9395881504066322E-2</v>
      </c>
      <c r="I810" s="179">
        <f t="shared" si="506"/>
        <v>0.15356700221467073</v>
      </c>
      <c r="J810" s="179">
        <f t="shared" si="506"/>
        <v>0.16899310259859782</v>
      </c>
      <c r="K810" s="179">
        <f t="shared" si="506"/>
        <v>0.15535058568855034</v>
      </c>
      <c r="L810" s="179">
        <f t="shared" si="506"/>
        <v>0.15432799203743505</v>
      </c>
      <c r="M810" s="179">
        <f t="shared" si="506"/>
        <v>0.16107555421004791</v>
      </c>
      <c r="N810" s="179">
        <f t="shared" si="506"/>
        <v>0.16992772124455463</v>
      </c>
      <c r="O810" s="179">
        <f t="shared" si="506"/>
        <v>0.17365038239975322</v>
      </c>
      <c r="P810" s="179">
        <f t="shared" si="506"/>
        <v>0.17702661959909732</v>
      </c>
      <c r="Q810" s="179">
        <f t="shared" si="506"/>
        <v>0.18117192008905283</v>
      </c>
      <c r="R810" s="179">
        <f t="shared" si="506"/>
        <v>0.19503627398606263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3.7556898494099638E-3</v>
      </c>
      <c r="F811" s="179">
        <f t="shared" si="506"/>
        <v>7.5718274802371215E-3</v>
      </c>
      <c r="G811" s="179">
        <f t="shared" si="506"/>
        <v>1.5458630881825136E-2</v>
      </c>
      <c r="H811" s="179">
        <f t="shared" si="506"/>
        <v>3.2551196257512773E-2</v>
      </c>
      <c r="I811" s="179">
        <f t="shared" si="506"/>
        <v>6.421633737164166E-2</v>
      </c>
      <c r="J811" s="179">
        <f t="shared" si="506"/>
        <v>0.10162735895418512</v>
      </c>
      <c r="K811" s="179">
        <f t="shared" si="506"/>
        <v>0.11105734004723546</v>
      </c>
      <c r="L811" s="179">
        <f t="shared" si="506"/>
        <v>0.10010583087418508</v>
      </c>
      <c r="M811" s="179">
        <f t="shared" si="506"/>
        <v>0.10245946533916657</v>
      </c>
      <c r="N811" s="179">
        <f t="shared" si="506"/>
        <v>0.11066376033064866</v>
      </c>
      <c r="O811" s="179">
        <f t="shared" si="506"/>
        <v>0.11419954888486361</v>
      </c>
      <c r="P811" s="179">
        <f t="shared" si="506"/>
        <v>0.11673045732090506</v>
      </c>
      <c r="Q811" s="179">
        <f t="shared" si="506"/>
        <v>0.11954510065604941</v>
      </c>
      <c r="R811" s="179">
        <f t="shared" si="506"/>
        <v>0.12871615337566331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1.0683795099383706E-3</v>
      </c>
      <c r="F812" s="179">
        <f t="shared" si="506"/>
        <v>2.1290778523295742E-3</v>
      </c>
      <c r="G812" s="179">
        <f t="shared" si="506"/>
        <v>4.2640196675858893E-3</v>
      </c>
      <c r="H812" s="179">
        <f t="shared" si="506"/>
        <v>8.8390854396323305E-3</v>
      </c>
      <c r="I812" s="179">
        <f t="shared" si="506"/>
        <v>1.8415981214639287E-2</v>
      </c>
      <c r="J812" s="179">
        <f t="shared" si="506"/>
        <v>3.6993440390411463E-2</v>
      </c>
      <c r="K812" s="179">
        <f t="shared" si="506"/>
        <v>5.8324395267667944E-2</v>
      </c>
      <c r="L812" s="179">
        <f t="shared" si="506"/>
        <v>6.1877431365168239E-2</v>
      </c>
      <c r="M812" s="179">
        <f t="shared" si="506"/>
        <v>5.791340893114913E-2</v>
      </c>
      <c r="N812" s="179">
        <f t="shared" si="506"/>
        <v>6.1209409259231559E-2</v>
      </c>
      <c r="O812" s="179">
        <f t="shared" si="506"/>
        <v>6.4863709584693674E-2</v>
      </c>
      <c r="P812" s="179">
        <f t="shared" si="506"/>
        <v>6.6964941727664679E-2</v>
      </c>
      <c r="Q812" s="179">
        <f t="shared" si="506"/>
        <v>6.8763858713571532E-2</v>
      </c>
      <c r="R812" s="179">
        <f t="shared" si="506"/>
        <v>7.4091376072523182E-2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3.8561154978129076E-4</v>
      </c>
      <c r="F813" s="179">
        <f t="shared" si="506"/>
        <v>7.6347961518238058E-4</v>
      </c>
      <c r="G813" s="179">
        <f t="shared" si="506"/>
        <v>1.509829394278952E-3</v>
      </c>
      <c r="H813" s="179">
        <f t="shared" si="506"/>
        <v>3.0653146068109617E-3</v>
      </c>
      <c r="I813" s="179">
        <f t="shared" si="506"/>
        <v>6.2907401512375689E-3</v>
      </c>
      <c r="J813" s="179">
        <f t="shared" si="506"/>
        <v>1.3374588496442722E-2</v>
      </c>
      <c r="K813" s="179">
        <f t="shared" si="506"/>
        <v>2.6851249981274083E-2</v>
      </c>
      <c r="L813" s="179">
        <f t="shared" si="506"/>
        <v>4.133604397582747E-2</v>
      </c>
      <c r="M813" s="179">
        <f t="shared" si="506"/>
        <v>4.5238222682014495E-2</v>
      </c>
      <c r="N813" s="179">
        <f t="shared" si="506"/>
        <v>4.3332663756296616E-2</v>
      </c>
      <c r="O813" s="179">
        <f t="shared" si="506"/>
        <v>4.5196769527365739E-2</v>
      </c>
      <c r="P813" s="179">
        <f t="shared" si="506"/>
        <v>4.7970132295990717E-2</v>
      </c>
      <c r="Q813" s="179">
        <f t="shared" si="506"/>
        <v>4.9757361152982051E-2</v>
      </c>
      <c r="R813" s="179">
        <f t="shared" si="506"/>
        <v>5.3761785318869229E-2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3.6212428901500558E-4</v>
      </c>
      <c r="F814" s="179">
        <f t="shared" si="509"/>
        <v>7.1453033582755273E-4</v>
      </c>
      <c r="G814" s="179">
        <f t="shared" si="509"/>
        <v>1.4030047620753668E-3</v>
      </c>
      <c r="H814" s="179">
        <f t="shared" si="509"/>
        <v>2.808898667271232E-3</v>
      </c>
      <c r="I814" s="179">
        <f t="shared" si="509"/>
        <v>5.6406423817817464E-3</v>
      </c>
      <c r="J814" s="179">
        <f t="shared" si="509"/>
        <v>1.1854527926042321E-2</v>
      </c>
      <c r="K814" s="179">
        <f t="shared" si="509"/>
        <v>2.5201375237232225E-2</v>
      </c>
      <c r="L814" s="179">
        <f t="shared" si="509"/>
        <v>5.0398581620293752E-2</v>
      </c>
      <c r="M814" s="179">
        <f t="shared" si="509"/>
        <v>7.8260499611081405E-2</v>
      </c>
      <c r="N814" s="179">
        <f t="shared" si="509"/>
        <v>8.8781098135424244E-2</v>
      </c>
      <c r="O814" s="179">
        <f t="shared" si="509"/>
        <v>8.2724497125513705E-2</v>
      </c>
      <c r="P814" s="179">
        <f t="shared" si="509"/>
        <v>8.658885048347513E-2</v>
      </c>
      <c r="Q814" s="179">
        <f t="shared" si="509"/>
        <v>9.2413149271741143E-2</v>
      </c>
      <c r="R814" s="179">
        <f t="shared" si="509"/>
        <v>0.10090273341119954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7.8568621565995421E-5</v>
      </c>
      <c r="F815" s="179">
        <f t="shared" si="509"/>
        <v>1.5475726398531153E-4</v>
      </c>
      <c r="G815" s="179">
        <f t="shared" si="509"/>
        <v>3.0273058931073825E-4</v>
      </c>
      <c r="H815" s="179">
        <f t="shared" si="509"/>
        <v>6.0130527727379627E-4</v>
      </c>
      <c r="I815" s="179">
        <f t="shared" si="509"/>
        <v>1.1897657644380345E-3</v>
      </c>
      <c r="J815" s="179">
        <f t="shared" si="509"/>
        <v>2.4529673297783721E-3</v>
      </c>
      <c r="K815" s="179">
        <f t="shared" si="509"/>
        <v>5.1509211363020982E-3</v>
      </c>
      <c r="L815" s="179">
        <f t="shared" si="509"/>
        <v>1.0981848149810442E-2</v>
      </c>
      <c r="M815" s="179">
        <f t="shared" si="509"/>
        <v>2.1916359257433658E-2</v>
      </c>
      <c r="N815" s="179">
        <f t="shared" si="509"/>
        <v>3.5068634261017084E-2</v>
      </c>
      <c r="O815" s="179">
        <f t="shared" si="509"/>
        <v>3.9292435539730532E-2</v>
      </c>
      <c r="P815" s="179">
        <f t="shared" si="509"/>
        <v>3.6434680048108972E-2</v>
      </c>
      <c r="Q815" s="179">
        <f t="shared" si="509"/>
        <v>3.8399963870919443E-2</v>
      </c>
      <c r="R815" s="179">
        <f t="shared" si="509"/>
        <v>4.3209752466665453E-2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1.49370905145398E-5</v>
      </c>
      <c r="F816" s="179">
        <f t="shared" si="509"/>
        <v>2.9395620026055304E-5</v>
      </c>
      <c r="G816" s="179">
        <f t="shared" si="509"/>
        <v>5.7391728638397346E-5</v>
      </c>
      <c r="H816" s="179">
        <f t="shared" si="509"/>
        <v>1.135184081912614E-4</v>
      </c>
      <c r="I816" s="179">
        <f t="shared" si="509"/>
        <v>2.2272725225345197E-4</v>
      </c>
      <c r="J816" s="179">
        <f t="shared" si="509"/>
        <v>4.5313285845185823E-4</v>
      </c>
      <c r="K816" s="179">
        <f t="shared" si="509"/>
        <v>9.3276723963429367E-4</v>
      </c>
      <c r="L816" s="179">
        <f t="shared" si="509"/>
        <v>1.9590611120500804E-3</v>
      </c>
      <c r="M816" s="179">
        <f t="shared" si="509"/>
        <v>4.1755841180572302E-3</v>
      </c>
      <c r="N816" s="179">
        <f t="shared" si="509"/>
        <v>8.3864790100597678E-3</v>
      </c>
      <c r="O816" s="179">
        <f t="shared" si="509"/>
        <v>1.3528603566396282E-2</v>
      </c>
      <c r="P816" s="179">
        <f t="shared" si="509"/>
        <v>1.5228956776380378E-2</v>
      </c>
      <c r="Q816" s="179">
        <f t="shared" si="509"/>
        <v>1.4103072592024804E-2</v>
      </c>
      <c r="R816" s="179">
        <f t="shared" si="509"/>
        <v>1.5657675503429117E-2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7.3503303687999894E-6</v>
      </c>
      <c r="F817" s="179">
        <f t="shared" si="509"/>
        <v>1.4458764664731224E-5</v>
      </c>
      <c r="G817" s="179">
        <f t="shared" si="509"/>
        <v>2.8201777164457524E-5</v>
      </c>
      <c r="H817" s="179">
        <f t="shared" si="509"/>
        <v>5.5662702493910892E-5</v>
      </c>
      <c r="I817" s="179">
        <f t="shared" si="509"/>
        <v>1.0872856637254825E-4</v>
      </c>
      <c r="J817" s="179">
        <f t="shared" si="509"/>
        <v>2.1953939794106171E-4</v>
      </c>
      <c r="K817" s="179">
        <f t="shared" si="509"/>
        <v>4.4578857028333262E-4</v>
      </c>
      <c r="L817" s="179">
        <f t="shared" si="509"/>
        <v>9.1451887975586388E-4</v>
      </c>
      <c r="M817" s="179">
        <f t="shared" si="509"/>
        <v>1.9300079000621219E-3</v>
      </c>
      <c r="N817" s="179">
        <f t="shared" si="509"/>
        <v>4.1052330609973675E-3</v>
      </c>
      <c r="O817" s="179">
        <f t="shared" si="509"/>
        <v>8.2791389742826807E-3</v>
      </c>
      <c r="P817" s="179">
        <f t="shared" si="509"/>
        <v>1.3444856964364685E-2</v>
      </c>
      <c r="Q817" s="179">
        <f t="shared" si="509"/>
        <v>1.5219645628398091E-2</v>
      </c>
      <c r="R817" s="179">
        <f t="shared" si="509"/>
        <v>1.4504891505357262E-2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0.33083166352754384</v>
      </c>
      <c r="F934" s="179">
        <f t="shared" si="605"/>
        <v>0.33978060582346115</v>
      </c>
      <c r="G934" s="179" t="e">
        <f t="shared" si="605"/>
        <v>#DIV/0!</v>
      </c>
      <c r="H934" s="179">
        <f t="shared" si="605"/>
        <v>0.23976364783662377</v>
      </c>
      <c r="I934" s="179">
        <f t="shared" si="605"/>
        <v>0.2117285819039188</v>
      </c>
      <c r="J934" s="179">
        <f t="shared" si="605"/>
        <v>0.19895745015408522</v>
      </c>
      <c r="K934" s="179">
        <f t="shared" si="605"/>
        <v>0.19159822308735328</v>
      </c>
      <c r="L934" s="179">
        <f t="shared" si="605"/>
        <v>0.18740162847868966</v>
      </c>
      <c r="M934" s="179">
        <f t="shared" si="605"/>
        <v>0.18569720652472829</v>
      </c>
      <c r="N934" s="179">
        <f t="shared" si="605"/>
        <v>0.18491779915502282</v>
      </c>
      <c r="O934" s="179">
        <f t="shared" si="605"/>
        <v>0.18442413508014904</v>
      </c>
      <c r="P934" s="179">
        <f t="shared" si="605"/>
        <v>0.18416217221022951</v>
      </c>
      <c r="Q934" s="179">
        <f t="shared" si="605"/>
        <v>0.18402674035152547</v>
      </c>
      <c r="R934" s="179">
        <f t="shared" si="605"/>
        <v>0.18396148983455693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0.36974974341682582</v>
      </c>
      <c r="F935" s="179">
        <f t="shared" si="605"/>
        <v>0.36823507570247044</v>
      </c>
      <c r="G935" s="179">
        <f t="shared" si="605"/>
        <v>0.37280535880714799</v>
      </c>
      <c r="H935" s="179" t="e">
        <f t="shared" si="605"/>
        <v>#DIV/0!</v>
      </c>
      <c r="I935" s="179">
        <f t="shared" si="605"/>
        <v>0.27567990591215941</v>
      </c>
      <c r="J935" s="179">
        <f t="shared" si="605"/>
        <v>0.25041563128897981</v>
      </c>
      <c r="K935" s="179">
        <f t="shared" si="605"/>
        <v>0.23469024421655882</v>
      </c>
      <c r="L935" s="179">
        <f t="shared" si="605"/>
        <v>0.2252850073283601</v>
      </c>
      <c r="M935" s="179">
        <f t="shared" si="605"/>
        <v>0.22138819183074143</v>
      </c>
      <c r="N935" s="179">
        <f t="shared" si="605"/>
        <v>0.21958109541027335</v>
      </c>
      <c r="O935" s="179">
        <f t="shared" si="605"/>
        <v>0.21842467086905709</v>
      </c>
      <c r="P935" s="179">
        <f t="shared" si="605"/>
        <v>0.21780846328747486</v>
      </c>
      <c r="Q935" s="179">
        <f t="shared" si="605"/>
        <v>0.21748924871487108</v>
      </c>
      <c r="R935" s="179">
        <f t="shared" si="605"/>
        <v>0.21733531440483228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0.33190906217890476</v>
      </c>
      <c r="F936" s="179">
        <f t="shared" si="605"/>
        <v>0.31836379547934768</v>
      </c>
      <c r="G936" s="179">
        <f t="shared" si="605"/>
        <v>0.31634939648390936</v>
      </c>
      <c r="H936" s="179">
        <f t="shared" si="605"/>
        <v>0.31986128955488363</v>
      </c>
      <c r="I936" s="179" t="e">
        <f t="shared" si="605"/>
        <v>#DIV/0!</v>
      </c>
      <c r="J936" s="179">
        <f t="shared" si="605"/>
        <v>0.25144830560238501</v>
      </c>
      <c r="K936" s="179">
        <f t="shared" si="605"/>
        <v>0.22753494234742591</v>
      </c>
      <c r="L936" s="179">
        <f t="shared" si="605"/>
        <v>0.21211356165753467</v>
      </c>
      <c r="M936" s="179">
        <f t="shared" si="605"/>
        <v>0.20552130751728714</v>
      </c>
      <c r="N936" s="179">
        <f t="shared" si="605"/>
        <v>0.20238756075294356</v>
      </c>
      <c r="O936" s="179">
        <f t="shared" si="605"/>
        <v>0.20034317134669447</v>
      </c>
      <c r="P936" s="179">
        <f t="shared" si="605"/>
        <v>0.19924521812896953</v>
      </c>
      <c r="Q936" s="179">
        <f t="shared" si="605"/>
        <v>0.19867424832974462</v>
      </c>
      <c r="R936" s="179">
        <f t="shared" si="605"/>
        <v>0.19839843494219372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0.20707861781307407</v>
      </c>
      <c r="F937" s="179">
        <f t="shared" si="608"/>
        <v>0.19617896073887217</v>
      </c>
      <c r="G937" s="179">
        <f t="shared" si="608"/>
        <v>0.18793272533238817</v>
      </c>
      <c r="H937" s="179">
        <f t="shared" si="608"/>
        <v>0.18847013700508114</v>
      </c>
      <c r="I937" s="179">
        <f t="shared" si="608"/>
        <v>0.19074053360444365</v>
      </c>
      <c r="J937" s="179" t="e">
        <f t="shared" si="608"/>
        <v>#DIV/0!</v>
      </c>
      <c r="K937" s="179">
        <f t="shared" si="608"/>
        <v>0.15703542420682468</v>
      </c>
      <c r="L937" s="179">
        <f t="shared" si="608"/>
        <v>0.14051664630503016</v>
      </c>
      <c r="M937" s="179">
        <f t="shared" si="608"/>
        <v>0.13311525466975752</v>
      </c>
      <c r="N937" s="179">
        <f t="shared" si="608"/>
        <v>0.12944355005619942</v>
      </c>
      <c r="O937" s="179">
        <f t="shared" si="608"/>
        <v>0.12695878030746036</v>
      </c>
      <c r="P937" s="179">
        <f t="shared" si="608"/>
        <v>0.12560381397502246</v>
      </c>
      <c r="Q937" s="179">
        <f t="shared" si="608"/>
        <v>0.12489378446372823</v>
      </c>
      <c r="R937" s="179">
        <f t="shared" si="608"/>
        <v>0.12454960876702964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0.13652532863271363</v>
      </c>
      <c r="F938" s="179">
        <f t="shared" si="608"/>
        <v>0.12891901556930146</v>
      </c>
      <c r="G938" s="179">
        <f t="shared" si="608"/>
        <v>0.12199997162648707</v>
      </c>
      <c r="H938" s="179">
        <f t="shared" si="608"/>
        <v>0.11813375946576658</v>
      </c>
      <c r="I938" s="179">
        <f t="shared" si="608"/>
        <v>0.11929926076968092</v>
      </c>
      <c r="J938" s="179">
        <f t="shared" si="608"/>
        <v>0.12647093895185912</v>
      </c>
      <c r="K938" s="179" t="e">
        <f t="shared" si="608"/>
        <v>#DIV/0!</v>
      </c>
      <c r="L938" s="179">
        <f t="shared" si="608"/>
        <v>0.10108316608049649</v>
      </c>
      <c r="M938" s="179">
        <f t="shared" si="608"/>
        <v>9.3010634102138959E-2</v>
      </c>
      <c r="N938" s="179">
        <f t="shared" si="608"/>
        <v>8.8724769209017479E-2</v>
      </c>
      <c r="O938" s="179">
        <f t="shared" si="608"/>
        <v>8.5628356036657999E-2</v>
      </c>
      <c r="P938" s="179">
        <f t="shared" si="608"/>
        <v>8.3892037576608069E-2</v>
      </c>
      <c r="Q938" s="179">
        <f t="shared" si="608"/>
        <v>8.2968831251000907E-2</v>
      </c>
      <c r="R938" s="179">
        <f t="shared" si="608"/>
        <v>8.2518303783831362E-2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7.8584376775709355E-2</v>
      </c>
      <c r="F939" s="179">
        <f t="shared" si="608"/>
        <v>7.4145171346971267E-2</v>
      </c>
      <c r="G939" s="179">
        <f t="shared" si="608"/>
        <v>6.9939097497064215E-2</v>
      </c>
      <c r="H939" s="179">
        <f t="shared" si="608"/>
        <v>6.6895126837766189E-2</v>
      </c>
      <c r="I939" s="179">
        <f t="shared" si="608"/>
        <v>6.5405637214202311E-2</v>
      </c>
      <c r="J939" s="179">
        <f t="shared" si="608"/>
        <v>6.8945268591391579E-2</v>
      </c>
      <c r="K939" s="179">
        <f t="shared" si="608"/>
        <v>7.2415164083074038E-2</v>
      </c>
      <c r="L939" s="179" t="e">
        <f t="shared" si="608"/>
        <v>#DIV/0!</v>
      </c>
      <c r="M939" s="179">
        <f t="shared" si="608"/>
        <v>5.8491446944820308E-2</v>
      </c>
      <c r="N939" s="179">
        <f t="shared" si="608"/>
        <v>5.4521040554350919E-2</v>
      </c>
      <c r="O939" s="179">
        <f t="shared" si="608"/>
        <v>5.1305717298265718E-2</v>
      </c>
      <c r="P939" s="179">
        <f t="shared" si="608"/>
        <v>4.9414544591203528E-2</v>
      </c>
      <c r="Q939" s="179">
        <f t="shared" si="608"/>
        <v>4.8381997110071392E-2</v>
      </c>
      <c r="R939" s="179">
        <f t="shared" si="608"/>
        <v>4.7871669423855949E-2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5.7073238691988853E-2</v>
      </c>
      <c r="F940" s="179">
        <f t="shared" si="608"/>
        <v>5.3838095312233339E-2</v>
      </c>
      <c r="G940" s="179">
        <f t="shared" si="608"/>
        <v>5.0742395370204842E-2</v>
      </c>
      <c r="H940" s="179">
        <f t="shared" si="608"/>
        <v>4.8374465359433266E-2</v>
      </c>
      <c r="I940" s="179">
        <f t="shared" si="608"/>
        <v>4.6742877630647175E-2</v>
      </c>
      <c r="J940" s="179">
        <f t="shared" si="608"/>
        <v>4.7675470526415853E-2</v>
      </c>
      <c r="K940" s="179">
        <f t="shared" si="608"/>
        <v>4.9851770088519272E-2</v>
      </c>
      <c r="L940" s="179">
        <f t="shared" si="608"/>
        <v>5.0402181260858762E-2</v>
      </c>
      <c r="M940" s="179" t="e">
        <f t="shared" si="608"/>
        <v>#DIV/0!</v>
      </c>
      <c r="N940" s="179">
        <f t="shared" si="608"/>
        <v>4.3823077198412393E-2</v>
      </c>
      <c r="O940" s="179">
        <f t="shared" si="608"/>
        <v>3.9913971565175295E-2</v>
      </c>
      <c r="P940" s="179">
        <f t="shared" si="608"/>
        <v>3.7426627866746054E-2</v>
      </c>
      <c r="Q940" s="179">
        <f t="shared" si="608"/>
        <v>3.6006349562620096E-2</v>
      </c>
      <c r="R940" s="179">
        <f t="shared" si="608"/>
        <v>3.5288231935277727E-2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0.10752748386890042</v>
      </c>
      <c r="F941" s="179">
        <f t="shared" si="611"/>
        <v>0.10142716036789683</v>
      </c>
      <c r="G941" s="179">
        <f t="shared" si="611"/>
        <v>9.5575441760896676E-2</v>
      </c>
      <c r="H941" s="179">
        <f t="shared" si="611"/>
        <v>9.1039277690996623E-2</v>
      </c>
      <c r="I941" s="179">
        <f t="shared" si="611"/>
        <v>8.7689041861967784E-2</v>
      </c>
      <c r="J941" s="179">
        <f t="shared" si="611"/>
        <v>8.8382162528530289E-2</v>
      </c>
      <c r="K941" s="179">
        <f t="shared" si="611"/>
        <v>8.9439057508311395E-2</v>
      </c>
      <c r="L941" s="179">
        <f t="shared" si="611"/>
        <v>9.0736863997011641E-2</v>
      </c>
      <c r="M941" s="179">
        <f t="shared" si="611"/>
        <v>9.5777619323014831E-2</v>
      </c>
      <c r="N941" s="179" t="e">
        <f t="shared" si="611"/>
        <v>#DIV/0!</v>
      </c>
      <c r="O941" s="179">
        <f t="shared" si="611"/>
        <v>8.370893319306924E-2</v>
      </c>
      <c r="P941" s="179">
        <f t="shared" si="611"/>
        <v>7.5800605904717905E-2</v>
      </c>
      <c r="Q941" s="179">
        <f t="shared" si="611"/>
        <v>7.0942838218245485E-2</v>
      </c>
      <c r="R941" s="179">
        <f t="shared" si="611"/>
        <v>6.8393461855040694E-2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4.6732902481333632E-2</v>
      </c>
      <c r="F942" s="179">
        <f t="shared" si="611"/>
        <v>4.4081051044203144E-2</v>
      </c>
      <c r="G942" s="179">
        <f t="shared" si="611"/>
        <v>4.1535712506217112E-2</v>
      </c>
      <c r="H942" s="179">
        <f t="shared" si="611"/>
        <v>3.9556071604862374E-2</v>
      </c>
      <c r="I942" s="179">
        <f t="shared" si="611"/>
        <v>3.8069576893662763E-2</v>
      </c>
      <c r="J942" s="179">
        <f t="shared" si="611"/>
        <v>3.8247852841797429E-2</v>
      </c>
      <c r="K942" s="179">
        <f t="shared" si="611"/>
        <v>3.824784659369581E-2</v>
      </c>
      <c r="L942" s="179">
        <f t="shared" si="611"/>
        <v>3.7618092800774758E-2</v>
      </c>
      <c r="M942" s="179">
        <f t="shared" si="611"/>
        <v>3.9709876925023618E-2</v>
      </c>
      <c r="N942" s="179">
        <f t="shared" si="611"/>
        <v>4.3879391791660637E-2</v>
      </c>
      <c r="O942" s="179" t="e">
        <f t="shared" si="611"/>
        <v>#DIV/0!</v>
      </c>
      <c r="P942" s="179">
        <f t="shared" si="611"/>
        <v>3.6889451263147292E-2</v>
      </c>
      <c r="Q942" s="179">
        <f t="shared" si="611"/>
        <v>3.3307917651326749E-2</v>
      </c>
      <c r="R942" s="179">
        <f t="shared" si="611"/>
        <v>3.1315290521442524E-2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1.778329820099123E-2</v>
      </c>
      <c r="F943" s="179">
        <f t="shared" si="611"/>
        <v>1.6774133602746471E-2</v>
      </c>
      <c r="G943" s="179">
        <f t="shared" si="611"/>
        <v>1.5805354446570555E-2</v>
      </c>
      <c r="H943" s="179">
        <f t="shared" si="611"/>
        <v>1.5051263539609653E-2</v>
      </c>
      <c r="I943" s="179">
        <f t="shared" si="611"/>
        <v>1.4482702126792056E-2</v>
      </c>
      <c r="J943" s="179">
        <f t="shared" si="611"/>
        <v>1.4538688440035957E-2</v>
      </c>
      <c r="K943" s="179">
        <f t="shared" si="611"/>
        <v>1.4492131903535007E-2</v>
      </c>
      <c r="L943" s="179">
        <f t="shared" si="611"/>
        <v>1.408524681217495E-2</v>
      </c>
      <c r="M943" s="179">
        <f t="shared" si="611"/>
        <v>1.4408941730144285E-2</v>
      </c>
      <c r="N943" s="179">
        <f t="shared" si="611"/>
        <v>1.5770906420733938E-2</v>
      </c>
      <c r="O943" s="179">
        <f t="shared" si="611"/>
        <v>1.7088265595222061E-2</v>
      </c>
      <c r="P943" s="179" t="e">
        <f t="shared" si="611"/>
        <v>#DIV/0!</v>
      </c>
      <c r="Q943" s="179">
        <f t="shared" si="611"/>
        <v>1.4305773514489702E-2</v>
      </c>
      <c r="R943" s="179">
        <f t="shared" si="611"/>
        <v>1.3043968493385023E-2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1.7369728591412326E-2</v>
      </c>
      <c r="F944" s="179">
        <f t="shared" si="611"/>
        <v>1.6384020067247613E-2</v>
      </c>
      <c r="G944" s="179">
        <f t="shared" si="611"/>
        <v>1.5437722323498085E-2</v>
      </c>
      <c r="H944" s="179">
        <f t="shared" si="611"/>
        <v>1.470097985603056E-2</v>
      </c>
      <c r="I944" s="179">
        <f t="shared" si="611"/>
        <v>1.4144934916860436E-2</v>
      </c>
      <c r="J944" s="179">
        <f t="shared" si="611"/>
        <v>1.4196731634223178E-2</v>
      </c>
      <c r="K944" s="179">
        <f t="shared" si="611"/>
        <v>1.4139796998424502E-2</v>
      </c>
      <c r="L944" s="179">
        <f t="shared" si="611"/>
        <v>1.3698571011791194E-2</v>
      </c>
      <c r="M944" s="179">
        <f t="shared" si="611"/>
        <v>1.3849317767028604E-2</v>
      </c>
      <c r="N944" s="179">
        <f t="shared" si="611"/>
        <v>1.4663813460184345E-2</v>
      </c>
      <c r="O944" s="179">
        <f t="shared" si="611"/>
        <v>1.5710497354055237E-2</v>
      </c>
      <c r="P944" s="179">
        <f t="shared" si="611"/>
        <v>1.708550077939314E-2</v>
      </c>
      <c r="Q944" s="179" t="e">
        <f t="shared" si="611"/>
        <v>#DIV/0!</v>
      </c>
      <c r="R944" s="179">
        <f t="shared" si="611"/>
        <v>1.4681277270864976E-2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0.14383409089096791</v>
      </c>
      <c r="F1058" s="199">
        <f t="array" ref="F1058">IF(F33=MAX(IF(ISNUMBER($E$33:$DT$33),$E$33:$DT$33)),0,SUM(IF($D$805:$D$924&gt;=F33+1,IF($D$805:$D$924&lt;=MAX(IF(ISNUMBER($E$33:$DT$33),$E$33:$DT$33)),F$805:F$924))))</f>
        <v>0.11581454153580176</v>
      </c>
      <c r="G1058" s="199">
        <f t="array" ref="G1058">IF(G33=MAX(IF(ISNUMBER($E$33:$DT$33),$E$33:$DT$33)),0,SUM(IF($D$805:$D$924&gt;=G33+1,IF($D$805:$D$924&lt;=MAX(IF(ISNUMBER($E$33:$DT$33),$E$33:$DT$33)),G$805:G$924))))</f>
        <v>7.2576365215174313E-2</v>
      </c>
      <c r="H1058" s="199">
        <f t="array" ref="H1058">IF(H33=MAX(IF(ISNUMBER($E$33:$DT$33),$E$33:$DT$33)),0,SUM(IF($D$805:$D$924&gt;=H33+1,IF($D$805:$D$924&lt;=MAX(IF(ISNUMBER($E$33:$DT$33),$E$33:$DT$33)),H$805:H$924))))</f>
        <v>4.8034981359186261E-2</v>
      </c>
      <c r="I1058" s="199">
        <f t="array" ref="I1058">IF(I33=MAX(IF(ISNUMBER($E$33:$DT$33),$E$33:$DT$33)),0,SUM(IF($D$805:$D$924&gt;=I33+1,IF($D$805:$D$924&lt;=MAX(IF(ISNUMBER($E$33:$DT$33),$E$33:$DT$33)),I$805:I$924))))</f>
        <v>3.1868585330722642E-2</v>
      </c>
      <c r="J1058" s="199">
        <f t="array" ref="J1058">IF(J33=MAX(IF(ISNUMBER($E$33:$DT$33),$E$33:$DT$33)),0,SUM(IF($D$805:$D$924&gt;=J33+1,IF($D$805:$D$924&lt;=MAX(IF(ISNUMBER($E$33:$DT$33),$E$33:$DT$33)),J$805:J$924))))</f>
        <v>2.8354756008656334E-2</v>
      </c>
      <c r="K1058" s="199">
        <f t="array" ref="K1058">IF(K33=MAX(IF(ISNUMBER($E$33:$DT$33),$E$33:$DT$33)),0,SUM(IF($D$805:$D$924&gt;=K33+1,IF($D$805:$D$924&lt;=MAX(IF(ISNUMBER($E$33:$DT$33),$E$33:$DT$33)),K$805:K$924))))</f>
        <v>3.1730852183451945E-2</v>
      </c>
      <c r="L1058" s="199">
        <f t="array" ref="L1058">IF(L33=MAX(IF(ISNUMBER($E$33:$DT$33),$E$33:$DT$33)),0,SUM(IF($D$805:$D$924&gt;=L33+1,IF($D$805:$D$924&lt;=MAX(IF(ISNUMBER($E$33:$DT$33),$E$33:$DT$33)),L$805:L$924))))</f>
        <v>1.3855428141616387E-2</v>
      </c>
      <c r="M1058" s="199">
        <f t="array" ref="M1058">IF(M33=MAX(IF(ISNUMBER($E$33:$DT$33),$E$33:$DT$33)),0,SUM(IF($D$805:$D$924&gt;=M33+1,IF($D$805:$D$924&lt;=MAX(IF(ISNUMBER($E$33:$DT$33),$E$33:$DT$33)),M$805:M$924))))</f>
        <v>6.1055920181193523E-3</v>
      </c>
      <c r="N1058" s="199">
        <f t="array" ref="N1058">IF(N33=MAX(IF(ISNUMBER($E$33:$DT$33),$E$33:$DT$33)),0,SUM(IF($D$805:$D$924&gt;=N33+1,IF($D$805:$D$924&lt;=MAX(IF(ISNUMBER($E$33:$DT$33),$E$33:$DT$33)),N$805:N$924))))</f>
        <v>4.1052330609973675E-3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0.19895745015408522</v>
      </c>
      <c r="K1065" s="199">
        <f t="array" ref="K1065">IF(K32=MIN($E$12:$DT$12),0,SUM(IF($D$932:$D$1051&gt;=MIN($E$12:$DT$12),IF($D$932:$D$1051&lt;=K32-1,K$932:K$1051))))</f>
        <v>0.42628846730391212</v>
      </c>
      <c r="L1065" s="199">
        <f t="array" ref="L1065">IF(L32=MIN($E$12:$DT$12),0,SUM(IF($D$932:$D$1051&gt;=MIN($E$12:$DT$12),IF($D$932:$D$1051&lt;=L32-1,L$932:L$1051))))</f>
        <v>0.62480019746458448</v>
      </c>
      <c r="M1065" s="199">
        <f t="array" ref="M1065">IF(M32=MIN($E$12:$DT$12),0,SUM(IF($D$932:$D$1051&gt;=MIN($E$12:$DT$12),IF($D$932:$D$1051&lt;=M32-1,M$932:M$1051))))</f>
        <v>0.74572196054251438</v>
      </c>
      <c r="N1065" s="199">
        <f t="array" ref="N1065">IF(N32=MIN($E$12:$DT$12),0,SUM(IF($D$932:$D$1051&gt;=MIN($E$12:$DT$12),IF($D$932:$D$1051&lt;=N32-1,N$932:N$1051))))</f>
        <v>0.82505477458345677</v>
      </c>
      <c r="O1065" s="199">
        <f t="array" ref="O1065">IF(O32=MIN($E$12:$DT$12),0,SUM(IF($D$932:$D$1051&gt;=MIN($E$12:$DT$12),IF($D$932:$D$1051&lt;=O32-1,O$932:O$1051))))</f>
        <v>0.86708483093828459</v>
      </c>
      <c r="P1065" s="199">
        <f t="array" ref="P1065">IF(P32=MIN($E$12:$DT$12),0,SUM(IF($D$932:$D$1051&gt;=MIN($E$12:$DT$12),IF($D$932:$D$1051&lt;=P32-1,P$932:P$1051))))</f>
        <v>0.89755287763625424</v>
      </c>
      <c r="Q1065" s="199">
        <f t="array" ref="Q1065">IF(Q32=MIN($E$12:$DT$12),0,SUM(IF($D$932:$D$1051&gt;=MIN($E$12:$DT$12),IF($D$932:$D$1051&lt;=Q32-1,Q$932:Q$1051))))</f>
        <v>0.96338403800180727</v>
      </c>
      <c r="R1065" s="199">
        <f t="array" ref="R1065">IF(R32=MIN($E$12:$DT$12),0,SUM(IF($D$932:$D$1051&gt;=MIN($E$12:$DT$12),IF($D$932:$D$1051&lt;=R32-1,R$932:R$1051))))</f>
        <v>0.98963180546806084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0.30645161290322581</v>
      </c>
      <c r="F1072" s="199">
        <f t="array" ref="F1072">(F$545)*SUM(IF($E$12:$DT$12&gt;=F32,IF($E$12:$DT$12&lt;=F33,$E$15:$DT$15)))</f>
        <v>0.6303944488372536</v>
      </c>
      <c r="G1072" s="199">
        <f t="array" ref="G1072">(G$545)*SUM(IF($E$12:$DT$12&gt;=G32,IF($E$12:$DT$12&lt;=G33,$E$15:$DT$15)))</f>
        <v>0.88730018214745487</v>
      </c>
      <c r="H1072" s="199">
        <f t="array" ref="H1072">(H$545)*SUM(IF($E$12:$DT$12&gt;=H32,IF($E$12:$DT$12&lt;=H33,$E$15:$DT$15)))</f>
        <v>1.0199619753400473</v>
      </c>
      <c r="I1072" s="199">
        <f t="array" ref="I1072">(I$545)*SUM(IF($E$12:$DT$12&gt;=I32,IF($E$12:$DT$12&lt;=I33,$E$15:$DT$15)))</f>
        <v>1.0925025731137719</v>
      </c>
      <c r="J1072" s="199">
        <f t="array" ref="J1072">(J$545)*SUM(IF($E$12:$DT$12&gt;=J32,IF($E$12:$DT$12&lt;=J33,$E$15:$DT$15)))</f>
        <v>0.9101968505960476</v>
      </c>
      <c r="K1072" s="199">
        <f t="array" ref="K1072">(K$545)*SUM(IF($E$12:$DT$12&gt;=K32,IF($E$12:$DT$12&lt;=K33,$E$15:$DT$15)))</f>
        <v>0.65826714282543208</v>
      </c>
      <c r="L1072" s="199">
        <f t="array" ref="L1072">(L$545)*SUM(IF($E$12:$DT$12&gt;=L32,IF($E$12:$DT$12&lt;=L33,$E$15:$DT$15)))</f>
        <v>0.46180104039899245</v>
      </c>
      <c r="M1072" s="199">
        <f t="array" ref="M1072">(M$545)*SUM(IF($E$12:$DT$12&gt;=M32,IF($E$12:$DT$12&lt;=M33,$E$15:$DT$15)))</f>
        <v>0.33797541728374592</v>
      </c>
      <c r="N1072" s="199">
        <f t="array" ref="N1072">(N$545)*SUM(IF($E$12:$DT$12&gt;=N32,IF($E$12:$DT$12&lt;=N33,$E$15:$DT$15)))</f>
        <v>0.25405052697213704</v>
      </c>
      <c r="O1072" s="199">
        <f t="array" ref="O1072">(O$545)*SUM(IF($E$12:$DT$12&gt;=O32,IF($E$12:$DT$12&lt;=O33,$E$15:$DT$15)))</f>
        <v>0.20724151842194158</v>
      </c>
      <c r="P1072" s="199">
        <f t="array" ref="P1072">(P$545)*SUM(IF($E$12:$DT$12&gt;=P32,IF($E$12:$DT$12&lt;=P33,$E$15:$DT$15)))</f>
        <v>0.16220609775772585</v>
      </c>
      <c r="Q1072" s="199">
        <f t="array" ref="Q1072">(Q$545)*SUM(IF($E$12:$DT$12&gt;=Q32,IF($E$12:$DT$12&lt;=Q33,$E$15:$DT$15)))</f>
        <v>7.1749757962448146E-2</v>
      </c>
      <c r="R1072" s="199">
        <f t="array" ref="R1072">(R$545)*SUM(IF($E$12:$DT$12&gt;=R32,IF($E$12:$DT$12&lt;=R33,$E$15:$DT$15)))</f>
        <v>3.315683529935378E-2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0.45028570379419375</v>
      </c>
      <c r="F1079" s="199">
        <f t="shared" si="705"/>
        <v>0.74620899037305533</v>
      </c>
      <c r="G1079" s="199">
        <f t="shared" si="705"/>
        <v>0.95987654736262917</v>
      </c>
      <c r="H1079" s="199">
        <f t="shared" si="705"/>
        <v>1.0679969566992336</v>
      </c>
      <c r="I1079" s="199">
        <f t="shared" si="705"/>
        <v>1.1243711584444944</v>
      </c>
      <c r="J1079" s="199">
        <f t="shared" si="705"/>
        <v>1.1375090567587891</v>
      </c>
      <c r="K1079" s="199">
        <f t="shared" si="705"/>
        <v>1.1162864623127962</v>
      </c>
      <c r="L1079" s="199">
        <f t="shared" si="705"/>
        <v>1.1004566660051933</v>
      </c>
      <c r="M1079" s="199">
        <f t="shared" si="705"/>
        <v>1.0898029698443796</v>
      </c>
      <c r="N1079" s="199">
        <f t="shared" si="705"/>
        <v>1.0832105346165912</v>
      </c>
      <c r="O1079" s="199">
        <f t="shared" si="705"/>
        <v>1.0743263493602262</v>
      </c>
      <c r="P1079" s="199">
        <f t="shared" si="705"/>
        <v>1.05975897539398</v>
      </c>
      <c r="Q1079" s="199">
        <f t="shared" si="705"/>
        <v>1.0351337959642555</v>
      </c>
      <c r="R1079" s="199">
        <f t="shared" si="705"/>
        <v>1.0227886407674147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1.1375090567587891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0.12088612037130193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0.66823821339950362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0.14789081885856079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3.8127076256502815E-2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2021-10-07T07:12:29Z</dcterms:modified>
</cp:coreProperties>
</file>