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4" i="13"/>
  <c r="G41" i="13"/>
  <c r="F34" i="13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F42" i="13"/>
  <c r="G42" i="13" s="1"/>
  <c r="F43" i="13"/>
  <c r="G43" i="13" s="1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57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<sst xmlns="http://schemas.openxmlformats.org/spreadsheetml/2006/main" count="350" uniqueCount="205">
  <si>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</si>
  <si>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</si>
  <si>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</si>
  <si>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</si>
  <si>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</si>
  <si>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</si>
  <si>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</si>
  <si>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</si>
  <si>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</si>
  <si>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</si>
  <si>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</si>
  <si>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</si>
  <si>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</si>
  <si>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</si>
  <si>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</si>
  <si>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</si>
  <si>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</si>
  <si>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</si>
  <si>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</si>
  <si>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</si>
  <si>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</si>
  <si>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</si>
  <si>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</si>
  <si>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</si>
  <si>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</si>
  <si>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</si>
  <si>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</si>
  <si>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</si>
  <si>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</si>
  <si>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</si>
  <si>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</si>
  <si>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</si>
  <si>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</si>
  <si>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</si>
  <si>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</si>
  <si>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</si>
  <si>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</si>
  <si>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</si>
  <si>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</si>
  <si>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</si>
  <si>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</si>
  <si>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</si>
  <si>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</si>
  <si>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</si>
  <si>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</si>
  <si>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</si>
  <si>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</si>
  <si>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</si>
  <si>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</si>
  <si>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</si>
  <si>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</si>
  <si>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</si>
  <si>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</si>
  <si>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</si>
  <si>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</si>
  <si>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</si>
  <si>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</si>
  <si>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</si>
  <si>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</si>
  <si>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</si>
  <si>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</si>
  <si>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</si>
  <si>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</si>
  <si>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</si>
  <si>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</si>
  <si>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</si>
  <si>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</si>
  <si>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</si>
  <si>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</si>
  <si>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</si>
  <si>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</si>
  <si>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</si>
  <si>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</si>
  <si>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</si>
  <si>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</si>
  <si>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</si>
  <si>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</si>
  <si>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</si>
  <si>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</si>
  <si>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</si>
  <si>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</si>
  <si>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</si>
  <si>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</si>
  <si>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</si>
  <si>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</si>
  <si>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</si>
  <si>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</si>
  <si>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</si>
  <si>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</si>
  <si>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</si>
  <si>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</si>
  <si>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</si>
  <si>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</si>
  <si>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</si>
  <si>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</si>
  <si>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</si>
  <si>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</si>
  <si>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</si>
  <si>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</si>
  <si>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</si>
  <si>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</si>
  <si>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</si>
  <si>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</si>
  <si>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</si>
  <si>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</si>
  <si>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</si>
  <si>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</si>
  <si>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</si>
  <si>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</si>
  <si>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</si>
  <si>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</si>
  <si>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</si>
  <si>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</si>
  <si>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</si>
  <si>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</si>
  <si>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</si>
  <si>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</si>
  <si>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</si>
  <si>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</si>
  <si>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</si>
  <si>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</si>
  <si>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</si>
  <si>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</si>
  <si>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</si>
  <si>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</si>
  <si>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</si>
  <si>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</si>
  <si>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</si>
  <si>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</si>
  <si>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</si>
  <si>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</si>
  <si>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</si>
  <si>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</si>
  <si>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</si>
  <si>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</si>
  <si>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</si>
  <si>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</si>
  <si>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</si>
  <si>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</si>
  <si>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</si>
  <si>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</si>
  <si>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</si>
  <si>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</si>
  <si>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</si>
  <si>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</si>
  <si>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</si>
  <si>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</si>
  <si>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</si>
  <si>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</si>
  <si>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</si>
  <si>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</si>
  <si>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</si>
  <si>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</si>
  <si>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</si>
  <si>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</si>
  <si>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</si>
  <si>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</si>
  <si>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</si>
  <si>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</si>
  <si>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</si>
  <si>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</si>
  <si>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</si>
  <si>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</si>
  <si>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</si>
  <si>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</si>
  <si>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</si>
  <si>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</si>
  <si>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</si>
  <si>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</si>
  <si>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</si>
  <si>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</si>
  <si>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</si>
  <si>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</si>
  <si>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</si>
  <si>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</si>
  <si>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</si>
  <si>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</si>
  <si>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</si>
  <si>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</si>
  <si>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</si>
  <si>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</si>
  <si>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</si>
  <si>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</si>
  <si>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</si>
  <si>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</si>
  <si>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</si>
  <si>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</si>
  <si>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</si>
  <si>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</si>
  <si>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</si>
  <si>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</si>
  <si>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</si>
  <si>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</si>
  <si>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</si>
  <si>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</si>
  <si>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</si>
  <si>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</si>
  <si>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</si>
  <si>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</si>
  <si>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</si>
  <si>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</si>
  <si>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</si>
  <si>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OS</t>
  </si>
  <si>
    <t>Sampling date:</t>
  </si>
  <si>
    <t>MS3 SP2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</si>
</sst>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0.32367149758454106</c:v>
                </c:pt>
                <c:pt idx="3">
                  <c:v>0.32246376811594202</c:v>
                </c:pt>
                <c:pt idx="4">
                  <c:v>0.1280193236714976</c:v>
                </c:pt>
                <c:pt idx="5">
                  <c:v>8.2930756843800316E-2</c:v>
                </c:pt>
                <c:pt idx="6">
                  <c:v>4.6698872785829307E-2</c:v>
                </c:pt>
                <c:pt idx="7">
                  <c:v>2.3349436392914653E-2</c:v>
                </c:pt>
                <c:pt idx="8">
                  <c:v>2.1739130434782608E-2</c:v>
                </c:pt>
                <c:pt idx="9">
                  <c:v>2.4154589371980676E-2</c:v>
                </c:pt>
                <c:pt idx="10">
                  <c:v>8.4541062801932361E-3</c:v>
                </c:pt>
                <c:pt idx="11">
                  <c:v>8.4541062801932361E-3</c:v>
                </c:pt>
                <c:pt idx="12">
                  <c:v>1.0064412238325281E-2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0.99999999999999989</c:v>
                </c:pt>
                <c:pt idx="1">
                  <c:v>0.99999999999999989</c:v>
                </c:pt>
                <c:pt idx="2">
                  <c:v>0.99999999999999989</c:v>
                </c:pt>
                <c:pt idx="3">
                  <c:v>0.67632850241545883</c:v>
                </c:pt>
                <c:pt idx="4">
                  <c:v>0.35386473429951687</c:v>
                </c:pt>
                <c:pt idx="5">
                  <c:v>0.22584541062801927</c:v>
                </c:pt>
                <c:pt idx="6">
                  <c:v>0.14291465378421897</c:v>
                </c:pt>
                <c:pt idx="7">
                  <c:v>9.6215780998389677E-2</c:v>
                </c:pt>
                <c:pt idx="8">
                  <c:v>7.2866344605475031E-2</c:v>
                </c:pt>
                <c:pt idx="9">
                  <c:v>5.112721417069243E-2</c:v>
                </c:pt>
                <c:pt idx="10">
                  <c:v>2.6972624798711754E-2</c:v>
                </c:pt>
                <c:pt idx="11">
                  <c:v>1.8518518518518517E-2</c:v>
                </c:pt>
                <c:pt idx="12">
                  <c:v>1.0064412238325281E-2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0.32367149758454106</c:v>
                </c:pt>
                <c:pt idx="3">
                  <c:v>0.32246376811594202</c:v>
                </c:pt>
                <c:pt idx="4">
                  <c:v>0.1280193236714976</c:v>
                </c:pt>
                <c:pt idx="5">
                  <c:v>8.2930756843800316E-2</c:v>
                </c:pt>
                <c:pt idx="6">
                  <c:v>4.6698872785829307E-2</c:v>
                </c:pt>
                <c:pt idx="7">
                  <c:v>2.3349436392914653E-2</c:v>
                </c:pt>
                <c:pt idx="8">
                  <c:v>2.1739130434782608E-2</c:v>
                </c:pt>
                <c:pt idx="9">
                  <c:v>2.4154589371980676E-2</c:v>
                </c:pt>
                <c:pt idx="10">
                  <c:v>8.4541062801932361E-3</c:v>
                </c:pt>
                <c:pt idx="11">
                  <c:v>8.4541062801932361E-3</c:v>
                </c:pt>
                <c:pt idx="12">
                  <c:v>1.0064412238325281E-2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0.32367149758454106</c:v>
                </c:pt>
                <c:pt idx="3">
                  <c:v>0.32246376811594202</c:v>
                </c:pt>
                <c:pt idx="4">
                  <c:v>0.1280193236714976</c:v>
                </c:pt>
                <c:pt idx="5">
                  <c:v>8.2930756843800316E-2</c:v>
                </c:pt>
                <c:pt idx="6">
                  <c:v>4.6698872785829307E-2</c:v>
                </c:pt>
                <c:pt idx="7">
                  <c:v>2.3349436392914653E-2</c:v>
                </c:pt>
                <c:pt idx="8">
                  <c:v>2.1739130434782608E-2</c:v>
                </c:pt>
                <c:pt idx="9">
                  <c:v>2.4154589371980676E-2</c:v>
                </c:pt>
                <c:pt idx="10">
                  <c:v>8.4541062801932361E-3</c:v>
                </c:pt>
                <c:pt idx="11">
                  <c:v>8.4541062801932361E-3</c:v>
                </c:pt>
                <c:pt idx="12">
                  <c:v>1.0064412238325281E-2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0.32367149758454106</c:v>
                </c:pt>
                <c:pt idx="3">
                  <c:v>0.32246376811594202</c:v>
                </c:pt>
                <c:pt idx="4">
                  <c:v>0.1280193236714976</c:v>
                </c:pt>
                <c:pt idx="5">
                  <c:v>8.2930756843800316E-2</c:v>
                </c:pt>
                <c:pt idx="6">
                  <c:v>4.6698872785829307E-2</c:v>
                </c:pt>
                <c:pt idx="7">
                  <c:v>2.3349436392914653E-2</c:v>
                </c:pt>
                <c:pt idx="8">
                  <c:v>2.1739130434782608E-2</c:v>
                </c:pt>
                <c:pt idx="9">
                  <c:v>2.4154589371980676E-2</c:v>
                </c:pt>
                <c:pt idx="10">
                  <c:v>8.4541062801932361E-3</c:v>
                </c:pt>
                <c:pt idx="11">
                  <c:v>8.4541062801932361E-3</c:v>
                </c:pt>
                <c:pt idx="12">
                  <c:v>1.0064412238325281E-2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3.0377669424276662E-2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20" zoomScaleNormal="120" workbookViewId="0">
      <selection activeCell="D6" sqref="D6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44420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7.25" customHeight="1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44250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12420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4020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4005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1590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1030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580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290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270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300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105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105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125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1715</v>
      </c>
      <c r="F34" s="291">
        <f t="shared" ref="F34:G44" si="2">E34</f>
        <v>1715</v>
      </c>
      <c r="G34" s="291">
        <f t="shared" si="2"/>
        <v>1715</v>
      </c>
      <c r="H34" s="292">
        <v>5735</v>
      </c>
      <c r="I34" s="292">
        <f t="shared" ref="I34:J44" si="3">H34</f>
        <v>5735</v>
      </c>
      <c r="J34" s="292">
        <f t="shared" si="3"/>
        <v>5735</v>
      </c>
      <c r="K34" s="293">
        <f>AVERAGE(H34:J34)-AVERAGE(E34:G34)</f>
        <v>4020</v>
      </c>
    </row>
    <row r="35" spans="2:11" ht="10.8" thickBot="1" x14ac:dyDescent="0.25">
      <c r="B35" s="258" t="s">
        <v>27</v>
      </c>
      <c r="C35" s="297">
        <f>D47-D45</f>
        <v>12420</v>
      </c>
      <c r="D35" s="295">
        <v>16</v>
      </c>
      <c r="E35" s="291">
        <v>1760</v>
      </c>
      <c r="F35" s="291">
        <f t="shared" si="2"/>
        <v>1760</v>
      </c>
      <c r="G35" s="291">
        <f t="shared" si="2"/>
        <v>1760</v>
      </c>
      <c r="H35" s="292">
        <v>5765</v>
      </c>
      <c r="I35" s="292">
        <f t="shared" si="3"/>
        <v>5765</v>
      </c>
      <c r="J35" s="292">
        <f t="shared" si="3"/>
        <v>5765</v>
      </c>
      <c r="K35" s="293">
        <f t="shared" ref="K35:K44" si="4">AVERAGE(H35:J35)-AVERAGE(E35:G35)</f>
        <v>4005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3085</v>
      </c>
      <c r="I36" s="292">
        <f t="shared" si="3"/>
        <v>3085</v>
      </c>
      <c r="J36" s="292">
        <f t="shared" si="3"/>
        <v>3085</v>
      </c>
      <c r="K36" s="293">
        <f t="shared" si="4"/>
        <v>1590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2590</v>
      </c>
      <c r="I37" s="292">
        <f t="shared" si="3"/>
        <v>2590</v>
      </c>
      <c r="J37" s="292">
        <f t="shared" si="3"/>
        <v>2590</v>
      </c>
      <c r="K37" s="293">
        <f t="shared" si="4"/>
        <v>1030</v>
      </c>
    </row>
    <row r="38" spans="2:11" x14ac:dyDescent="0.2">
      <c r="B38" s="258"/>
      <c r="C38" s="255"/>
      <c r="D38" s="290">
        <v>2</v>
      </c>
      <c r="E38" s="291">
        <v>1390</v>
      </c>
      <c r="F38" s="291">
        <f t="shared" si="2"/>
        <v>1390</v>
      </c>
      <c r="G38" s="291">
        <f t="shared" si="2"/>
        <v>1390</v>
      </c>
      <c r="H38" s="292">
        <v>1970</v>
      </c>
      <c r="I38" s="292">
        <f t="shared" si="3"/>
        <v>1970</v>
      </c>
      <c r="J38" s="292">
        <f t="shared" si="3"/>
        <v>1970</v>
      </c>
      <c r="K38" s="293">
        <f t="shared" si="4"/>
        <v>580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1500</v>
      </c>
      <c r="I39" s="292">
        <f t="shared" si="3"/>
        <v>1500</v>
      </c>
      <c r="J39" s="292">
        <f t="shared" si="3"/>
        <v>1500</v>
      </c>
      <c r="K39" s="293">
        <f t="shared" si="4"/>
        <v>290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1315</v>
      </c>
      <c r="I40" s="292">
        <f t="shared" si="3"/>
        <v>1315</v>
      </c>
      <c r="J40" s="292">
        <f t="shared" si="3"/>
        <v>1315</v>
      </c>
      <c r="K40" s="293">
        <f t="shared" si="4"/>
        <v>270</v>
      </c>
    </row>
    <row r="41" spans="2:11" x14ac:dyDescent="0.2">
      <c r="C41" s="255"/>
      <c r="D41" s="290">
        <v>0.25</v>
      </c>
      <c r="E41" s="291">
        <v>985</v>
      </c>
      <c r="F41" s="291">
        <f t="shared" si="2"/>
        <v>985</v>
      </c>
      <c r="G41" s="291">
        <f t="shared" si="2"/>
        <v>985</v>
      </c>
      <c r="H41" s="292">
        <v>1285</v>
      </c>
      <c r="I41" s="292">
        <f t="shared" si="3"/>
        <v>1285</v>
      </c>
      <c r="J41" s="292">
        <f t="shared" si="3"/>
        <v>1285</v>
      </c>
      <c r="K41" s="293">
        <f t="shared" si="4"/>
        <v>300</v>
      </c>
    </row>
    <row r="42" spans="2:11" x14ac:dyDescent="0.2">
      <c r="C42" s="255"/>
      <c r="D42" s="290">
        <v>0.125</v>
      </c>
      <c r="E42" s="291">
        <v>950</v>
      </c>
      <c r="F42" s="291">
        <f t="shared" si="2"/>
        <v>950</v>
      </c>
      <c r="G42" s="291">
        <f t="shared" si="2"/>
        <v>950</v>
      </c>
      <c r="H42" s="292">
        <v>1055</v>
      </c>
      <c r="I42" s="292">
        <f t="shared" si="3"/>
        <v>1055</v>
      </c>
      <c r="J42" s="292">
        <f t="shared" si="3"/>
        <v>1055</v>
      </c>
      <c r="K42" s="293">
        <f t="shared" si="4"/>
        <v>105</v>
      </c>
    </row>
    <row r="43" spans="2:11" x14ac:dyDescent="0.2">
      <c r="C43" s="255"/>
      <c r="D43" s="290">
        <v>6.3E-2</v>
      </c>
      <c r="E43" s="291">
        <v>915</v>
      </c>
      <c r="F43" s="291">
        <f t="shared" si="2"/>
        <v>915</v>
      </c>
      <c r="G43" s="291">
        <f t="shared" si="2"/>
        <v>915</v>
      </c>
      <c r="H43" s="292">
        <v>1020</v>
      </c>
      <c r="I43" s="292">
        <f t="shared" si="3"/>
        <v>1020</v>
      </c>
      <c r="J43" s="292">
        <f t="shared" si="3"/>
        <v>1020</v>
      </c>
      <c r="K43" s="293">
        <f t="shared" si="4"/>
        <v>105</v>
      </c>
    </row>
    <row r="44" spans="2:11" ht="10.8" thickBot="1" x14ac:dyDescent="0.25">
      <c r="C44" s="255"/>
      <c r="D44" s="290" t="s">
        <v>196</v>
      </c>
      <c r="E44" s="291">
        <v>1690</v>
      </c>
      <c r="F44" s="291">
        <f t="shared" si="2"/>
        <v>1690</v>
      </c>
      <c r="G44" s="291">
        <f t="shared" si="2"/>
        <v>1690</v>
      </c>
      <c r="H44" s="292">
        <v>1815</v>
      </c>
      <c r="I44" s="292">
        <f t="shared" si="3"/>
        <v>1815</v>
      </c>
      <c r="J44" s="292">
        <f t="shared" si="3"/>
        <v>1815</v>
      </c>
      <c r="K44" s="293">
        <f t="shared" si="4"/>
        <v>125</v>
      </c>
    </row>
    <row r="45" spans="2:11" ht="10.8" thickBot="1" x14ac:dyDescent="0.25">
      <c r="C45" s="299" t="s">
        <v>30</v>
      </c>
      <c r="D45" s="300">
        <f>3320+3315</f>
        <v>6635</v>
      </c>
      <c r="I45" s="279"/>
      <c r="J45" s="255" t="s">
        <v>31</v>
      </c>
      <c r="K45" s="280">
        <f>SUM(K31:K44)</f>
        <v>12420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0</v>
      </c>
    </row>
    <row r="47" spans="2:11" ht="10.8" thickBot="1" x14ac:dyDescent="0.25">
      <c r="B47" s="299" t="s">
        <v>33</v>
      </c>
      <c r="C47" s="299"/>
      <c r="D47" s="304">
        <f>10105+8950</f>
        <v>19055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5" t="s">
        <v>20</v>
      </c>
      <c r="D1" s="326"/>
      <c r="E1" s="326"/>
      <c r="F1" s="327"/>
    </row>
    <row r="2" spans="1:11" ht="16.2" thickBot="1" x14ac:dyDescent="0.35">
      <c r="B2" s="22" t="s">
        <v>3</v>
      </c>
      <c r="C2" s="328" t="s">
        <v>5</v>
      </c>
      <c r="D2" s="329"/>
      <c r="E2" s="329"/>
      <c r="F2" s="330"/>
    </row>
    <row r="3" spans="1:11" x14ac:dyDescent="0.25">
      <c r="B3" s="19" t="s">
        <v>1</v>
      </c>
      <c r="C3" s="331">
        <f>'Input-data'!C4</f>
        <v>44420</v>
      </c>
      <c r="D3" s="331"/>
      <c r="E3" s="331"/>
      <c r="F3" s="332"/>
    </row>
    <row r="4" spans="1:11" x14ac:dyDescent="0.25">
      <c r="B4" s="20" t="s">
        <v>42</v>
      </c>
      <c r="C4" s="346">
        <f>'Input-data'!C5</f>
        <v>0</v>
      </c>
      <c r="D4" s="346"/>
      <c r="E4" s="346"/>
      <c r="F4" s="347"/>
    </row>
    <row r="5" spans="1:11" x14ac:dyDescent="0.25">
      <c r="B5" s="20" t="s">
        <v>43</v>
      </c>
      <c r="C5" s="348">
        <f>'Input-data'!C6</f>
        <v>0</v>
      </c>
      <c r="D5" s="348"/>
      <c r="E5" s="348"/>
      <c r="F5" s="349"/>
    </row>
    <row r="6" spans="1:11" x14ac:dyDescent="0.25">
      <c r="B6" s="20" t="s">
        <v>0</v>
      </c>
      <c r="C6" s="333" t="str">
        <f>'Input-data'!C7</f>
        <v>MS3 SP2 OS</v>
      </c>
      <c r="D6" s="333"/>
      <c r="E6" s="333"/>
      <c r="F6" s="334"/>
      <c r="G6" s="7"/>
    </row>
    <row r="7" spans="1:11" x14ac:dyDescent="0.25">
      <c r="B7" s="20" t="s">
        <v>4</v>
      </c>
      <c r="C7" s="344" t="str">
        <f>'Input-data'!C8</f>
        <v>OS</v>
      </c>
      <c r="D7" s="344"/>
      <c r="E7" s="344"/>
      <c r="F7" s="345"/>
      <c r="G7" s="7"/>
    </row>
    <row r="8" spans="1:11" x14ac:dyDescent="0.25">
      <c r="B8" s="20" t="s">
        <v>11</v>
      </c>
      <c r="C8" s="350">
        <f>(C9-D12)/D12</f>
        <v>0</v>
      </c>
      <c r="D8" s="350"/>
      <c r="E8" s="350"/>
      <c r="F8" s="351"/>
      <c r="G8" s="7"/>
    </row>
    <row r="9" spans="1:11" ht="13.8" thickBot="1" x14ac:dyDescent="0.3">
      <c r="B9" s="224" t="s">
        <v>6</v>
      </c>
      <c r="C9" s="335">
        <f>'Input-data'!C9</f>
        <v>12420</v>
      </c>
      <c r="D9" s="335"/>
      <c r="E9" s="335"/>
      <c r="F9" s="336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7" t="s">
        <v>52</v>
      </c>
      <c r="B11" s="230">
        <v>250</v>
      </c>
      <c r="C11" s="242">
        <f>'Input-data'!C10</f>
        <v>0</v>
      </c>
      <c r="D11" s="243">
        <f t="shared" ref="D11:D24" si="0">D12+C11</f>
        <v>12420</v>
      </c>
      <c r="E11" s="246">
        <f>C11/$D$11</f>
        <v>0</v>
      </c>
      <c r="F11" s="247">
        <f t="shared" ref="F11:F24" si="1">F12+E11</f>
        <v>0.99999999999999989</v>
      </c>
      <c r="G11" s="7"/>
    </row>
    <row r="12" spans="1:11" ht="17.25" customHeight="1" x14ac:dyDescent="0.25">
      <c r="A12" s="338"/>
      <c r="B12" s="231">
        <v>125</v>
      </c>
      <c r="C12" s="242">
        <f>'Input-data'!C11</f>
        <v>0</v>
      </c>
      <c r="D12" s="244">
        <f t="shared" si="0"/>
        <v>12420</v>
      </c>
      <c r="E12" s="246">
        <f t="shared" ref="E12:E26" si="2">C12/$D$11</f>
        <v>0</v>
      </c>
      <c r="F12" s="248">
        <f t="shared" si="1"/>
        <v>0.99999999999999989</v>
      </c>
      <c r="G12" s="7"/>
    </row>
    <row r="13" spans="1:11" ht="17.25" customHeight="1" x14ac:dyDescent="0.25">
      <c r="A13" s="339"/>
      <c r="B13" s="231">
        <v>63</v>
      </c>
      <c r="C13" s="242">
        <f>'Input-data'!C12</f>
        <v>4020</v>
      </c>
      <c r="D13" s="244">
        <f t="shared" si="0"/>
        <v>12420</v>
      </c>
      <c r="E13" s="246">
        <f t="shared" si="2"/>
        <v>0.32367149758454106</v>
      </c>
      <c r="F13" s="248">
        <f t="shared" si="1"/>
        <v>0.99999999999999989</v>
      </c>
      <c r="G13" s="7"/>
    </row>
    <row r="14" spans="1:11" ht="17.25" customHeight="1" x14ac:dyDescent="0.25">
      <c r="A14" s="341" t="s">
        <v>53</v>
      </c>
      <c r="B14" s="232">
        <v>31.5</v>
      </c>
      <c r="C14" s="242">
        <f>'Input-data'!C13</f>
        <v>4005</v>
      </c>
      <c r="D14" s="244">
        <f t="shared" si="0"/>
        <v>8400</v>
      </c>
      <c r="E14" s="246">
        <f t="shared" si="2"/>
        <v>0.32246376811594202</v>
      </c>
      <c r="F14" s="248">
        <f t="shared" si="1"/>
        <v>0.67632850241545883</v>
      </c>
      <c r="G14" s="7"/>
    </row>
    <row r="15" spans="1:11" ht="17.25" customHeight="1" x14ac:dyDescent="0.25">
      <c r="A15" s="342"/>
      <c r="B15" s="232">
        <v>16</v>
      </c>
      <c r="C15" s="242">
        <f>'Input-data'!C14</f>
        <v>1590</v>
      </c>
      <c r="D15" s="244">
        <f t="shared" si="0"/>
        <v>4395</v>
      </c>
      <c r="E15" s="246">
        <f t="shared" si="2"/>
        <v>0.1280193236714976</v>
      </c>
      <c r="F15" s="248">
        <f t="shared" si="1"/>
        <v>0.35386473429951687</v>
      </c>
      <c r="G15" s="7"/>
    </row>
    <row r="16" spans="1:11" ht="17.25" customHeight="1" x14ac:dyDescent="0.25">
      <c r="A16" s="342"/>
      <c r="B16" s="232">
        <v>8</v>
      </c>
      <c r="C16" s="242">
        <f>'Input-data'!C15</f>
        <v>1030</v>
      </c>
      <c r="D16" s="244">
        <f t="shared" si="0"/>
        <v>2805</v>
      </c>
      <c r="E16" s="246">
        <f t="shared" si="2"/>
        <v>8.2930756843800316E-2</v>
      </c>
      <c r="F16" s="248">
        <f t="shared" si="1"/>
        <v>0.22584541062801927</v>
      </c>
      <c r="G16" s="7"/>
      <c r="H16" s="43"/>
      <c r="I16" s="43"/>
      <c r="J16" s="43"/>
      <c r="K16" s="43"/>
    </row>
    <row r="17" spans="1:8" ht="17.25" customHeight="1" x14ac:dyDescent="0.25">
      <c r="A17" s="342"/>
      <c r="B17" s="232">
        <v>4</v>
      </c>
      <c r="C17" s="242">
        <f>'Input-data'!C16</f>
        <v>580</v>
      </c>
      <c r="D17" s="244">
        <f t="shared" si="0"/>
        <v>1775</v>
      </c>
      <c r="E17" s="246">
        <f>C17/$D$11</f>
        <v>4.6698872785829307E-2</v>
      </c>
      <c r="F17" s="248">
        <f t="shared" si="1"/>
        <v>0.14291465378421897</v>
      </c>
      <c r="G17" s="7"/>
    </row>
    <row r="18" spans="1:8" ht="17.25" customHeight="1" x14ac:dyDescent="0.25">
      <c r="A18" s="343"/>
      <c r="B18" s="232">
        <v>2</v>
      </c>
      <c r="C18" s="242">
        <f>'Input-data'!C17</f>
        <v>290</v>
      </c>
      <c r="D18" s="244">
        <f t="shared" si="0"/>
        <v>1195</v>
      </c>
      <c r="E18" s="246">
        <f t="shared" si="2"/>
        <v>2.3349436392914653E-2</v>
      </c>
      <c r="F18" s="248">
        <f t="shared" si="1"/>
        <v>9.6215780998389677E-2</v>
      </c>
      <c r="G18" s="7"/>
      <c r="H18" s="12"/>
    </row>
    <row r="19" spans="1:8" ht="17.25" customHeight="1" x14ac:dyDescent="0.25">
      <c r="A19" s="340" t="s">
        <v>54</v>
      </c>
      <c r="B19" s="231">
        <v>1</v>
      </c>
      <c r="C19" s="242">
        <f>'Input-data'!C18</f>
        <v>270</v>
      </c>
      <c r="D19" s="244">
        <f t="shared" si="0"/>
        <v>905</v>
      </c>
      <c r="E19" s="246">
        <f t="shared" si="2"/>
        <v>2.1739130434782608E-2</v>
      </c>
      <c r="F19" s="248">
        <f t="shared" si="1"/>
        <v>7.2866344605475031E-2</v>
      </c>
      <c r="G19" s="7"/>
    </row>
    <row r="20" spans="1:8" ht="17.25" customHeight="1" x14ac:dyDescent="0.25">
      <c r="A20" s="338"/>
      <c r="B20" s="231">
        <v>0.5</v>
      </c>
      <c r="C20" s="242">
        <f>'Input-data'!C19</f>
        <v>300</v>
      </c>
      <c r="D20" s="244">
        <f t="shared" si="0"/>
        <v>635</v>
      </c>
      <c r="E20" s="246">
        <f t="shared" si="2"/>
        <v>2.4154589371980676E-2</v>
      </c>
      <c r="F20" s="248">
        <f t="shared" si="1"/>
        <v>5.112721417069243E-2</v>
      </c>
      <c r="G20" s="7"/>
    </row>
    <row r="21" spans="1:8" ht="17.25" customHeight="1" x14ac:dyDescent="0.25">
      <c r="A21" s="338"/>
      <c r="B21" s="233">
        <v>0.25</v>
      </c>
      <c r="C21" s="242">
        <f>'Input-data'!C20</f>
        <v>105</v>
      </c>
      <c r="D21" s="244">
        <f t="shared" si="0"/>
        <v>335</v>
      </c>
      <c r="E21" s="246">
        <f t="shared" si="2"/>
        <v>8.4541062801932361E-3</v>
      </c>
      <c r="F21" s="248">
        <f t="shared" si="1"/>
        <v>2.6972624798711754E-2</v>
      </c>
    </row>
    <row r="22" spans="1:8" ht="17.25" customHeight="1" x14ac:dyDescent="0.25">
      <c r="A22" s="338"/>
      <c r="B22" s="233">
        <v>0.125</v>
      </c>
      <c r="C22" s="242">
        <f>'Input-data'!C21</f>
        <v>105</v>
      </c>
      <c r="D22" s="244">
        <f t="shared" si="0"/>
        <v>230</v>
      </c>
      <c r="E22" s="246">
        <f t="shared" si="2"/>
        <v>8.4541062801932361E-3</v>
      </c>
      <c r="F22" s="248">
        <f t="shared" si="1"/>
        <v>1.8518518518518517E-2</v>
      </c>
    </row>
    <row r="23" spans="1:8" ht="17.25" customHeight="1" x14ac:dyDescent="0.25">
      <c r="A23" s="339"/>
      <c r="B23" s="233">
        <v>6.3E-2</v>
      </c>
      <c r="C23" s="242">
        <f>'Input-data'!C22</f>
        <v>125</v>
      </c>
      <c r="D23" s="244">
        <f t="shared" si="0"/>
        <v>125</v>
      </c>
      <c r="E23" s="246">
        <f t="shared" si="2"/>
        <v>1.0064412238325281E-2</v>
      </c>
      <c r="F23" s="248">
        <f t="shared" si="1"/>
        <v>1.0064412238325281E-2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2" t="s">
        <v>63</v>
      </c>
      <c r="B30" s="353"/>
      <c r="C30" s="376">
        <f ca="1">SUM(Interpolation!E3:E403)*0.0025</f>
        <v>25.430455107103526</v>
      </c>
      <c r="D30" s="377"/>
      <c r="E30" s="241" t="s">
        <v>197</v>
      </c>
      <c r="F30" s="241"/>
      <c r="G30" s="241"/>
      <c r="H30" s="241"/>
    </row>
    <row r="31" spans="1:8" ht="20.25" customHeight="1" x14ac:dyDescent="0.25">
      <c r="A31" s="358" t="s">
        <v>68</v>
      </c>
      <c r="B31" s="359"/>
      <c r="C31" s="374">
        <f ca="1">(C45*C39)^0.5</f>
        <v>15.206542113663774</v>
      </c>
      <c r="D31" s="375"/>
    </row>
    <row r="32" spans="1:8" ht="20.25" customHeight="1" x14ac:dyDescent="0.25">
      <c r="A32" s="360" t="s">
        <v>15</v>
      </c>
      <c r="B32" s="361"/>
      <c r="C32" s="374">
        <f ca="1">C31/C33</f>
        <v>7.5187835510052521</v>
      </c>
      <c r="D32" s="375"/>
    </row>
    <row r="33" spans="1:6" ht="20.25" customHeight="1" x14ac:dyDescent="0.25">
      <c r="A33" s="362" t="s">
        <v>69</v>
      </c>
      <c r="B33" s="363"/>
      <c r="C33" s="374">
        <f ca="1">(C44/C40)^0.5</f>
        <v>2.0224737167265148</v>
      </c>
      <c r="D33" s="375"/>
    </row>
    <row r="34" spans="1:6" ht="20.25" customHeight="1" x14ac:dyDescent="0.25">
      <c r="A34" s="360" t="s">
        <v>12</v>
      </c>
      <c r="B34" s="361"/>
      <c r="C34" s="374">
        <f ca="1">STDEV(Interpolation!E3:E403)</f>
        <v>18.371155618750826</v>
      </c>
      <c r="D34" s="375"/>
    </row>
    <row r="35" spans="1:6" ht="20.25" customHeight="1" x14ac:dyDescent="0.25">
      <c r="A35" s="368" t="s">
        <v>76</v>
      </c>
      <c r="B35" s="369"/>
      <c r="C35" s="372">
        <f>geometric_std_dev!G21</f>
        <v>2.067712485741076</v>
      </c>
      <c r="D35" s="373"/>
      <c r="E35" s="228"/>
    </row>
    <row r="36" spans="1:6" ht="20.25" customHeight="1" x14ac:dyDescent="0.25">
      <c r="A36" s="360" t="s">
        <v>10</v>
      </c>
      <c r="B36" s="361"/>
      <c r="C36" s="374">
        <f ca="1">SKEW(Interpolation!E3:E403)</f>
        <v>0.42788561578913925</v>
      </c>
      <c r="D36" s="375"/>
      <c r="E36" s="228"/>
      <c r="F36" s="228"/>
    </row>
    <row r="37" spans="1:6" ht="20.25" customHeight="1" x14ac:dyDescent="0.25">
      <c r="A37" s="360" t="s">
        <v>9</v>
      </c>
      <c r="B37" s="361"/>
      <c r="C37" s="374">
        <f ca="1">KURT(Interpolation!E3:E403)</f>
        <v>-0.88956030655414464</v>
      </c>
      <c r="D37" s="375"/>
      <c r="E37" s="228"/>
      <c r="F37" s="228"/>
    </row>
    <row r="38" spans="1:6" ht="20.25" customHeight="1" x14ac:dyDescent="0.25">
      <c r="A38" s="360" t="s">
        <v>7</v>
      </c>
      <c r="B38" s="361"/>
      <c r="C38" s="374">
        <f ca="1">Interpolation!E363</f>
        <v>2.1620689655172427</v>
      </c>
      <c r="D38" s="375"/>
      <c r="E38" s="228"/>
      <c r="F38" s="228"/>
    </row>
    <row r="39" spans="1:6" ht="20.25" customHeight="1" x14ac:dyDescent="0.25">
      <c r="A39" s="360" t="s">
        <v>16</v>
      </c>
      <c r="B39" s="361"/>
      <c r="C39" s="374">
        <f ca="1">Interpolation!E339</f>
        <v>4.8240776699029144</v>
      </c>
      <c r="D39" s="375"/>
      <c r="E39" s="228"/>
      <c r="F39" s="228"/>
    </row>
    <row r="40" spans="1:6" ht="20.25" customHeight="1" x14ac:dyDescent="0.25">
      <c r="A40" s="360" t="s">
        <v>18</v>
      </c>
      <c r="B40" s="361"/>
      <c r="C40" s="374">
        <f ca="1">Interpolation!E303</f>
        <v>9.5094339622641559</v>
      </c>
      <c r="D40" s="375"/>
      <c r="E40" s="228"/>
      <c r="F40" s="228"/>
    </row>
    <row r="41" spans="1:6" ht="20.25" customHeight="1" x14ac:dyDescent="0.25">
      <c r="A41" s="362" t="s">
        <v>50</v>
      </c>
      <c r="B41" s="363"/>
      <c r="C41" s="374">
        <f ca="1">Interpolation!E283</f>
        <v>12.633962264150949</v>
      </c>
      <c r="D41" s="375"/>
      <c r="E41" s="228"/>
      <c r="F41" s="228"/>
    </row>
    <row r="42" spans="1:6" ht="20.25" customHeight="1" x14ac:dyDescent="0.3">
      <c r="A42" s="368" t="s">
        <v>51</v>
      </c>
      <c r="B42" s="369"/>
      <c r="C42" s="372">
        <f ca="1">Interpolation!E203</f>
        <v>23.024344569288392</v>
      </c>
      <c r="D42" s="373"/>
      <c r="E42" s="307">
        <f ca="1">17.5*(C42/1000)^(-1/6)</f>
        <v>32.810045753745257</v>
      </c>
      <c r="F42" s="228"/>
    </row>
    <row r="43" spans="1:6" ht="20.25" customHeight="1" x14ac:dyDescent="0.25">
      <c r="A43" s="362" t="s">
        <v>47</v>
      </c>
      <c r="B43" s="363"/>
      <c r="C43" s="374">
        <f ca="1">Interpolation!E163</f>
        <v>27.8310861423221</v>
      </c>
      <c r="D43" s="375"/>
      <c r="E43" s="308"/>
      <c r="F43" s="228"/>
    </row>
    <row r="44" spans="1:6" ht="20.25" customHeight="1" x14ac:dyDescent="0.25">
      <c r="A44" s="360" t="s">
        <v>19</v>
      </c>
      <c r="B44" s="361"/>
      <c r="C44" s="374">
        <f ca="1">Interpolation!E103</f>
        <v>38.897388059701512</v>
      </c>
      <c r="D44" s="375"/>
      <c r="E44" s="308"/>
      <c r="F44" s="228"/>
    </row>
    <row r="45" spans="1:6" ht="20.25" customHeight="1" x14ac:dyDescent="0.25">
      <c r="A45" s="364" t="s">
        <v>17</v>
      </c>
      <c r="B45" s="365"/>
      <c r="C45" s="374">
        <f ca="1">Interpolation!E67</f>
        <v>47.934328358208973</v>
      </c>
      <c r="D45" s="375"/>
      <c r="E45" s="308"/>
      <c r="F45" s="228"/>
    </row>
    <row r="46" spans="1:6" ht="20.25" customHeight="1" x14ac:dyDescent="0.25">
      <c r="A46" s="364" t="s">
        <v>8</v>
      </c>
      <c r="B46" s="365"/>
      <c r="C46" s="374">
        <f ca="1">Interpolation!E43</f>
        <v>53.958955223880608</v>
      </c>
      <c r="D46" s="375"/>
      <c r="E46" s="308">
        <f ca="1">23.5*(2*C46/1000)^(-1/6)</f>
        <v>34.057984302628611</v>
      </c>
      <c r="F46" s="228"/>
    </row>
    <row r="47" spans="1:6" ht="20.25" customHeight="1" x14ac:dyDescent="0.25">
      <c r="A47" s="366" t="s">
        <v>48</v>
      </c>
      <c r="B47" s="367"/>
      <c r="C47" s="374">
        <f ca="1">C43/C38</f>
        <v>12.872432187038921</v>
      </c>
      <c r="D47" s="375"/>
      <c r="E47" s="228"/>
      <c r="F47" s="228"/>
    </row>
    <row r="48" spans="1:6" ht="20.25" customHeight="1" thickBot="1" x14ac:dyDescent="0.3">
      <c r="A48" s="370" t="s">
        <v>49</v>
      </c>
      <c r="B48" s="371"/>
      <c r="C48" s="378">
        <f ca="1">C41^2/(C43*C38)</f>
        <v>2.6526469514039834</v>
      </c>
      <c r="D48" s="379"/>
      <c r="E48" s="228"/>
      <c r="F48" s="228"/>
    </row>
    <row r="49" spans="1:5" ht="20.25" customHeight="1" x14ac:dyDescent="0.25">
      <c r="A49" s="380" t="s">
        <v>184</v>
      </c>
      <c r="B49" s="381"/>
      <c r="C49" s="381"/>
      <c r="D49" s="382"/>
    </row>
    <row r="50" spans="1:5" ht="20.25" customHeight="1" x14ac:dyDescent="0.25">
      <c r="A50" s="354" t="s">
        <v>179</v>
      </c>
      <c r="B50" s="355"/>
      <c r="C50" s="383">
        <f ca="1">-0.0333+(0.4665/((1000*C42/1000)^0.21))</f>
        <v>0.20813060357295754</v>
      </c>
      <c r="D50" s="384"/>
    </row>
    <row r="51" spans="1:5" ht="20.25" customHeight="1" x14ac:dyDescent="0.25">
      <c r="A51" s="356" t="s">
        <v>180</v>
      </c>
      <c r="B51" s="357"/>
      <c r="C51" s="387">
        <f ca="1">0.13+(0.21/((1000*C42/1000+0.002)^0.21))</f>
        <v>0.23868060438148703</v>
      </c>
      <c r="D51" s="388"/>
    </row>
    <row r="52" spans="1:5" ht="20.25" customHeight="1" x14ac:dyDescent="0.25">
      <c r="A52" s="354" t="s">
        <v>181</v>
      </c>
      <c r="B52" s="355"/>
      <c r="C52" s="383">
        <f>0.621*EXP(-0.457*C35)</f>
        <v>0.24138338435478765</v>
      </c>
      <c r="D52" s="384"/>
    </row>
    <row r="53" spans="1:5" ht="20.25" customHeight="1" x14ac:dyDescent="0.25">
      <c r="A53" s="356" t="s">
        <v>182</v>
      </c>
      <c r="B53" s="357"/>
      <c r="C53" s="387">
        <f>'Berechnung_Yu&amp;Stand'!J1086</f>
        <v>0.21399224228370001</v>
      </c>
      <c r="D53" s="388"/>
    </row>
    <row r="54" spans="1:5" ht="20.25" customHeight="1" thickBot="1" x14ac:dyDescent="0.3">
      <c r="A54" s="385" t="s">
        <v>183</v>
      </c>
      <c r="B54" s="386"/>
      <c r="C54" s="389">
        <f>0.353-0.068*C35+0.146*F20</f>
        <v>0.21986012423852788</v>
      </c>
      <c r="D54" s="39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63.748973880597035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63.748973880597035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63.497947761194055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63.246921641791062</v>
      </c>
    </row>
    <row r="7" spans="1:5" x14ac:dyDescent="0.25">
      <c r="A7" s="16">
        <f>Statistik!F23*100</f>
        <v>1.0064412238325282</v>
      </c>
      <c r="B7" s="18">
        <f>'Input-data'!B22</f>
        <v>6.3E-2</v>
      </c>
      <c r="D7" s="2">
        <v>99</v>
      </c>
      <c r="E7" s="6">
        <f t="shared" ca="1" si="0"/>
        <v>62.995895522388082</v>
      </c>
    </row>
    <row r="8" spans="1:5" x14ac:dyDescent="0.25">
      <c r="A8" s="16">
        <f>Statistik!F22*100</f>
        <v>1.8518518518518516</v>
      </c>
      <c r="B8" s="18">
        <v>0.125</v>
      </c>
      <c r="D8" s="2">
        <v>98.75</v>
      </c>
      <c r="E8" s="6">
        <f t="shared" ca="1" si="0"/>
        <v>62.744869402985088</v>
      </c>
    </row>
    <row r="9" spans="1:5" x14ac:dyDescent="0.25">
      <c r="A9" s="16">
        <f>Statistik!F21*100</f>
        <v>2.6972624798711755</v>
      </c>
      <c r="B9" s="18">
        <f>'Input-data'!B20</f>
        <v>0.25</v>
      </c>
      <c r="D9" s="2">
        <v>98.5</v>
      </c>
      <c r="E9" s="6">
        <f t="shared" ca="1" si="0"/>
        <v>62.493843283582109</v>
      </c>
    </row>
    <row r="10" spans="1:5" x14ac:dyDescent="0.25">
      <c r="A10" s="16">
        <f>Statistik!F20*100</f>
        <v>5.1127214170692428</v>
      </c>
      <c r="B10" s="18">
        <f>'Input-data'!B19</f>
        <v>0.5</v>
      </c>
      <c r="D10" s="2">
        <v>98.25</v>
      </c>
      <c r="E10" s="6">
        <f t="shared" ca="1" si="0"/>
        <v>62.242817164179129</v>
      </c>
    </row>
    <row r="11" spans="1:5" x14ac:dyDescent="0.25">
      <c r="A11" s="16">
        <f>Statistik!F19*100</f>
        <v>7.2866344605475035</v>
      </c>
      <c r="B11" s="18">
        <f>'Input-data'!B18</f>
        <v>1</v>
      </c>
      <c r="D11" s="2">
        <v>98</v>
      </c>
      <c r="E11" s="6">
        <f t="shared" ca="1" si="0"/>
        <v>61.991791044776136</v>
      </c>
    </row>
    <row r="12" spans="1:5" x14ac:dyDescent="0.25">
      <c r="A12" s="16">
        <f>Statistik!F18*100</f>
        <v>9.6215780998389668</v>
      </c>
      <c r="B12" s="18">
        <f>'Input-data'!B17</f>
        <v>2</v>
      </c>
      <c r="D12" s="2">
        <v>97.75</v>
      </c>
      <c r="E12" s="6">
        <f t="shared" ca="1" si="0"/>
        <v>61.740764925373156</v>
      </c>
    </row>
    <row r="13" spans="1:5" x14ac:dyDescent="0.25">
      <c r="A13" s="16">
        <f>Statistik!F17*100</f>
        <v>14.291465378421897</v>
      </c>
      <c r="B13" s="18">
        <f>'Input-data'!B16</f>
        <v>4</v>
      </c>
      <c r="D13" s="2">
        <v>97.5</v>
      </c>
      <c r="E13" s="6">
        <f t="shared" ca="1" si="0"/>
        <v>61.489738805970163</v>
      </c>
    </row>
    <row r="14" spans="1:5" x14ac:dyDescent="0.25">
      <c r="A14" s="16">
        <f>Statistik!F16*100</f>
        <v>22.584541062801929</v>
      </c>
      <c r="B14" s="18">
        <f>'Input-data'!B15</f>
        <v>8</v>
      </c>
      <c r="D14" s="2">
        <v>97.25</v>
      </c>
      <c r="E14" s="6">
        <f t="shared" ca="1" si="0"/>
        <v>61.238712686567183</v>
      </c>
    </row>
    <row r="15" spans="1:5" x14ac:dyDescent="0.25">
      <c r="A15" s="16">
        <f>Statistik!F15*100</f>
        <v>35.386473429951685</v>
      </c>
      <c r="B15" s="18">
        <f>'Input-data'!B14</f>
        <v>16</v>
      </c>
      <c r="D15" s="2">
        <v>97</v>
      </c>
      <c r="E15" s="6">
        <f t="shared" ca="1" si="0"/>
        <v>60.987686567164204</v>
      </c>
    </row>
    <row r="16" spans="1:5" x14ac:dyDescent="0.25">
      <c r="A16" s="16">
        <f>Statistik!F14*100</f>
        <v>67.632850241545881</v>
      </c>
      <c r="B16" s="18">
        <f>'Input-data'!B13</f>
        <v>31.5</v>
      </c>
      <c r="D16" s="2">
        <v>96.75</v>
      </c>
      <c r="E16" s="6">
        <f t="shared" ca="1" si="0"/>
        <v>60.73666044776121</v>
      </c>
    </row>
    <row r="17" spans="1:5" x14ac:dyDescent="0.25">
      <c r="A17" s="16">
        <f>Statistik!F13*100</f>
        <v>99.999999999999986</v>
      </c>
      <c r="B17" s="18">
        <v>64</v>
      </c>
      <c r="D17" s="2">
        <v>96.5</v>
      </c>
      <c r="E17" s="6">
        <f t="shared" ca="1" si="0"/>
        <v>60.485634328358231</v>
      </c>
    </row>
    <row r="18" spans="1:5" x14ac:dyDescent="0.25">
      <c r="A18" s="16">
        <f>Statistik!F12*100</f>
        <v>99.999999999999986</v>
      </c>
      <c r="B18" s="18">
        <f>'Input-data'!B11</f>
        <v>125</v>
      </c>
      <c r="D18" s="2">
        <v>96.25</v>
      </c>
      <c r="E18" s="6">
        <f t="shared" ca="1" si="0"/>
        <v>60.234608208955237</v>
      </c>
    </row>
    <row r="19" spans="1:5" ht="13.8" thickBot="1" x14ac:dyDescent="0.3">
      <c r="A19" s="10">
        <f>Statistik!F11*100</f>
        <v>99.999999999999986</v>
      </c>
      <c r="B19" s="11">
        <f>'Input-data'!B10</f>
        <v>250</v>
      </c>
      <c r="D19" s="2">
        <v>96</v>
      </c>
      <c r="E19" s="6">
        <f t="shared" ca="1" si="0"/>
        <v>59.983582089552257</v>
      </c>
    </row>
    <row r="20" spans="1:5" x14ac:dyDescent="0.25">
      <c r="D20" s="2">
        <v>95.75</v>
      </c>
      <c r="E20" s="6">
        <f t="shared" ca="1" si="0"/>
        <v>59.732555970149278</v>
      </c>
    </row>
    <row r="21" spans="1:5" x14ac:dyDescent="0.25">
      <c r="D21" s="2">
        <v>95.5</v>
      </c>
      <c r="E21" s="6">
        <f t="shared" ca="1" si="0"/>
        <v>59.481529850746284</v>
      </c>
    </row>
    <row r="22" spans="1:5" x14ac:dyDescent="0.25">
      <c r="D22" s="2">
        <v>95.25</v>
      </c>
      <c r="E22" s="6">
        <f t="shared" ca="1" si="0"/>
        <v>59.230503731343305</v>
      </c>
    </row>
    <row r="23" spans="1:5" x14ac:dyDescent="0.25">
      <c r="D23" s="2">
        <v>95</v>
      </c>
      <c r="E23" s="6">
        <f t="shared" ca="1" si="0"/>
        <v>58.979477611940311</v>
      </c>
    </row>
    <row r="24" spans="1:5" x14ac:dyDescent="0.25">
      <c r="D24" s="2">
        <v>94.75</v>
      </c>
      <c r="E24" s="6">
        <f t="shared" ca="1" si="0"/>
        <v>58.728451492537332</v>
      </c>
    </row>
    <row r="25" spans="1:5" x14ac:dyDescent="0.25">
      <c r="D25" s="2">
        <v>94.5</v>
      </c>
      <c r="E25" s="6">
        <f t="shared" ca="1" si="0"/>
        <v>58.477425373134352</v>
      </c>
    </row>
    <row r="26" spans="1:5" x14ac:dyDescent="0.25">
      <c r="D26" s="2">
        <v>94.25</v>
      </c>
      <c r="E26" s="6">
        <f t="shared" ca="1" si="0"/>
        <v>58.226399253731358</v>
      </c>
    </row>
    <row r="27" spans="1:5" x14ac:dyDescent="0.25">
      <c r="D27" s="2">
        <v>94</v>
      </c>
      <c r="E27" s="6">
        <f t="shared" ca="1" si="0"/>
        <v>57.975373134328379</v>
      </c>
    </row>
    <row r="28" spans="1:5" x14ac:dyDescent="0.25">
      <c r="D28" s="2">
        <v>93.75</v>
      </c>
      <c r="E28" s="6">
        <f t="shared" ca="1" si="0"/>
        <v>57.724347014925385</v>
      </c>
    </row>
    <row r="29" spans="1:5" x14ac:dyDescent="0.25">
      <c r="D29" s="2">
        <v>93.5</v>
      </c>
      <c r="E29" s="6">
        <f t="shared" ca="1" si="0"/>
        <v>57.473320895522406</v>
      </c>
    </row>
    <row r="30" spans="1:5" x14ac:dyDescent="0.25">
      <c r="D30" s="2">
        <v>93.25</v>
      </c>
      <c r="E30" s="6">
        <f t="shared" ca="1" si="0"/>
        <v>57.222294776119426</v>
      </c>
    </row>
    <row r="31" spans="1:5" x14ac:dyDescent="0.25">
      <c r="D31" s="2">
        <v>93</v>
      </c>
      <c r="E31" s="6">
        <f t="shared" ca="1" si="0"/>
        <v>56.971268656716433</v>
      </c>
    </row>
    <row r="32" spans="1:5" x14ac:dyDescent="0.25">
      <c r="D32" s="2">
        <v>92.75</v>
      </c>
      <c r="E32" s="6">
        <f t="shared" ca="1" si="0"/>
        <v>56.720242537313453</v>
      </c>
    </row>
    <row r="33" spans="4:5" x14ac:dyDescent="0.25">
      <c r="D33" s="2">
        <v>92.5</v>
      </c>
      <c r="E33" s="6">
        <f t="shared" ca="1" si="0"/>
        <v>56.469216417910459</v>
      </c>
    </row>
    <row r="34" spans="4:5" x14ac:dyDescent="0.25">
      <c r="D34" s="2">
        <v>92.25</v>
      </c>
      <c r="E34" s="6">
        <f t="shared" ca="1" si="0"/>
        <v>56.21819029850748</v>
      </c>
    </row>
    <row r="35" spans="4:5" x14ac:dyDescent="0.25">
      <c r="D35" s="2">
        <v>92</v>
      </c>
      <c r="E35" s="6">
        <f t="shared" ca="1" si="0"/>
        <v>55.9671641791045</v>
      </c>
    </row>
    <row r="36" spans="4:5" x14ac:dyDescent="0.25">
      <c r="D36" s="2">
        <v>91.75</v>
      </c>
      <c r="E36" s="6">
        <f t="shared" ca="1" si="0"/>
        <v>55.716138059701507</v>
      </c>
    </row>
    <row r="37" spans="4:5" x14ac:dyDescent="0.25">
      <c r="D37" s="2">
        <v>91.5</v>
      </c>
      <c r="E37" s="6">
        <f t="shared" ca="1" si="0"/>
        <v>55.465111940298527</v>
      </c>
    </row>
    <row r="38" spans="4:5" x14ac:dyDescent="0.25">
      <c r="D38" s="2">
        <v>91.25</v>
      </c>
      <c r="E38" s="6">
        <f t="shared" ca="1" si="0"/>
        <v>55.214085820895534</v>
      </c>
    </row>
    <row r="39" spans="4:5" x14ac:dyDescent="0.25">
      <c r="D39" s="2">
        <v>91</v>
      </c>
      <c r="E39" s="6">
        <f t="shared" ca="1" si="0"/>
        <v>54.963059701492554</v>
      </c>
    </row>
    <row r="40" spans="4:5" x14ac:dyDescent="0.25">
      <c r="D40" s="2">
        <v>90.75</v>
      </c>
      <c r="E40" s="6">
        <f t="shared" ca="1" si="0"/>
        <v>54.712033582089575</v>
      </c>
    </row>
    <row r="41" spans="4:5" x14ac:dyDescent="0.25">
      <c r="D41" s="2">
        <v>90.5</v>
      </c>
      <c r="E41" s="6">
        <f t="shared" ca="1" si="0"/>
        <v>54.461007462686581</v>
      </c>
    </row>
    <row r="42" spans="4:5" x14ac:dyDescent="0.25">
      <c r="D42" s="2">
        <v>90.25</v>
      </c>
      <c r="E42" s="6">
        <f t="shared" ca="1" si="0"/>
        <v>54.209981343283602</v>
      </c>
    </row>
    <row r="43" spans="4:5" x14ac:dyDescent="0.25">
      <c r="D43" s="2">
        <v>90</v>
      </c>
      <c r="E43" s="6">
        <f t="shared" ca="1" si="0"/>
        <v>53.958955223880608</v>
      </c>
    </row>
    <row r="44" spans="4:5" x14ac:dyDescent="0.25">
      <c r="D44" s="2">
        <v>89.75</v>
      </c>
      <c r="E44" s="6">
        <f t="shared" ca="1" si="0"/>
        <v>53.707929104477628</v>
      </c>
    </row>
    <row r="45" spans="4:5" x14ac:dyDescent="0.25">
      <c r="D45" s="2">
        <v>89.5</v>
      </c>
      <c r="E45" s="6">
        <f t="shared" ca="1" si="0"/>
        <v>53.456902985074649</v>
      </c>
    </row>
    <row r="46" spans="4:5" x14ac:dyDescent="0.25">
      <c r="D46" s="2">
        <v>89.25</v>
      </c>
      <c r="E46" s="6">
        <f t="shared" ca="1" si="0"/>
        <v>53.205876865671655</v>
      </c>
    </row>
    <row r="47" spans="4:5" x14ac:dyDescent="0.25">
      <c r="D47" s="2">
        <v>89</v>
      </c>
      <c r="E47" s="6">
        <f t="shared" ca="1" si="0"/>
        <v>52.954850746268676</v>
      </c>
    </row>
    <row r="48" spans="4:5" x14ac:dyDescent="0.25">
      <c r="D48" s="2">
        <v>88.75</v>
      </c>
      <c r="E48" s="6">
        <f t="shared" ca="1" si="0"/>
        <v>52.703824626865682</v>
      </c>
    </row>
    <row r="49" spans="4:5" x14ac:dyDescent="0.25">
      <c r="D49" s="2">
        <v>88.5</v>
      </c>
      <c r="E49" s="6">
        <f t="shared" ca="1" si="0"/>
        <v>52.452798507462703</v>
      </c>
    </row>
    <row r="50" spans="4:5" x14ac:dyDescent="0.25">
      <c r="D50" s="2">
        <v>88.25</v>
      </c>
      <c r="E50" s="6">
        <f t="shared" ca="1" si="0"/>
        <v>52.201772388059723</v>
      </c>
    </row>
    <row r="51" spans="4:5" x14ac:dyDescent="0.25">
      <c r="D51" s="2">
        <v>88</v>
      </c>
      <c r="E51" s="6">
        <f t="shared" ca="1" si="0"/>
        <v>51.950746268656729</v>
      </c>
    </row>
    <row r="52" spans="4:5" x14ac:dyDescent="0.25">
      <c r="D52" s="2">
        <v>87.75</v>
      </c>
      <c r="E52" s="6">
        <f t="shared" ca="1" si="0"/>
        <v>51.69972014925375</v>
      </c>
    </row>
    <row r="53" spans="4:5" x14ac:dyDescent="0.25">
      <c r="D53" s="2">
        <v>87.5</v>
      </c>
      <c r="E53" s="6">
        <f t="shared" ca="1" si="0"/>
        <v>51.448694029850756</v>
      </c>
    </row>
    <row r="54" spans="4:5" x14ac:dyDescent="0.25">
      <c r="D54" s="2">
        <v>87.25</v>
      </c>
      <c r="E54" s="6">
        <f t="shared" ca="1" si="0"/>
        <v>51.197667910447777</v>
      </c>
    </row>
    <row r="55" spans="4:5" x14ac:dyDescent="0.25">
      <c r="D55" s="2">
        <v>87</v>
      </c>
      <c r="E55" s="6">
        <f t="shared" ca="1" si="0"/>
        <v>50.946641791044797</v>
      </c>
    </row>
    <row r="56" spans="4:5" x14ac:dyDescent="0.25">
      <c r="D56" s="2">
        <v>86.75</v>
      </c>
      <c r="E56" s="6">
        <f t="shared" ca="1" si="0"/>
        <v>50.695615671641804</v>
      </c>
    </row>
    <row r="57" spans="4:5" x14ac:dyDescent="0.25">
      <c r="D57" s="2">
        <v>86.5</v>
      </c>
      <c r="E57" s="6">
        <f t="shared" ca="1" si="0"/>
        <v>50.444589552238824</v>
      </c>
    </row>
    <row r="58" spans="4:5" x14ac:dyDescent="0.25">
      <c r="D58" s="2">
        <v>86.25</v>
      </c>
      <c r="E58" s="6">
        <f t="shared" ca="1" si="0"/>
        <v>50.19356343283583</v>
      </c>
    </row>
    <row r="59" spans="4:5" x14ac:dyDescent="0.25">
      <c r="D59" s="2">
        <v>86</v>
      </c>
      <c r="E59" s="6">
        <f t="shared" ca="1" si="0"/>
        <v>49.942537313432851</v>
      </c>
    </row>
    <row r="60" spans="4:5" x14ac:dyDescent="0.25">
      <c r="D60" s="2">
        <v>85.75</v>
      </c>
      <c r="E60" s="6">
        <f t="shared" ca="1" si="0"/>
        <v>49.691511194029871</v>
      </c>
    </row>
    <row r="61" spans="4:5" x14ac:dyDescent="0.25">
      <c r="D61" s="2">
        <v>85.5</v>
      </c>
      <c r="E61" s="6">
        <f t="shared" ca="1" si="0"/>
        <v>49.440485074626878</v>
      </c>
    </row>
    <row r="62" spans="4:5" x14ac:dyDescent="0.25">
      <c r="D62" s="2">
        <v>85.25</v>
      </c>
      <c r="E62" s="6">
        <f t="shared" ca="1" si="0"/>
        <v>49.189458955223898</v>
      </c>
    </row>
    <row r="63" spans="4:5" x14ac:dyDescent="0.25">
      <c r="D63" s="2">
        <v>85</v>
      </c>
      <c r="E63" s="6">
        <f t="shared" ca="1" si="0"/>
        <v>48.938432835820905</v>
      </c>
    </row>
    <row r="64" spans="4:5" x14ac:dyDescent="0.25">
      <c r="D64" s="2">
        <v>84.75</v>
      </c>
      <c r="E64" s="6">
        <f t="shared" ca="1" si="0"/>
        <v>48.687406716417925</v>
      </c>
    </row>
    <row r="65" spans="4:5" x14ac:dyDescent="0.25">
      <c r="D65" s="2">
        <v>84.5</v>
      </c>
      <c r="E65" s="6">
        <f t="shared" ca="1" si="0"/>
        <v>48.436380597014946</v>
      </c>
    </row>
    <row r="66" spans="4:5" x14ac:dyDescent="0.25">
      <c r="D66" s="2">
        <v>84.25</v>
      </c>
      <c r="E66" s="6">
        <f t="shared" ca="1" si="0"/>
        <v>48.185354477611952</v>
      </c>
    </row>
    <row r="67" spans="4:5" x14ac:dyDescent="0.25">
      <c r="D67" s="2">
        <v>84</v>
      </c>
      <c r="E67" s="6">
        <f t="shared" ca="1" si="0"/>
        <v>47.934328358208973</v>
      </c>
    </row>
    <row r="68" spans="4:5" x14ac:dyDescent="0.25">
      <c r="D68" s="2">
        <v>83.75</v>
      </c>
      <c r="E68" s="6">
        <f t="shared" ca="1" si="0"/>
        <v>47.683302238805979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47.432276119402999</v>
      </c>
    </row>
    <row r="70" spans="4:5" x14ac:dyDescent="0.25">
      <c r="D70" s="2">
        <v>83.25</v>
      </c>
      <c r="E70" s="6">
        <f t="shared" ca="1" si="1"/>
        <v>47.18125000000002</v>
      </c>
    </row>
    <row r="71" spans="4:5" x14ac:dyDescent="0.25">
      <c r="D71" s="2">
        <v>83</v>
      </c>
      <c r="E71" s="6">
        <f t="shared" ca="1" si="1"/>
        <v>46.930223880597026</v>
      </c>
    </row>
    <row r="72" spans="4:5" x14ac:dyDescent="0.25">
      <c r="D72" s="2">
        <v>82.75</v>
      </c>
      <c r="E72" s="6">
        <f t="shared" ca="1" si="1"/>
        <v>46.679197761194047</v>
      </c>
    </row>
    <row r="73" spans="4:5" x14ac:dyDescent="0.25">
      <c r="D73" s="2">
        <v>82.5</v>
      </c>
      <c r="E73" s="6">
        <f t="shared" ca="1" si="1"/>
        <v>46.428171641791053</v>
      </c>
    </row>
    <row r="74" spans="4:5" x14ac:dyDescent="0.25">
      <c r="D74" s="2">
        <v>82.25</v>
      </c>
      <c r="E74" s="6">
        <f t="shared" ca="1" si="1"/>
        <v>46.177145522388074</v>
      </c>
    </row>
    <row r="75" spans="4:5" x14ac:dyDescent="0.25">
      <c r="D75" s="2">
        <v>82</v>
      </c>
      <c r="E75" s="6">
        <f t="shared" ca="1" si="1"/>
        <v>45.926119402985094</v>
      </c>
    </row>
    <row r="76" spans="4:5" x14ac:dyDescent="0.25">
      <c r="D76" s="2">
        <v>81.75</v>
      </c>
      <c r="E76" s="6">
        <f t="shared" ca="1" si="1"/>
        <v>45.6750932835821</v>
      </c>
    </row>
    <row r="77" spans="4:5" x14ac:dyDescent="0.25">
      <c r="D77" s="2">
        <v>81.5</v>
      </c>
      <c r="E77" s="6">
        <f t="shared" ca="1" si="1"/>
        <v>45.424067164179121</v>
      </c>
    </row>
    <row r="78" spans="4:5" x14ac:dyDescent="0.25">
      <c r="D78" s="2">
        <v>81.25</v>
      </c>
      <c r="E78" s="6">
        <f t="shared" ca="1" si="1"/>
        <v>45.173041044776127</v>
      </c>
    </row>
    <row r="79" spans="4:5" x14ac:dyDescent="0.25">
      <c r="D79" s="2">
        <v>81</v>
      </c>
      <c r="E79" s="6">
        <f t="shared" ca="1" si="1"/>
        <v>44.922014925373148</v>
      </c>
    </row>
    <row r="80" spans="4:5" x14ac:dyDescent="0.25">
      <c r="D80" s="2">
        <v>80.75</v>
      </c>
      <c r="E80" s="6">
        <f t="shared" ca="1" si="1"/>
        <v>44.670988805970168</v>
      </c>
    </row>
    <row r="81" spans="4:5" x14ac:dyDescent="0.25">
      <c r="D81" s="2">
        <v>80.5</v>
      </c>
      <c r="E81" s="6">
        <f t="shared" ca="1" si="1"/>
        <v>44.419962686567175</v>
      </c>
    </row>
    <row r="82" spans="4:5" x14ac:dyDescent="0.25">
      <c r="D82" s="2">
        <v>80.25</v>
      </c>
      <c r="E82" s="6">
        <f t="shared" ca="1" si="1"/>
        <v>44.168936567164195</v>
      </c>
    </row>
    <row r="83" spans="4:5" x14ac:dyDescent="0.25">
      <c r="D83" s="2">
        <v>80</v>
      </c>
      <c r="E83" s="6">
        <f t="shared" ca="1" si="1"/>
        <v>43.917910447761216</v>
      </c>
    </row>
    <row r="84" spans="4:5" x14ac:dyDescent="0.25">
      <c r="D84" s="2">
        <v>79.75</v>
      </c>
      <c r="E84" s="6">
        <f t="shared" ca="1" si="1"/>
        <v>43.666884328358222</v>
      </c>
    </row>
    <row r="85" spans="4:5" x14ac:dyDescent="0.25">
      <c r="D85" s="2">
        <v>79.5</v>
      </c>
      <c r="E85" s="6">
        <f t="shared" ca="1" si="1"/>
        <v>43.415858208955243</v>
      </c>
    </row>
    <row r="86" spans="4:5" x14ac:dyDescent="0.25">
      <c r="D86" s="2">
        <v>79.25</v>
      </c>
      <c r="E86" s="6">
        <f t="shared" ca="1" si="1"/>
        <v>43.164832089552249</v>
      </c>
    </row>
    <row r="87" spans="4:5" x14ac:dyDescent="0.25">
      <c r="D87" s="2">
        <v>79</v>
      </c>
      <c r="E87" s="6">
        <f t="shared" ca="1" si="1"/>
        <v>42.913805970149269</v>
      </c>
    </row>
    <row r="88" spans="4:5" x14ac:dyDescent="0.25">
      <c r="D88" s="2">
        <v>78.75</v>
      </c>
      <c r="E88" s="6">
        <f t="shared" ca="1" si="1"/>
        <v>42.66277985074629</v>
      </c>
    </row>
    <row r="89" spans="4:5" x14ac:dyDescent="0.25">
      <c r="D89" s="2">
        <v>78.5</v>
      </c>
      <c r="E89" s="6">
        <f t="shared" ca="1" si="1"/>
        <v>42.411753731343296</v>
      </c>
    </row>
    <row r="90" spans="4:5" x14ac:dyDescent="0.25">
      <c r="D90" s="2">
        <v>78.25</v>
      </c>
      <c r="E90" s="6">
        <f t="shared" ca="1" si="1"/>
        <v>42.160727611940317</v>
      </c>
    </row>
    <row r="91" spans="4:5" x14ac:dyDescent="0.25">
      <c r="D91" s="2">
        <v>78</v>
      </c>
      <c r="E91" s="6">
        <f t="shared" ca="1" si="1"/>
        <v>41.909701492537323</v>
      </c>
    </row>
    <row r="92" spans="4:5" x14ac:dyDescent="0.25">
      <c r="D92" s="2">
        <v>77.75</v>
      </c>
      <c r="E92" s="6">
        <f t="shared" ca="1" si="1"/>
        <v>41.658675373134344</v>
      </c>
    </row>
    <row r="93" spans="4:5" x14ac:dyDescent="0.25">
      <c r="D93" s="2">
        <v>77.5</v>
      </c>
      <c r="E93" s="6">
        <f t="shared" ca="1" si="1"/>
        <v>41.407649253731364</v>
      </c>
    </row>
    <row r="94" spans="4:5" x14ac:dyDescent="0.25">
      <c r="D94" s="2">
        <v>77.25</v>
      </c>
      <c r="E94" s="6">
        <f t="shared" ca="1" si="1"/>
        <v>41.15662313432837</v>
      </c>
    </row>
    <row r="95" spans="4:5" x14ac:dyDescent="0.25">
      <c r="D95" s="2">
        <v>77</v>
      </c>
      <c r="E95" s="6">
        <f t="shared" ca="1" si="1"/>
        <v>40.905597014925391</v>
      </c>
    </row>
    <row r="96" spans="4:5" x14ac:dyDescent="0.25">
      <c r="D96" s="2">
        <v>76.75</v>
      </c>
      <c r="E96" s="6">
        <f t="shared" ca="1" si="1"/>
        <v>40.654570895522397</v>
      </c>
    </row>
    <row r="97" spans="4:5" x14ac:dyDescent="0.25">
      <c r="D97" s="2">
        <v>76.5</v>
      </c>
      <c r="E97" s="6">
        <f t="shared" ca="1" si="1"/>
        <v>40.403544776119418</v>
      </c>
    </row>
    <row r="98" spans="4:5" x14ac:dyDescent="0.25">
      <c r="D98" s="2">
        <v>76.25</v>
      </c>
      <c r="E98" s="6">
        <f t="shared" ca="1" si="1"/>
        <v>40.152518656716438</v>
      </c>
    </row>
    <row r="99" spans="4:5" x14ac:dyDescent="0.25">
      <c r="D99" s="2">
        <v>76</v>
      </c>
      <c r="E99" s="6">
        <f t="shared" ca="1" si="1"/>
        <v>39.901492537313445</v>
      </c>
    </row>
    <row r="100" spans="4:5" x14ac:dyDescent="0.25">
      <c r="D100" s="2">
        <v>75.75</v>
      </c>
      <c r="E100" s="6">
        <f t="shared" ca="1" si="1"/>
        <v>39.650466417910465</v>
      </c>
    </row>
    <row r="101" spans="4:5" x14ac:dyDescent="0.25">
      <c r="D101" s="2">
        <v>75.5</v>
      </c>
      <c r="E101" s="6">
        <f t="shared" ca="1" si="1"/>
        <v>39.399440298507471</v>
      </c>
    </row>
    <row r="102" spans="4:5" x14ac:dyDescent="0.25">
      <c r="D102" s="2">
        <v>75.25</v>
      </c>
      <c r="E102" s="6">
        <f t="shared" ca="1" si="1"/>
        <v>39.148414179104492</v>
      </c>
    </row>
    <row r="103" spans="4:5" x14ac:dyDescent="0.25">
      <c r="D103" s="2">
        <v>75</v>
      </c>
      <c r="E103" s="6">
        <f t="shared" ca="1" si="1"/>
        <v>38.897388059701512</v>
      </c>
    </row>
    <row r="104" spans="4:5" x14ac:dyDescent="0.25">
      <c r="D104" s="2">
        <v>74.75</v>
      </c>
      <c r="E104" s="6">
        <f t="shared" ca="1" si="1"/>
        <v>38.646361940298519</v>
      </c>
    </row>
    <row r="105" spans="4:5" x14ac:dyDescent="0.25">
      <c r="D105" s="2">
        <v>74.5</v>
      </c>
      <c r="E105" s="6">
        <f t="shared" ca="1" si="1"/>
        <v>38.395335820895539</v>
      </c>
    </row>
    <row r="106" spans="4:5" x14ac:dyDescent="0.25">
      <c r="D106" s="2">
        <v>74.25</v>
      </c>
      <c r="E106" s="6">
        <f t="shared" ca="1" si="1"/>
        <v>38.144309701492546</v>
      </c>
    </row>
    <row r="107" spans="4:5" x14ac:dyDescent="0.25">
      <c r="D107" s="2">
        <v>74</v>
      </c>
      <c r="E107" s="6">
        <f t="shared" ca="1" si="1"/>
        <v>37.893283582089566</v>
      </c>
    </row>
    <row r="108" spans="4:5" x14ac:dyDescent="0.25">
      <c r="D108" s="2">
        <v>73.75</v>
      </c>
      <c r="E108" s="6">
        <f t="shared" ca="1" si="1"/>
        <v>37.642257462686587</v>
      </c>
    </row>
    <row r="109" spans="4:5" x14ac:dyDescent="0.25">
      <c r="D109" s="2">
        <v>73.5</v>
      </c>
      <c r="E109" s="6">
        <f t="shared" ca="1" si="1"/>
        <v>37.391231343283593</v>
      </c>
    </row>
    <row r="110" spans="4:5" x14ac:dyDescent="0.25">
      <c r="D110" s="2">
        <v>73.25</v>
      </c>
      <c r="E110" s="6">
        <f t="shared" ca="1" si="1"/>
        <v>37.140205223880614</v>
      </c>
    </row>
    <row r="111" spans="4:5" x14ac:dyDescent="0.25">
      <c r="D111" s="2">
        <v>73</v>
      </c>
      <c r="E111" s="6">
        <f t="shared" ca="1" si="1"/>
        <v>36.88917910447762</v>
      </c>
    </row>
    <row r="112" spans="4:5" x14ac:dyDescent="0.25">
      <c r="D112" s="2">
        <v>72.75</v>
      </c>
      <c r="E112" s="6">
        <f t="shared" ca="1" si="1"/>
        <v>36.63815298507464</v>
      </c>
    </row>
    <row r="113" spans="4:5" x14ac:dyDescent="0.25">
      <c r="D113" s="2">
        <v>72.5</v>
      </c>
      <c r="E113" s="6">
        <f t="shared" ca="1" si="1"/>
        <v>36.387126865671661</v>
      </c>
    </row>
    <row r="114" spans="4:5" x14ac:dyDescent="0.25">
      <c r="D114" s="2">
        <v>72.25</v>
      </c>
      <c r="E114" s="6">
        <f t="shared" ca="1" si="1"/>
        <v>36.136100746268667</v>
      </c>
    </row>
    <row r="115" spans="4:5" x14ac:dyDescent="0.25">
      <c r="D115" s="2">
        <v>72</v>
      </c>
      <c r="E115" s="6">
        <f t="shared" ca="1" si="1"/>
        <v>35.885074626865688</v>
      </c>
    </row>
    <row r="116" spans="4:5" x14ac:dyDescent="0.25">
      <c r="D116" s="2">
        <v>71.75</v>
      </c>
      <c r="E116" s="6">
        <f t="shared" ca="1" si="1"/>
        <v>35.634048507462694</v>
      </c>
    </row>
    <row r="117" spans="4:5" x14ac:dyDescent="0.25">
      <c r="D117" s="2">
        <v>71.5</v>
      </c>
      <c r="E117" s="6">
        <f t="shared" ca="1" si="1"/>
        <v>35.383022388059715</v>
      </c>
    </row>
    <row r="118" spans="4:5" x14ac:dyDescent="0.25">
      <c r="D118" s="2">
        <v>71.25</v>
      </c>
      <c r="E118" s="6">
        <f t="shared" ca="1" si="1"/>
        <v>35.131996268656735</v>
      </c>
    </row>
    <row r="119" spans="4:5" x14ac:dyDescent="0.25">
      <c r="D119" s="2">
        <v>71</v>
      </c>
      <c r="E119" s="6">
        <f t="shared" ca="1" si="1"/>
        <v>34.880970149253741</v>
      </c>
    </row>
    <row r="120" spans="4:5" x14ac:dyDescent="0.25">
      <c r="D120" s="2">
        <v>70.75</v>
      </c>
      <c r="E120" s="6">
        <f t="shared" ca="1" si="1"/>
        <v>34.629944029850762</v>
      </c>
    </row>
    <row r="121" spans="4:5" x14ac:dyDescent="0.25">
      <c r="D121" s="2">
        <v>70.5</v>
      </c>
      <c r="E121" s="6">
        <f t="shared" ca="1" si="1"/>
        <v>34.378917910447768</v>
      </c>
    </row>
    <row r="122" spans="4:5" x14ac:dyDescent="0.25">
      <c r="D122" s="2">
        <v>70.25</v>
      </c>
      <c r="E122" s="6">
        <f t="shared" ca="1" si="1"/>
        <v>34.127891791044789</v>
      </c>
    </row>
    <row r="123" spans="4:5" x14ac:dyDescent="0.25">
      <c r="D123" s="2">
        <v>70</v>
      </c>
      <c r="E123" s="6">
        <f t="shared" ca="1" si="1"/>
        <v>33.876865671641809</v>
      </c>
    </row>
    <row r="124" spans="4:5" x14ac:dyDescent="0.25">
      <c r="D124" s="2">
        <v>69.75</v>
      </c>
      <c r="E124" s="6">
        <f t="shared" ca="1" si="1"/>
        <v>33.625839552238816</v>
      </c>
    </row>
    <row r="125" spans="4:5" x14ac:dyDescent="0.25">
      <c r="D125" s="2">
        <v>69.5</v>
      </c>
      <c r="E125" s="6">
        <f t="shared" ca="1" si="1"/>
        <v>33.374813432835836</v>
      </c>
    </row>
    <row r="126" spans="4:5" x14ac:dyDescent="0.25">
      <c r="D126" s="2">
        <v>69.25</v>
      </c>
      <c r="E126" s="6">
        <f t="shared" ca="1" si="1"/>
        <v>33.123787313432842</v>
      </c>
    </row>
    <row r="127" spans="4:5" x14ac:dyDescent="0.25">
      <c r="D127" s="2">
        <v>69</v>
      </c>
      <c r="E127" s="6">
        <f t="shared" ca="1" si="1"/>
        <v>32.872761194029863</v>
      </c>
    </row>
    <row r="128" spans="4:5" x14ac:dyDescent="0.25">
      <c r="D128" s="2">
        <v>68.75</v>
      </c>
      <c r="E128" s="6">
        <f t="shared" ca="1" si="1"/>
        <v>32.621735074626883</v>
      </c>
    </row>
    <row r="129" spans="4:5" x14ac:dyDescent="0.25">
      <c r="D129" s="2">
        <v>68.5</v>
      </c>
      <c r="E129" s="6">
        <f t="shared" ca="1" si="1"/>
        <v>32.37070895522389</v>
      </c>
    </row>
    <row r="130" spans="4:5" x14ac:dyDescent="0.25">
      <c r="D130" s="2">
        <v>68.25</v>
      </c>
      <c r="E130" s="6">
        <f t="shared" ca="1" si="1"/>
        <v>32.11968283582091</v>
      </c>
    </row>
    <row r="131" spans="4:5" x14ac:dyDescent="0.25">
      <c r="D131" s="2">
        <v>68</v>
      </c>
      <c r="E131" s="6">
        <f t="shared" ca="1" si="1"/>
        <v>31.868656716417917</v>
      </c>
    </row>
    <row r="132" spans="4:5" x14ac:dyDescent="0.25">
      <c r="D132" s="2">
        <v>67.75</v>
      </c>
      <c r="E132" s="6">
        <f t="shared" ca="1" si="1"/>
        <v>31.617630597014937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31.436142322097382</v>
      </c>
    </row>
    <row r="134" spans="4:5" x14ac:dyDescent="0.25">
      <c r="D134" s="2">
        <v>67.25</v>
      </c>
      <c r="E134" s="6">
        <f t="shared" ca="1" si="2"/>
        <v>31.315973782771536</v>
      </c>
    </row>
    <row r="135" spans="4:5" x14ac:dyDescent="0.25">
      <c r="D135" s="2">
        <v>67</v>
      </c>
      <c r="E135" s="6">
        <f t="shared" ca="1" si="2"/>
        <v>31.195805243445697</v>
      </c>
    </row>
    <row r="136" spans="4:5" x14ac:dyDescent="0.25">
      <c r="D136" s="2">
        <v>66.75</v>
      </c>
      <c r="E136" s="6">
        <f t="shared" ca="1" si="2"/>
        <v>31.075636704119852</v>
      </c>
    </row>
    <row r="137" spans="4:5" x14ac:dyDescent="0.25">
      <c r="D137" s="2">
        <v>66.5</v>
      </c>
      <c r="E137" s="6">
        <f t="shared" ca="1" si="2"/>
        <v>30.955468164794009</v>
      </c>
    </row>
    <row r="138" spans="4:5" x14ac:dyDescent="0.25">
      <c r="D138" s="2">
        <v>66.25</v>
      </c>
      <c r="E138" s="6">
        <f t="shared" ca="1" si="2"/>
        <v>30.835299625468167</v>
      </c>
    </row>
    <row r="139" spans="4:5" x14ac:dyDescent="0.25">
      <c r="D139" s="2">
        <v>66</v>
      </c>
      <c r="E139" s="6">
        <f t="shared" ca="1" si="2"/>
        <v>30.715131086142325</v>
      </c>
    </row>
    <row r="140" spans="4:5" x14ac:dyDescent="0.25">
      <c r="D140" s="2">
        <v>65.75</v>
      </c>
      <c r="E140" s="6">
        <f t="shared" ca="1" si="2"/>
        <v>30.594962546816483</v>
      </c>
    </row>
    <row r="141" spans="4:5" x14ac:dyDescent="0.25">
      <c r="D141" s="2">
        <v>65.5</v>
      </c>
      <c r="E141" s="6">
        <f t="shared" ca="1" si="2"/>
        <v>30.47479400749064</v>
      </c>
    </row>
    <row r="142" spans="4:5" x14ac:dyDescent="0.25">
      <c r="D142" s="2">
        <v>65.25</v>
      </c>
      <c r="E142" s="6">
        <f t="shared" ca="1" si="2"/>
        <v>30.354625468164798</v>
      </c>
    </row>
    <row r="143" spans="4:5" x14ac:dyDescent="0.25">
      <c r="D143" s="2">
        <v>65</v>
      </c>
      <c r="E143" s="6">
        <f t="shared" ca="1" si="2"/>
        <v>30.234456928838952</v>
      </c>
    </row>
    <row r="144" spans="4:5" x14ac:dyDescent="0.25">
      <c r="D144" s="2">
        <v>64.75</v>
      </c>
      <c r="E144" s="6">
        <f t="shared" ca="1" si="2"/>
        <v>30.11428838951311</v>
      </c>
    </row>
    <row r="145" spans="4:5" x14ac:dyDescent="0.25">
      <c r="D145" s="2">
        <v>64.5</v>
      </c>
      <c r="E145" s="6">
        <f t="shared" ca="1" si="2"/>
        <v>29.994119850187268</v>
      </c>
    </row>
    <row r="146" spans="4:5" x14ac:dyDescent="0.25">
      <c r="D146" s="2">
        <v>64.25</v>
      </c>
      <c r="E146" s="6">
        <f t="shared" ca="1" si="2"/>
        <v>29.873951310861425</v>
      </c>
    </row>
    <row r="147" spans="4:5" x14ac:dyDescent="0.25">
      <c r="D147" s="2">
        <v>64</v>
      </c>
      <c r="E147" s="6">
        <f t="shared" ca="1" si="2"/>
        <v>29.753782771535583</v>
      </c>
    </row>
    <row r="148" spans="4:5" x14ac:dyDescent="0.25">
      <c r="D148" s="2">
        <v>63.75</v>
      </c>
      <c r="E148" s="6">
        <f t="shared" ca="1" si="2"/>
        <v>29.633614232209741</v>
      </c>
    </row>
    <row r="149" spans="4:5" x14ac:dyDescent="0.25">
      <c r="D149" s="2">
        <v>63.5</v>
      </c>
      <c r="E149" s="6">
        <f t="shared" ca="1" si="2"/>
        <v>29.513445692883899</v>
      </c>
    </row>
    <row r="150" spans="4:5" x14ac:dyDescent="0.25">
      <c r="D150" s="2">
        <v>63.25</v>
      </c>
      <c r="E150" s="6">
        <f t="shared" ca="1" si="2"/>
        <v>29.393277153558056</v>
      </c>
    </row>
    <row r="151" spans="4:5" x14ac:dyDescent="0.25">
      <c r="D151" s="2">
        <v>63</v>
      </c>
      <c r="E151" s="6">
        <f t="shared" ca="1" si="2"/>
        <v>29.273108614232214</v>
      </c>
    </row>
    <row r="152" spans="4:5" x14ac:dyDescent="0.25">
      <c r="D152" s="2">
        <v>62.75</v>
      </c>
      <c r="E152" s="6">
        <f t="shared" ca="1" si="2"/>
        <v>29.152940074906368</v>
      </c>
    </row>
    <row r="153" spans="4:5" x14ac:dyDescent="0.25">
      <c r="D153" s="2">
        <v>62.5</v>
      </c>
      <c r="E153" s="6">
        <f t="shared" ca="1" si="2"/>
        <v>29.032771535580526</v>
      </c>
    </row>
    <row r="154" spans="4:5" x14ac:dyDescent="0.25">
      <c r="D154" s="2">
        <v>62.25</v>
      </c>
      <c r="E154" s="6">
        <f t="shared" ca="1" si="2"/>
        <v>28.912602996254684</v>
      </c>
    </row>
    <row r="155" spans="4:5" x14ac:dyDescent="0.25">
      <c r="D155" s="2">
        <v>62</v>
      </c>
      <c r="E155" s="6">
        <f t="shared" ca="1" si="2"/>
        <v>28.792434456928842</v>
      </c>
    </row>
    <row r="156" spans="4:5" x14ac:dyDescent="0.25">
      <c r="D156" s="2">
        <v>61.75</v>
      </c>
      <c r="E156" s="6">
        <f t="shared" ca="1" si="2"/>
        <v>28.672265917602999</v>
      </c>
    </row>
    <row r="157" spans="4:5" x14ac:dyDescent="0.25">
      <c r="D157" s="2">
        <v>61.5</v>
      </c>
      <c r="E157" s="6">
        <f t="shared" ca="1" si="2"/>
        <v>28.552097378277157</v>
      </c>
    </row>
    <row r="158" spans="4:5" x14ac:dyDescent="0.25">
      <c r="D158" s="2">
        <v>61.25</v>
      </c>
      <c r="E158" s="6">
        <f t="shared" ca="1" si="2"/>
        <v>28.431928838951315</v>
      </c>
    </row>
    <row r="159" spans="4:5" x14ac:dyDescent="0.25">
      <c r="D159" s="2">
        <v>61</v>
      </c>
      <c r="E159" s="6">
        <f t="shared" ca="1" si="2"/>
        <v>28.311760299625469</v>
      </c>
    </row>
    <row r="160" spans="4:5" x14ac:dyDescent="0.25">
      <c r="D160" s="2">
        <v>60.75</v>
      </c>
      <c r="E160" s="6">
        <f t="shared" ca="1" si="2"/>
        <v>28.191591760299627</v>
      </c>
    </row>
    <row r="161" spans="4:5" x14ac:dyDescent="0.25">
      <c r="D161" s="2">
        <v>60.5</v>
      </c>
      <c r="E161" s="6">
        <f t="shared" ca="1" si="2"/>
        <v>28.071423220973784</v>
      </c>
    </row>
    <row r="162" spans="4:5" x14ac:dyDescent="0.25">
      <c r="D162" s="2">
        <v>60.25</v>
      </c>
      <c r="E162" s="6">
        <f t="shared" ca="1" si="2"/>
        <v>27.951254681647942</v>
      </c>
    </row>
    <row r="163" spans="4:5" x14ac:dyDescent="0.25">
      <c r="D163" s="2">
        <v>60</v>
      </c>
      <c r="E163" s="6">
        <f t="shared" ca="1" si="2"/>
        <v>27.8310861423221</v>
      </c>
    </row>
    <row r="164" spans="4:5" x14ac:dyDescent="0.25">
      <c r="D164" s="2">
        <v>59.75</v>
      </c>
      <c r="E164" s="6">
        <f t="shared" ca="1" si="2"/>
        <v>27.710917602996258</v>
      </c>
    </row>
    <row r="165" spans="4:5" x14ac:dyDescent="0.25">
      <c r="D165" s="2">
        <v>59.5</v>
      </c>
      <c r="E165" s="6">
        <f t="shared" ca="1" si="2"/>
        <v>27.590749063670415</v>
      </c>
    </row>
    <row r="166" spans="4:5" x14ac:dyDescent="0.25">
      <c r="D166" s="2">
        <v>59.25</v>
      </c>
      <c r="E166" s="6">
        <f t="shared" ca="1" si="2"/>
        <v>27.470580524344573</v>
      </c>
    </row>
    <row r="167" spans="4:5" x14ac:dyDescent="0.25">
      <c r="D167" s="2">
        <v>59</v>
      </c>
      <c r="E167" s="6">
        <f t="shared" ca="1" si="2"/>
        <v>27.350411985018731</v>
      </c>
    </row>
    <row r="168" spans="4:5" x14ac:dyDescent="0.25">
      <c r="D168" s="2">
        <v>58.75</v>
      </c>
      <c r="E168" s="6">
        <f t="shared" ca="1" si="2"/>
        <v>27.230243445692885</v>
      </c>
    </row>
    <row r="169" spans="4:5" x14ac:dyDescent="0.25">
      <c r="D169" s="2">
        <v>58.5</v>
      </c>
      <c r="E169" s="6">
        <f t="shared" ca="1" si="2"/>
        <v>27.110074906367043</v>
      </c>
    </row>
    <row r="170" spans="4:5" x14ac:dyDescent="0.25">
      <c r="D170" s="2">
        <v>58.25</v>
      </c>
      <c r="E170" s="6">
        <f t="shared" ca="1" si="2"/>
        <v>26.9899063670412</v>
      </c>
    </row>
    <row r="171" spans="4:5" x14ac:dyDescent="0.25">
      <c r="D171" s="2">
        <v>58</v>
      </c>
      <c r="E171" s="6">
        <f t="shared" ca="1" si="2"/>
        <v>26.869737827715358</v>
      </c>
    </row>
    <row r="172" spans="4:5" x14ac:dyDescent="0.25">
      <c r="D172" s="2">
        <v>57.75</v>
      </c>
      <c r="E172" s="6">
        <f t="shared" ca="1" si="2"/>
        <v>26.749569288389516</v>
      </c>
    </row>
    <row r="173" spans="4:5" x14ac:dyDescent="0.25">
      <c r="D173" s="2">
        <v>57.5</v>
      </c>
      <c r="E173" s="6">
        <f t="shared" ca="1" si="2"/>
        <v>26.629400749063674</v>
      </c>
    </row>
    <row r="174" spans="4:5" x14ac:dyDescent="0.25">
      <c r="D174" s="2">
        <v>57.25</v>
      </c>
      <c r="E174" s="6">
        <f t="shared" ca="1" si="2"/>
        <v>26.509232209737831</v>
      </c>
    </row>
    <row r="175" spans="4:5" x14ac:dyDescent="0.25">
      <c r="D175" s="2">
        <v>57</v>
      </c>
      <c r="E175" s="6">
        <f t="shared" ca="1" si="2"/>
        <v>26.389063670411986</v>
      </c>
    </row>
    <row r="176" spans="4:5" x14ac:dyDescent="0.25">
      <c r="D176" s="2">
        <v>56.75</v>
      </c>
      <c r="E176" s="6">
        <f t="shared" ca="1" si="2"/>
        <v>26.268895131086143</v>
      </c>
    </row>
    <row r="177" spans="4:5" x14ac:dyDescent="0.25">
      <c r="D177" s="2">
        <v>56.5</v>
      </c>
      <c r="E177" s="6">
        <f t="shared" ca="1" si="2"/>
        <v>26.148726591760301</v>
      </c>
    </row>
    <row r="178" spans="4:5" x14ac:dyDescent="0.25">
      <c r="D178" s="2">
        <v>56.25</v>
      </c>
      <c r="E178" s="6">
        <f t="shared" ca="1" si="2"/>
        <v>26.028558052434459</v>
      </c>
    </row>
    <row r="179" spans="4:5" x14ac:dyDescent="0.25">
      <c r="D179" s="2">
        <v>56</v>
      </c>
      <c r="E179" s="6">
        <f t="shared" ca="1" si="2"/>
        <v>25.908389513108617</v>
      </c>
    </row>
    <row r="180" spans="4:5" x14ac:dyDescent="0.25">
      <c r="D180" s="2">
        <v>55.75</v>
      </c>
      <c r="E180" s="6">
        <f t="shared" ca="1" si="2"/>
        <v>25.788220973782774</v>
      </c>
    </row>
    <row r="181" spans="4:5" x14ac:dyDescent="0.25">
      <c r="D181" s="2">
        <v>55.5</v>
      </c>
      <c r="E181" s="6">
        <f t="shared" ca="1" si="2"/>
        <v>25.668052434456932</v>
      </c>
    </row>
    <row r="182" spans="4:5" x14ac:dyDescent="0.25">
      <c r="D182" s="2">
        <v>55.25</v>
      </c>
      <c r="E182" s="6">
        <f t="shared" ca="1" si="2"/>
        <v>25.54788389513109</v>
      </c>
    </row>
    <row r="183" spans="4:5" x14ac:dyDescent="0.25">
      <c r="D183" s="2">
        <v>55</v>
      </c>
      <c r="E183" s="6">
        <f t="shared" ca="1" si="2"/>
        <v>25.427715355805248</v>
      </c>
    </row>
    <row r="184" spans="4:5" x14ac:dyDescent="0.25">
      <c r="D184" s="2">
        <v>54.75</v>
      </c>
      <c r="E184" s="6">
        <f t="shared" ca="1" si="2"/>
        <v>25.307546816479402</v>
      </c>
    </row>
    <row r="185" spans="4:5" x14ac:dyDescent="0.25">
      <c r="D185" s="2">
        <v>54.5</v>
      </c>
      <c r="E185" s="6">
        <f t="shared" ca="1" si="2"/>
        <v>25.187378277153559</v>
      </c>
    </row>
    <row r="186" spans="4:5" x14ac:dyDescent="0.25">
      <c r="D186" s="2">
        <v>54.25</v>
      </c>
      <c r="E186" s="6">
        <f t="shared" ca="1" si="2"/>
        <v>25.067209737827717</v>
      </c>
    </row>
    <row r="187" spans="4:5" x14ac:dyDescent="0.25">
      <c r="D187" s="2">
        <v>54</v>
      </c>
      <c r="E187" s="6">
        <f t="shared" ca="1" si="2"/>
        <v>24.947041198501875</v>
      </c>
    </row>
    <row r="188" spans="4:5" x14ac:dyDescent="0.25">
      <c r="D188" s="2">
        <v>53.75</v>
      </c>
      <c r="E188" s="6">
        <f t="shared" ca="1" si="2"/>
        <v>24.826872659176033</v>
      </c>
    </row>
    <row r="189" spans="4:5" x14ac:dyDescent="0.25">
      <c r="D189" s="2">
        <v>53.5</v>
      </c>
      <c r="E189" s="6">
        <f t="shared" ca="1" si="2"/>
        <v>24.70670411985019</v>
      </c>
    </row>
    <row r="190" spans="4:5" x14ac:dyDescent="0.25">
      <c r="D190" s="2">
        <v>53.25</v>
      </c>
      <c r="E190" s="6">
        <f t="shared" ca="1" si="2"/>
        <v>24.586535580524348</v>
      </c>
    </row>
    <row r="191" spans="4:5" x14ac:dyDescent="0.25">
      <c r="D191" s="2">
        <v>53</v>
      </c>
      <c r="E191" s="6">
        <f t="shared" ca="1" si="2"/>
        <v>24.466367041198502</v>
      </c>
    </row>
    <row r="192" spans="4:5" x14ac:dyDescent="0.25">
      <c r="D192" s="2">
        <v>52.75</v>
      </c>
      <c r="E192" s="6">
        <f t="shared" ca="1" si="2"/>
        <v>24.34619850187266</v>
      </c>
    </row>
    <row r="193" spans="4:5" x14ac:dyDescent="0.25">
      <c r="D193" s="2">
        <v>52.5</v>
      </c>
      <c r="E193" s="6">
        <f t="shared" ca="1" si="2"/>
        <v>24.226029962546818</v>
      </c>
    </row>
    <row r="194" spans="4:5" x14ac:dyDescent="0.25">
      <c r="D194" s="2">
        <v>52.25</v>
      </c>
      <c r="E194" s="6">
        <f t="shared" ca="1" si="2"/>
        <v>24.105861423220976</v>
      </c>
    </row>
    <row r="195" spans="4:5" x14ac:dyDescent="0.25">
      <c r="D195" s="2">
        <v>52</v>
      </c>
      <c r="E195" s="6">
        <f t="shared" ca="1" si="2"/>
        <v>23.985692883895133</v>
      </c>
    </row>
    <row r="196" spans="4:5" x14ac:dyDescent="0.25">
      <c r="D196" s="2">
        <v>51.75</v>
      </c>
      <c r="E196" s="6">
        <f t="shared" ca="1" si="2"/>
        <v>23.865524344569291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23.745355805243449</v>
      </c>
    </row>
    <row r="198" spans="4:5" x14ac:dyDescent="0.25">
      <c r="D198" s="2">
        <v>51.25</v>
      </c>
      <c r="E198" s="6">
        <f t="shared" ca="1" si="3"/>
        <v>23.625187265917607</v>
      </c>
    </row>
    <row r="199" spans="4:5" x14ac:dyDescent="0.25">
      <c r="D199" s="2">
        <v>51</v>
      </c>
      <c r="E199" s="6">
        <f t="shared" ca="1" si="3"/>
        <v>23.505018726591764</v>
      </c>
    </row>
    <row r="200" spans="4:5" x14ac:dyDescent="0.25">
      <c r="D200" s="2">
        <v>50.75</v>
      </c>
      <c r="E200" s="6">
        <f t="shared" ca="1" si="3"/>
        <v>23.384850187265918</v>
      </c>
    </row>
    <row r="201" spans="4:5" x14ac:dyDescent="0.25">
      <c r="D201" s="2">
        <v>50.5</v>
      </c>
      <c r="E201" s="6">
        <f t="shared" ca="1" si="3"/>
        <v>23.264681647940076</v>
      </c>
    </row>
    <row r="202" spans="4:5" x14ac:dyDescent="0.25">
      <c r="D202" s="2">
        <v>50.25</v>
      </c>
      <c r="E202" s="6">
        <f t="shared" ca="1" si="3"/>
        <v>23.144513108614234</v>
      </c>
    </row>
    <row r="203" spans="4:5" x14ac:dyDescent="0.25">
      <c r="D203" s="2">
        <v>50</v>
      </c>
      <c r="E203" s="6">
        <f t="shared" ca="1" si="3"/>
        <v>23.024344569288392</v>
      </c>
    </row>
    <row r="204" spans="4:5" x14ac:dyDescent="0.25">
      <c r="D204" s="2">
        <v>49.75</v>
      </c>
      <c r="E204" s="6">
        <f t="shared" ca="1" si="3"/>
        <v>22.904176029962549</v>
      </c>
    </row>
    <row r="205" spans="4:5" x14ac:dyDescent="0.25">
      <c r="D205" s="2">
        <v>49.5</v>
      </c>
      <c r="E205" s="6">
        <f t="shared" ca="1" si="3"/>
        <v>22.784007490636707</v>
      </c>
    </row>
    <row r="206" spans="4:5" x14ac:dyDescent="0.25">
      <c r="D206" s="2">
        <v>49.25</v>
      </c>
      <c r="E206" s="6">
        <f t="shared" ca="1" si="3"/>
        <v>22.663838951310865</v>
      </c>
    </row>
    <row r="207" spans="4:5" x14ac:dyDescent="0.25">
      <c r="D207" s="2">
        <v>49</v>
      </c>
      <c r="E207" s="6">
        <f t="shared" ca="1" si="3"/>
        <v>22.543670411985019</v>
      </c>
    </row>
    <row r="208" spans="4:5" x14ac:dyDescent="0.25">
      <c r="D208" s="2">
        <v>48.75</v>
      </c>
      <c r="E208" s="6">
        <f t="shared" ca="1" si="3"/>
        <v>22.423501872659177</v>
      </c>
    </row>
    <row r="209" spans="4:5" x14ac:dyDescent="0.25">
      <c r="D209" s="2">
        <v>48.5</v>
      </c>
      <c r="E209" s="6">
        <f t="shared" ca="1" si="3"/>
        <v>22.303333333333335</v>
      </c>
    </row>
    <row r="210" spans="4:5" x14ac:dyDescent="0.25">
      <c r="D210" s="2">
        <v>48.25</v>
      </c>
      <c r="E210" s="6">
        <f t="shared" ca="1" si="3"/>
        <v>22.183164794007492</v>
      </c>
    </row>
    <row r="211" spans="4:5" x14ac:dyDescent="0.25">
      <c r="D211" s="2">
        <v>48</v>
      </c>
      <c r="E211" s="6">
        <f t="shared" ca="1" si="3"/>
        <v>22.06299625468165</v>
      </c>
    </row>
    <row r="212" spans="4:5" x14ac:dyDescent="0.25">
      <c r="D212" s="2">
        <v>47.75</v>
      </c>
      <c r="E212" s="6">
        <f t="shared" ca="1" si="3"/>
        <v>21.942827715355808</v>
      </c>
    </row>
    <row r="213" spans="4:5" x14ac:dyDescent="0.25">
      <c r="D213" s="2">
        <v>47.5</v>
      </c>
      <c r="E213" s="6">
        <f t="shared" ca="1" si="3"/>
        <v>21.822659176029966</v>
      </c>
    </row>
    <row r="214" spans="4:5" x14ac:dyDescent="0.25">
      <c r="D214" s="2">
        <v>47.25</v>
      </c>
      <c r="E214" s="6">
        <f t="shared" ca="1" si="3"/>
        <v>21.702490636704123</v>
      </c>
    </row>
    <row r="215" spans="4:5" x14ac:dyDescent="0.25">
      <c r="D215" s="2">
        <v>47</v>
      </c>
      <c r="E215" s="6">
        <f t="shared" ca="1" si="3"/>
        <v>21.582322097378281</v>
      </c>
    </row>
    <row r="216" spans="4:5" x14ac:dyDescent="0.25">
      <c r="D216" s="2">
        <v>46.75</v>
      </c>
      <c r="E216" s="6">
        <f t="shared" ca="1" si="3"/>
        <v>21.462153558052435</v>
      </c>
    </row>
    <row r="217" spans="4:5" x14ac:dyDescent="0.25">
      <c r="D217" s="2">
        <v>46.5</v>
      </c>
      <c r="E217" s="6">
        <f t="shared" ca="1" si="3"/>
        <v>21.341985018726593</v>
      </c>
    </row>
    <row r="218" spans="4:5" x14ac:dyDescent="0.25">
      <c r="D218" s="2">
        <v>46.25</v>
      </c>
      <c r="E218" s="6">
        <f t="shared" ca="1" si="3"/>
        <v>21.221816479400751</v>
      </c>
    </row>
    <row r="219" spans="4:5" x14ac:dyDescent="0.25">
      <c r="D219" s="2">
        <v>46</v>
      </c>
      <c r="E219" s="6">
        <f t="shared" ca="1" si="3"/>
        <v>21.101647940074908</v>
      </c>
    </row>
    <row r="220" spans="4:5" x14ac:dyDescent="0.25">
      <c r="D220" s="2">
        <v>45.75</v>
      </c>
      <c r="E220" s="6">
        <f t="shared" ca="1" si="3"/>
        <v>20.981479400749066</v>
      </c>
    </row>
    <row r="221" spans="4:5" x14ac:dyDescent="0.25">
      <c r="D221" s="2">
        <v>45.5</v>
      </c>
      <c r="E221" s="6">
        <f t="shared" ca="1" si="3"/>
        <v>20.861310861423224</v>
      </c>
    </row>
    <row r="222" spans="4:5" x14ac:dyDescent="0.25">
      <c r="D222" s="2">
        <v>45.25</v>
      </c>
      <c r="E222" s="6">
        <f t="shared" ca="1" si="3"/>
        <v>20.741142322097382</v>
      </c>
    </row>
    <row r="223" spans="4:5" x14ac:dyDescent="0.25">
      <c r="D223" s="2">
        <v>45</v>
      </c>
      <c r="E223" s="6">
        <f t="shared" ca="1" si="3"/>
        <v>20.620973782771536</v>
      </c>
    </row>
    <row r="224" spans="4:5" x14ac:dyDescent="0.25">
      <c r="D224" s="2">
        <v>44.75</v>
      </c>
      <c r="E224" s="6">
        <f t="shared" ca="1" si="3"/>
        <v>20.500805243445694</v>
      </c>
    </row>
    <row r="225" spans="4:5" x14ac:dyDescent="0.25">
      <c r="D225" s="2">
        <v>44.5</v>
      </c>
      <c r="E225" s="6">
        <f t="shared" ca="1" si="3"/>
        <v>20.380636704119851</v>
      </c>
    </row>
    <row r="226" spans="4:5" x14ac:dyDescent="0.25">
      <c r="D226" s="2">
        <v>44.25</v>
      </c>
      <c r="E226" s="6">
        <f t="shared" ca="1" si="3"/>
        <v>20.260468164794009</v>
      </c>
    </row>
    <row r="227" spans="4:5" x14ac:dyDescent="0.25">
      <c r="D227" s="2">
        <v>44</v>
      </c>
      <c r="E227" s="6">
        <f t="shared" ca="1" si="3"/>
        <v>20.140299625468167</v>
      </c>
    </row>
    <row r="228" spans="4:5" x14ac:dyDescent="0.25">
      <c r="D228" s="2">
        <v>43.75</v>
      </c>
      <c r="E228" s="6">
        <f t="shared" ca="1" si="3"/>
        <v>20.020131086142325</v>
      </c>
    </row>
    <row r="229" spans="4:5" x14ac:dyDescent="0.25">
      <c r="D229" s="2">
        <v>43.5</v>
      </c>
      <c r="E229" s="6">
        <f t="shared" ca="1" si="3"/>
        <v>19.899962546816482</v>
      </c>
    </row>
    <row r="230" spans="4:5" x14ac:dyDescent="0.25">
      <c r="D230" s="2">
        <v>43.25</v>
      </c>
      <c r="E230" s="6">
        <f t="shared" ca="1" si="3"/>
        <v>19.77979400749064</v>
      </c>
    </row>
    <row r="231" spans="4:5" x14ac:dyDescent="0.25">
      <c r="D231" s="2">
        <v>43</v>
      </c>
      <c r="E231" s="6">
        <f t="shared" ca="1" si="3"/>
        <v>19.659625468164798</v>
      </c>
    </row>
    <row r="232" spans="4:5" x14ac:dyDescent="0.25">
      <c r="D232" s="2">
        <v>42.75</v>
      </c>
      <c r="E232" s="6">
        <f t="shared" ca="1" si="3"/>
        <v>19.539456928838952</v>
      </c>
    </row>
    <row r="233" spans="4:5" x14ac:dyDescent="0.25">
      <c r="D233" s="2">
        <v>42.5</v>
      </c>
      <c r="E233" s="6">
        <f t="shared" ca="1" si="3"/>
        <v>19.41928838951311</v>
      </c>
    </row>
    <row r="234" spans="4:5" x14ac:dyDescent="0.25">
      <c r="D234" s="2">
        <v>42.25</v>
      </c>
      <c r="E234" s="6">
        <f t="shared" ca="1" si="3"/>
        <v>19.299119850187267</v>
      </c>
    </row>
    <row r="235" spans="4:5" x14ac:dyDescent="0.25">
      <c r="D235" s="2">
        <v>42</v>
      </c>
      <c r="E235" s="6">
        <f t="shared" ca="1" si="3"/>
        <v>19.178951310861425</v>
      </c>
    </row>
    <row r="236" spans="4:5" x14ac:dyDescent="0.25">
      <c r="D236" s="2">
        <v>41.75</v>
      </c>
      <c r="E236" s="6">
        <f t="shared" ca="1" si="3"/>
        <v>19.058782771535583</v>
      </c>
    </row>
    <row r="237" spans="4:5" x14ac:dyDescent="0.25">
      <c r="D237" s="2">
        <v>41.5</v>
      </c>
      <c r="E237" s="6">
        <f t="shared" ca="1" si="3"/>
        <v>18.938614232209741</v>
      </c>
    </row>
    <row r="238" spans="4:5" x14ac:dyDescent="0.25">
      <c r="D238" s="2">
        <v>41.25</v>
      </c>
      <c r="E238" s="6">
        <f t="shared" ca="1" si="3"/>
        <v>18.818445692883898</v>
      </c>
    </row>
    <row r="239" spans="4:5" x14ac:dyDescent="0.25">
      <c r="D239" s="2">
        <v>41</v>
      </c>
      <c r="E239" s="6">
        <f t="shared" ca="1" si="3"/>
        <v>18.698277153558053</v>
      </c>
    </row>
    <row r="240" spans="4:5" x14ac:dyDescent="0.25">
      <c r="D240" s="2">
        <v>40.75</v>
      </c>
      <c r="E240" s="6">
        <f t="shared" ca="1" si="3"/>
        <v>18.57810861423221</v>
      </c>
    </row>
    <row r="241" spans="4:5" x14ac:dyDescent="0.25">
      <c r="D241" s="2">
        <v>40.5</v>
      </c>
      <c r="E241" s="6">
        <f t="shared" ca="1" si="3"/>
        <v>18.457940074906368</v>
      </c>
    </row>
    <row r="242" spans="4:5" x14ac:dyDescent="0.25">
      <c r="D242" s="2">
        <v>40.25</v>
      </c>
      <c r="E242" s="6">
        <f t="shared" ca="1" si="3"/>
        <v>18.337771535580526</v>
      </c>
    </row>
    <row r="243" spans="4:5" x14ac:dyDescent="0.25">
      <c r="D243" s="2">
        <v>40</v>
      </c>
      <c r="E243" s="6">
        <f t="shared" ca="1" si="3"/>
        <v>18.217602996254683</v>
      </c>
    </row>
    <row r="244" spans="4:5" x14ac:dyDescent="0.25">
      <c r="D244" s="2">
        <v>39.75</v>
      </c>
      <c r="E244" s="6">
        <f t="shared" ca="1" si="3"/>
        <v>18.097434456928841</v>
      </c>
    </row>
    <row r="245" spans="4:5" x14ac:dyDescent="0.25">
      <c r="D245" s="2">
        <v>39.5</v>
      </c>
      <c r="E245" s="6">
        <f t="shared" ca="1" si="3"/>
        <v>17.977265917602999</v>
      </c>
    </row>
    <row r="246" spans="4:5" x14ac:dyDescent="0.25">
      <c r="D246" s="2">
        <v>39.25</v>
      </c>
      <c r="E246" s="6">
        <f t="shared" ca="1" si="3"/>
        <v>17.857097378277157</v>
      </c>
    </row>
    <row r="247" spans="4:5" x14ac:dyDescent="0.25">
      <c r="D247" s="2">
        <v>39</v>
      </c>
      <c r="E247" s="6">
        <f t="shared" ca="1" si="3"/>
        <v>17.736928838951314</v>
      </c>
    </row>
    <row r="248" spans="4:5" x14ac:dyDescent="0.25">
      <c r="D248" s="2">
        <v>38.75</v>
      </c>
      <c r="E248" s="6">
        <f t="shared" ca="1" si="3"/>
        <v>17.616760299625469</v>
      </c>
    </row>
    <row r="249" spans="4:5" x14ac:dyDescent="0.25">
      <c r="D249" s="2">
        <v>38.5</v>
      </c>
      <c r="E249" s="6">
        <f t="shared" ca="1" si="3"/>
        <v>17.496591760299626</v>
      </c>
    </row>
    <row r="250" spans="4:5" x14ac:dyDescent="0.25">
      <c r="D250" s="2">
        <v>38.25</v>
      </c>
      <c r="E250" s="6">
        <f t="shared" ca="1" si="3"/>
        <v>17.376423220973784</v>
      </c>
    </row>
    <row r="251" spans="4:5" x14ac:dyDescent="0.25">
      <c r="D251" s="2">
        <v>38</v>
      </c>
      <c r="E251" s="6">
        <f t="shared" ca="1" si="3"/>
        <v>17.256254681647942</v>
      </c>
    </row>
    <row r="252" spans="4:5" x14ac:dyDescent="0.25">
      <c r="D252" s="2">
        <v>37.75</v>
      </c>
      <c r="E252" s="6">
        <f t="shared" ca="1" si="3"/>
        <v>17.1360861423221</v>
      </c>
    </row>
    <row r="253" spans="4:5" x14ac:dyDescent="0.25">
      <c r="D253" s="2">
        <v>37.5</v>
      </c>
      <c r="E253" s="6">
        <f t="shared" ca="1" si="3"/>
        <v>17.015917602996257</v>
      </c>
    </row>
    <row r="254" spans="4:5" x14ac:dyDescent="0.25">
      <c r="D254" s="2">
        <v>37.25</v>
      </c>
      <c r="E254" s="6">
        <f t="shared" ca="1" si="3"/>
        <v>16.895749063670415</v>
      </c>
    </row>
    <row r="255" spans="4:5" x14ac:dyDescent="0.25">
      <c r="D255" s="2">
        <v>37</v>
      </c>
      <c r="E255" s="6">
        <f t="shared" ca="1" si="3"/>
        <v>16.775580524344569</v>
      </c>
    </row>
    <row r="256" spans="4:5" x14ac:dyDescent="0.25">
      <c r="D256" s="2">
        <v>36.75</v>
      </c>
      <c r="E256" s="6">
        <f t="shared" ca="1" si="3"/>
        <v>16.655411985018727</v>
      </c>
    </row>
    <row r="257" spans="4:5" x14ac:dyDescent="0.25">
      <c r="D257" s="2">
        <v>36.5</v>
      </c>
      <c r="E257" s="6">
        <f t="shared" ca="1" si="3"/>
        <v>16.535243445692885</v>
      </c>
    </row>
    <row r="258" spans="4:5" x14ac:dyDescent="0.25">
      <c r="D258" s="2">
        <v>36.25</v>
      </c>
      <c r="E258" s="6">
        <f t="shared" ca="1" si="3"/>
        <v>16.415074906367042</v>
      </c>
    </row>
    <row r="259" spans="4:5" x14ac:dyDescent="0.25">
      <c r="D259" s="2">
        <v>36</v>
      </c>
      <c r="E259" s="6">
        <f t="shared" ca="1" si="3"/>
        <v>16.2949063670412</v>
      </c>
    </row>
    <row r="260" spans="4:5" x14ac:dyDescent="0.25">
      <c r="D260" s="2">
        <v>35.75</v>
      </c>
      <c r="E260" s="6">
        <f t="shared" ca="1" si="3"/>
        <v>16.174737827715358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16.054569288389516</v>
      </c>
    </row>
    <row r="262" spans="4:5" x14ac:dyDescent="0.25">
      <c r="D262" s="2">
        <v>35.25</v>
      </c>
      <c r="E262" s="6">
        <f t="shared" ca="1" si="4"/>
        <v>15.914716981132081</v>
      </c>
    </row>
    <row r="263" spans="4:5" x14ac:dyDescent="0.25">
      <c r="D263" s="2">
        <v>35</v>
      </c>
      <c r="E263" s="6">
        <f t="shared" ca="1" si="4"/>
        <v>15.758490566037739</v>
      </c>
    </row>
    <row r="264" spans="4:5" x14ac:dyDescent="0.25">
      <c r="D264" s="2">
        <v>34.75</v>
      </c>
      <c r="E264" s="6">
        <f t="shared" ca="1" si="4"/>
        <v>15.602264150943402</v>
      </c>
    </row>
    <row r="265" spans="4:5" x14ac:dyDescent="0.25">
      <c r="D265" s="2">
        <v>34.5</v>
      </c>
      <c r="E265" s="6">
        <f t="shared" ca="1" si="4"/>
        <v>15.44603773584906</v>
      </c>
    </row>
    <row r="266" spans="4:5" x14ac:dyDescent="0.25">
      <c r="D266" s="2">
        <v>34.25</v>
      </c>
      <c r="E266" s="6">
        <f t="shared" ca="1" si="4"/>
        <v>15.289811320754723</v>
      </c>
    </row>
    <row r="267" spans="4:5" x14ac:dyDescent="0.25">
      <c r="D267" s="2">
        <v>34</v>
      </c>
      <c r="E267" s="6">
        <f t="shared" ca="1" si="4"/>
        <v>15.133584905660381</v>
      </c>
    </row>
    <row r="268" spans="4:5" x14ac:dyDescent="0.25">
      <c r="D268" s="2">
        <v>33.75</v>
      </c>
      <c r="E268" s="6">
        <f t="shared" ca="1" si="4"/>
        <v>14.977358490566044</v>
      </c>
    </row>
    <row r="269" spans="4:5" x14ac:dyDescent="0.25">
      <c r="D269" s="2">
        <v>33.5</v>
      </c>
      <c r="E269" s="6">
        <f t="shared" ca="1" si="4"/>
        <v>14.821132075471702</v>
      </c>
    </row>
    <row r="270" spans="4:5" x14ac:dyDescent="0.25">
      <c r="D270" s="2">
        <v>33.25</v>
      </c>
      <c r="E270" s="6">
        <f t="shared" ca="1" si="4"/>
        <v>14.664905660377364</v>
      </c>
    </row>
    <row r="271" spans="4:5" x14ac:dyDescent="0.25">
      <c r="D271" s="2">
        <v>33</v>
      </c>
      <c r="E271" s="6">
        <f t="shared" ca="1" si="4"/>
        <v>14.508679245283023</v>
      </c>
    </row>
    <row r="272" spans="4:5" x14ac:dyDescent="0.25">
      <c r="D272" s="2">
        <v>32.75</v>
      </c>
      <c r="E272" s="6">
        <f t="shared" ca="1" si="4"/>
        <v>14.352452830188685</v>
      </c>
    </row>
    <row r="273" spans="4:5" x14ac:dyDescent="0.25">
      <c r="D273" s="2">
        <v>32.5</v>
      </c>
      <c r="E273" s="6">
        <f t="shared" ca="1" si="4"/>
        <v>14.196226415094344</v>
      </c>
    </row>
    <row r="274" spans="4:5" x14ac:dyDescent="0.25">
      <c r="D274" s="2">
        <v>32.25</v>
      </c>
      <c r="E274" s="6">
        <f t="shared" ca="1" si="4"/>
        <v>14.040000000000006</v>
      </c>
    </row>
    <row r="275" spans="4:5" x14ac:dyDescent="0.25">
      <c r="D275" s="2">
        <v>32</v>
      </c>
      <c r="E275" s="6">
        <f t="shared" ca="1" si="4"/>
        <v>13.883773584905665</v>
      </c>
    </row>
    <row r="276" spans="4:5" x14ac:dyDescent="0.25">
      <c r="D276" s="2">
        <v>31.75</v>
      </c>
      <c r="E276" s="6">
        <f t="shared" ca="1" si="4"/>
        <v>13.727547169811324</v>
      </c>
    </row>
    <row r="277" spans="4:5" x14ac:dyDescent="0.25">
      <c r="D277" s="2">
        <v>31.5</v>
      </c>
      <c r="E277" s="6">
        <f t="shared" ca="1" si="4"/>
        <v>13.571320754716986</v>
      </c>
    </row>
    <row r="278" spans="4:5" x14ac:dyDescent="0.25">
      <c r="D278" s="2">
        <v>31.25</v>
      </c>
      <c r="E278" s="6">
        <f t="shared" ca="1" si="4"/>
        <v>13.415094339622645</v>
      </c>
    </row>
    <row r="279" spans="4:5" x14ac:dyDescent="0.25">
      <c r="D279" s="2">
        <v>31</v>
      </c>
      <c r="E279" s="6">
        <f t="shared" ca="1" si="4"/>
        <v>13.258867924528307</v>
      </c>
    </row>
    <row r="280" spans="4:5" x14ac:dyDescent="0.25">
      <c r="D280" s="2">
        <v>30.75</v>
      </c>
      <c r="E280" s="6">
        <f t="shared" ca="1" si="4"/>
        <v>13.102641509433965</v>
      </c>
    </row>
    <row r="281" spans="4:5" x14ac:dyDescent="0.25">
      <c r="D281" s="2">
        <v>30.5</v>
      </c>
      <c r="E281" s="6">
        <f t="shared" ca="1" si="4"/>
        <v>12.946415094339628</v>
      </c>
    </row>
    <row r="282" spans="4:5" x14ac:dyDescent="0.25">
      <c r="D282" s="2">
        <v>30.25</v>
      </c>
      <c r="E282" s="6">
        <f t="shared" ca="1" si="4"/>
        <v>12.790188679245286</v>
      </c>
    </row>
    <row r="283" spans="4:5" x14ac:dyDescent="0.25">
      <c r="D283" s="2">
        <v>30</v>
      </c>
      <c r="E283" s="6">
        <f t="shared" ca="1" si="4"/>
        <v>12.633962264150949</v>
      </c>
    </row>
    <row r="284" spans="4:5" x14ac:dyDescent="0.25">
      <c r="D284" s="2">
        <v>29.75</v>
      </c>
      <c r="E284" s="6">
        <f t="shared" ca="1" si="4"/>
        <v>12.477735849056607</v>
      </c>
    </row>
    <row r="285" spans="4:5" x14ac:dyDescent="0.25">
      <c r="D285" s="2">
        <v>29.5</v>
      </c>
      <c r="E285" s="6">
        <f t="shared" ca="1" si="4"/>
        <v>12.321509433962269</v>
      </c>
    </row>
    <row r="286" spans="4:5" x14ac:dyDescent="0.25">
      <c r="D286" s="2">
        <v>29.25</v>
      </c>
      <c r="E286" s="6">
        <f t="shared" ca="1" si="4"/>
        <v>12.165283018867928</v>
      </c>
    </row>
    <row r="287" spans="4:5" x14ac:dyDescent="0.25">
      <c r="D287" s="2">
        <v>29</v>
      </c>
      <c r="E287" s="6">
        <f t="shared" ca="1" si="4"/>
        <v>12.00905660377359</v>
      </c>
    </row>
    <row r="288" spans="4:5" x14ac:dyDescent="0.25">
      <c r="D288" s="2">
        <v>28.75</v>
      </c>
      <c r="E288" s="6">
        <f t="shared" ca="1" si="4"/>
        <v>11.852830188679249</v>
      </c>
    </row>
    <row r="289" spans="4:5" x14ac:dyDescent="0.25">
      <c r="D289" s="2">
        <v>28.5</v>
      </c>
      <c r="E289" s="6">
        <f t="shared" ca="1" si="4"/>
        <v>11.696603773584911</v>
      </c>
    </row>
    <row r="290" spans="4:5" x14ac:dyDescent="0.25">
      <c r="D290" s="2">
        <v>28.25</v>
      </c>
      <c r="E290" s="6">
        <f t="shared" ca="1" si="4"/>
        <v>11.54037735849057</v>
      </c>
    </row>
    <row r="291" spans="4:5" x14ac:dyDescent="0.25">
      <c r="D291" s="2">
        <v>28</v>
      </c>
      <c r="E291" s="6">
        <f t="shared" ca="1" si="4"/>
        <v>11.384150943396232</v>
      </c>
    </row>
    <row r="292" spans="4:5" x14ac:dyDescent="0.25">
      <c r="D292" s="2">
        <v>27.75</v>
      </c>
      <c r="E292" s="6">
        <f t="shared" ca="1" si="4"/>
        <v>11.227924528301891</v>
      </c>
    </row>
    <row r="293" spans="4:5" x14ac:dyDescent="0.25">
      <c r="D293" s="2">
        <v>27.5</v>
      </c>
      <c r="E293" s="6">
        <f t="shared" ca="1" si="4"/>
        <v>11.071698113207553</v>
      </c>
    </row>
    <row r="294" spans="4:5" x14ac:dyDescent="0.25">
      <c r="D294" s="2">
        <v>27.25</v>
      </c>
      <c r="E294" s="6">
        <f t="shared" ca="1" si="4"/>
        <v>10.915471698113212</v>
      </c>
    </row>
    <row r="295" spans="4:5" x14ac:dyDescent="0.25">
      <c r="D295" s="2">
        <v>27</v>
      </c>
      <c r="E295" s="6">
        <f t="shared" ca="1" si="4"/>
        <v>10.759245283018874</v>
      </c>
    </row>
    <row r="296" spans="4:5" x14ac:dyDescent="0.25">
      <c r="D296" s="2">
        <v>26.75</v>
      </c>
      <c r="E296" s="6">
        <f t="shared" ca="1" si="4"/>
        <v>10.603018867924533</v>
      </c>
    </row>
    <row r="297" spans="4:5" x14ac:dyDescent="0.25">
      <c r="D297" s="2">
        <v>26.5</v>
      </c>
      <c r="E297" s="6">
        <f t="shared" ca="1" si="4"/>
        <v>10.446792452830191</v>
      </c>
    </row>
    <row r="298" spans="4:5" x14ac:dyDescent="0.25">
      <c r="D298" s="2">
        <v>26.25</v>
      </c>
      <c r="E298" s="6">
        <f t="shared" ca="1" si="4"/>
        <v>10.290566037735854</v>
      </c>
    </row>
    <row r="299" spans="4:5" x14ac:dyDescent="0.25">
      <c r="D299" s="2">
        <v>26</v>
      </c>
      <c r="E299" s="6">
        <f t="shared" ca="1" si="4"/>
        <v>10.134339622641512</v>
      </c>
    </row>
    <row r="300" spans="4:5" x14ac:dyDescent="0.25">
      <c r="D300" s="2">
        <v>25.75</v>
      </c>
      <c r="E300" s="6">
        <f t="shared" ca="1" si="4"/>
        <v>9.9781132075471746</v>
      </c>
    </row>
    <row r="301" spans="4:5" x14ac:dyDescent="0.25">
      <c r="D301" s="2">
        <v>25.5</v>
      </c>
      <c r="E301" s="6">
        <f t="shared" ca="1" si="4"/>
        <v>9.821886792452835</v>
      </c>
    </row>
    <row r="302" spans="4:5" x14ac:dyDescent="0.25">
      <c r="D302" s="2">
        <v>25.25</v>
      </c>
      <c r="E302" s="6">
        <f t="shared" ca="1" si="4"/>
        <v>9.6656603773584955</v>
      </c>
    </row>
    <row r="303" spans="4:5" x14ac:dyDescent="0.25">
      <c r="D303" s="2">
        <v>25</v>
      </c>
      <c r="E303" s="6">
        <f t="shared" ca="1" si="4"/>
        <v>9.5094339622641559</v>
      </c>
    </row>
    <row r="304" spans="4:5" x14ac:dyDescent="0.25">
      <c r="D304" s="2">
        <v>24.75</v>
      </c>
      <c r="E304" s="6">
        <f t="shared" ca="1" si="4"/>
        <v>9.3532075471698164</v>
      </c>
    </row>
    <row r="305" spans="4:5" x14ac:dyDescent="0.25">
      <c r="D305" s="2">
        <v>24.5</v>
      </c>
      <c r="E305" s="6">
        <f t="shared" ca="1" si="4"/>
        <v>9.1969811320754769</v>
      </c>
    </row>
    <row r="306" spans="4:5" x14ac:dyDescent="0.25">
      <c r="D306" s="2">
        <v>24.25</v>
      </c>
      <c r="E306" s="6">
        <f t="shared" ca="1" si="4"/>
        <v>9.0407547169811373</v>
      </c>
    </row>
    <row r="307" spans="4:5" x14ac:dyDescent="0.25">
      <c r="D307" s="2">
        <v>24</v>
      </c>
      <c r="E307" s="6">
        <f t="shared" ca="1" si="4"/>
        <v>8.884528301886796</v>
      </c>
    </row>
    <row r="308" spans="4:5" x14ac:dyDescent="0.25">
      <c r="D308" s="2">
        <v>23.75</v>
      </c>
      <c r="E308" s="6">
        <f t="shared" ca="1" si="4"/>
        <v>8.7283018867924564</v>
      </c>
    </row>
    <row r="309" spans="4:5" x14ac:dyDescent="0.25">
      <c r="D309" s="2">
        <v>23.5</v>
      </c>
      <c r="E309" s="6">
        <f t="shared" ca="1" si="4"/>
        <v>8.5720754716981169</v>
      </c>
    </row>
    <row r="310" spans="4:5" x14ac:dyDescent="0.25">
      <c r="D310" s="2">
        <v>23.25</v>
      </c>
      <c r="E310" s="6">
        <f t="shared" ca="1" si="4"/>
        <v>8.4158490566037774</v>
      </c>
    </row>
    <row r="311" spans="4:5" x14ac:dyDescent="0.25">
      <c r="D311" s="2">
        <v>23</v>
      </c>
      <c r="E311" s="6">
        <f t="shared" ca="1" si="4"/>
        <v>8.2596226415094378</v>
      </c>
    </row>
    <row r="312" spans="4:5" x14ac:dyDescent="0.25">
      <c r="D312" s="2">
        <v>22.75</v>
      </c>
      <c r="E312" s="6">
        <f t="shared" ca="1" si="4"/>
        <v>8.1033962264150983</v>
      </c>
    </row>
    <row r="313" spans="4:5" x14ac:dyDescent="0.25">
      <c r="D313" s="2">
        <v>22.5</v>
      </c>
      <c r="E313" s="6">
        <f t="shared" ca="1" si="4"/>
        <v>7.9592233009708764</v>
      </c>
    </row>
    <row r="314" spans="4:5" x14ac:dyDescent="0.25">
      <c r="D314" s="2">
        <v>22.25</v>
      </c>
      <c r="E314" s="6">
        <f t="shared" ca="1" si="4"/>
        <v>7.838640776699032</v>
      </c>
    </row>
    <row r="315" spans="4:5" x14ac:dyDescent="0.25">
      <c r="D315" s="2">
        <v>22</v>
      </c>
      <c r="E315" s="6">
        <f t="shared" ca="1" si="4"/>
        <v>7.7180582524271859</v>
      </c>
    </row>
    <row r="316" spans="4:5" x14ac:dyDescent="0.25">
      <c r="D316" s="2">
        <v>21.75</v>
      </c>
      <c r="E316" s="6">
        <f t="shared" ca="1" si="4"/>
        <v>7.5974757281553416</v>
      </c>
    </row>
    <row r="317" spans="4:5" x14ac:dyDescent="0.25">
      <c r="D317" s="2">
        <v>21.5</v>
      </c>
      <c r="E317" s="6">
        <f t="shared" ca="1" si="4"/>
        <v>7.4768932038834972</v>
      </c>
    </row>
    <row r="318" spans="4:5" x14ac:dyDescent="0.25">
      <c r="D318" s="2">
        <v>21.25</v>
      </c>
      <c r="E318" s="6">
        <f t="shared" ca="1" si="4"/>
        <v>7.3563106796116529</v>
      </c>
    </row>
    <row r="319" spans="4:5" x14ac:dyDescent="0.25">
      <c r="D319" s="2">
        <v>21</v>
      </c>
      <c r="E319" s="6">
        <f t="shared" ca="1" si="4"/>
        <v>7.2357281553398085</v>
      </c>
    </row>
    <row r="320" spans="4:5" x14ac:dyDescent="0.25">
      <c r="D320" s="2">
        <v>20.75</v>
      </c>
      <c r="E320" s="6">
        <f t="shared" ca="1" si="4"/>
        <v>7.1151456310679642</v>
      </c>
    </row>
    <row r="321" spans="4:5" x14ac:dyDescent="0.25">
      <c r="D321" s="2">
        <v>20.5</v>
      </c>
      <c r="E321" s="6">
        <f t="shared" ca="1" si="4"/>
        <v>6.994563106796118</v>
      </c>
    </row>
    <row r="322" spans="4:5" x14ac:dyDescent="0.25">
      <c r="D322" s="2">
        <v>20.25</v>
      </c>
      <c r="E322" s="6">
        <f t="shared" ca="1" si="4"/>
        <v>6.8739805825242737</v>
      </c>
    </row>
    <row r="323" spans="4:5" x14ac:dyDescent="0.25">
      <c r="D323" s="2">
        <v>20</v>
      </c>
      <c r="E323" s="6">
        <f t="shared" ca="1" si="4"/>
        <v>6.7533980582524293</v>
      </c>
    </row>
    <row r="324" spans="4:5" x14ac:dyDescent="0.25">
      <c r="D324" s="2">
        <v>19.75</v>
      </c>
      <c r="E324" s="6">
        <f t="shared" ca="1" si="4"/>
        <v>6.632815533980585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6.5122330097087406</v>
      </c>
    </row>
    <row r="326" spans="4:5" x14ac:dyDescent="0.25">
      <c r="D326" s="2">
        <v>19.25</v>
      </c>
      <c r="E326" s="6">
        <f t="shared" ca="1" si="5"/>
        <v>6.3916504854368945</v>
      </c>
    </row>
    <row r="327" spans="4:5" x14ac:dyDescent="0.25">
      <c r="D327" s="2">
        <v>19</v>
      </c>
      <c r="E327" s="6">
        <f t="shared" ca="1" si="5"/>
        <v>6.2710679611650502</v>
      </c>
    </row>
    <row r="328" spans="4:5" x14ac:dyDescent="0.25">
      <c r="D328" s="2">
        <v>18.75</v>
      </c>
      <c r="E328" s="6">
        <f t="shared" ca="1" si="5"/>
        <v>6.1504854368932058</v>
      </c>
    </row>
    <row r="329" spans="4:5" x14ac:dyDescent="0.25">
      <c r="D329" s="2">
        <v>18.5</v>
      </c>
      <c r="E329" s="6">
        <f t="shared" ca="1" si="5"/>
        <v>6.0299029126213615</v>
      </c>
    </row>
    <row r="330" spans="4:5" x14ac:dyDescent="0.25">
      <c r="D330" s="2">
        <v>18.25</v>
      </c>
      <c r="E330" s="6">
        <f t="shared" ca="1" si="5"/>
        <v>5.9093203883495171</v>
      </c>
    </row>
    <row r="331" spans="4:5" x14ac:dyDescent="0.25">
      <c r="D331" s="2">
        <v>18</v>
      </c>
      <c r="E331" s="6">
        <f t="shared" ca="1" si="5"/>
        <v>5.7887378640776728</v>
      </c>
    </row>
    <row r="332" spans="4:5" x14ac:dyDescent="0.25">
      <c r="D332" s="2">
        <v>17.75</v>
      </c>
      <c r="E332" s="6">
        <f t="shared" ca="1" si="5"/>
        <v>5.6681553398058266</v>
      </c>
    </row>
    <row r="333" spans="4:5" x14ac:dyDescent="0.25">
      <c r="D333" s="2">
        <v>17.5</v>
      </c>
      <c r="E333" s="6">
        <f t="shared" ca="1" si="5"/>
        <v>5.5475728155339823</v>
      </c>
    </row>
    <row r="334" spans="4:5" x14ac:dyDescent="0.25">
      <c r="D334" s="2">
        <v>17.25</v>
      </c>
      <c r="E334" s="6">
        <f t="shared" ca="1" si="5"/>
        <v>5.4269902912621379</v>
      </c>
    </row>
    <row r="335" spans="4:5" x14ac:dyDescent="0.25">
      <c r="D335" s="2">
        <v>17</v>
      </c>
      <c r="E335" s="6">
        <f t="shared" ca="1" si="5"/>
        <v>5.3064077669902936</v>
      </c>
    </row>
    <row r="336" spans="4:5" x14ac:dyDescent="0.25">
      <c r="D336" s="2">
        <v>16.75</v>
      </c>
      <c r="E336" s="6">
        <f t="shared" ca="1" si="5"/>
        <v>5.1858252427184492</v>
      </c>
    </row>
    <row r="337" spans="4:5" x14ac:dyDescent="0.25">
      <c r="D337" s="2">
        <v>16.5</v>
      </c>
      <c r="E337" s="6">
        <f t="shared" ca="1" si="5"/>
        <v>5.065242718446604</v>
      </c>
    </row>
    <row r="338" spans="4:5" x14ac:dyDescent="0.25">
      <c r="D338" s="2">
        <v>16.25</v>
      </c>
      <c r="E338" s="6">
        <f t="shared" ca="1" si="5"/>
        <v>4.9446601941747588</v>
      </c>
    </row>
    <row r="339" spans="4:5" x14ac:dyDescent="0.25">
      <c r="D339" s="2">
        <v>16</v>
      </c>
      <c r="E339" s="6">
        <f t="shared" ca="1" si="5"/>
        <v>4.8240776699029144</v>
      </c>
    </row>
    <row r="340" spans="4:5" x14ac:dyDescent="0.25">
      <c r="D340" s="2">
        <v>15.75</v>
      </c>
      <c r="E340" s="6">
        <f t="shared" ca="1" si="5"/>
        <v>4.7034951456310701</v>
      </c>
    </row>
    <row r="341" spans="4:5" x14ac:dyDescent="0.25">
      <c r="D341" s="2">
        <v>15.5</v>
      </c>
      <c r="E341" s="6">
        <f t="shared" ca="1" si="5"/>
        <v>4.5829126213592248</v>
      </c>
    </row>
    <row r="342" spans="4:5" x14ac:dyDescent="0.25">
      <c r="D342" s="2">
        <v>15.25</v>
      </c>
      <c r="E342" s="6">
        <f t="shared" ca="1" si="5"/>
        <v>4.4623300970873805</v>
      </c>
    </row>
    <row r="343" spans="4:5" x14ac:dyDescent="0.25">
      <c r="D343" s="2">
        <v>15</v>
      </c>
      <c r="E343" s="6">
        <f t="shared" ca="1" si="5"/>
        <v>4.3417475728155352</v>
      </c>
    </row>
    <row r="344" spans="4:5" x14ac:dyDescent="0.25">
      <c r="D344" s="2">
        <v>14.75</v>
      </c>
      <c r="E344" s="6">
        <f t="shared" ca="1" si="5"/>
        <v>4.2211650485436909</v>
      </c>
    </row>
    <row r="345" spans="4:5" x14ac:dyDescent="0.25">
      <c r="D345" s="2">
        <v>14.5</v>
      </c>
      <c r="E345" s="6">
        <f t="shared" ca="1" si="5"/>
        <v>4.1005825242718466</v>
      </c>
    </row>
    <row r="346" spans="4:5" x14ac:dyDescent="0.25">
      <c r="D346" s="2">
        <v>14.25</v>
      </c>
      <c r="E346" s="6">
        <f t="shared" ca="1" si="5"/>
        <v>3.9822413793103468</v>
      </c>
    </row>
    <row r="347" spans="4:5" x14ac:dyDescent="0.25">
      <c r="D347" s="2">
        <v>14</v>
      </c>
      <c r="E347" s="6">
        <f t="shared" ca="1" si="5"/>
        <v>3.8751724137931047</v>
      </c>
    </row>
    <row r="348" spans="4:5" x14ac:dyDescent="0.25">
      <c r="D348" s="2">
        <v>13.75</v>
      </c>
      <c r="E348" s="6">
        <f t="shared" ca="1" si="5"/>
        <v>3.7681034482758635</v>
      </c>
    </row>
    <row r="349" spans="4:5" x14ac:dyDescent="0.25">
      <c r="D349" s="2">
        <v>13.5</v>
      </c>
      <c r="E349" s="6">
        <f t="shared" ca="1" si="5"/>
        <v>3.6610344827586223</v>
      </c>
    </row>
    <row r="350" spans="4:5" x14ac:dyDescent="0.25">
      <c r="D350" s="2">
        <v>13.25</v>
      </c>
      <c r="E350" s="6">
        <f t="shared" ca="1" si="5"/>
        <v>3.5539655172413811</v>
      </c>
    </row>
    <row r="351" spans="4:5" x14ac:dyDescent="0.25">
      <c r="D351" s="2">
        <v>13</v>
      </c>
      <c r="E351" s="6">
        <f t="shared" ca="1" si="5"/>
        <v>3.4468965517241399</v>
      </c>
    </row>
    <row r="352" spans="4:5" x14ac:dyDescent="0.25">
      <c r="D352" s="2">
        <v>12.75</v>
      </c>
      <c r="E352" s="6">
        <f t="shared" ca="1" si="5"/>
        <v>3.3398275862068978</v>
      </c>
    </row>
    <row r="353" spans="4:5" x14ac:dyDescent="0.25">
      <c r="D353" s="2">
        <v>12.5</v>
      </c>
      <c r="E353" s="6">
        <f t="shared" ca="1" si="5"/>
        <v>3.2327586206896566</v>
      </c>
    </row>
    <row r="354" spans="4:5" x14ac:dyDescent="0.25">
      <c r="D354" s="2">
        <v>12.25</v>
      </c>
      <c r="E354" s="6">
        <f t="shared" ca="1" si="5"/>
        <v>3.1256896551724154</v>
      </c>
    </row>
    <row r="355" spans="4:5" x14ac:dyDescent="0.25">
      <c r="D355" s="2">
        <v>12</v>
      </c>
      <c r="E355" s="6">
        <f t="shared" ca="1" si="5"/>
        <v>3.0186206896551742</v>
      </c>
    </row>
    <row r="356" spans="4:5" x14ac:dyDescent="0.25">
      <c r="D356" s="2">
        <v>11.75</v>
      </c>
      <c r="E356" s="6">
        <f t="shared" ca="1" si="5"/>
        <v>2.911551724137933</v>
      </c>
    </row>
    <row r="357" spans="4:5" x14ac:dyDescent="0.25">
      <c r="D357" s="2">
        <v>11.5</v>
      </c>
      <c r="E357" s="6">
        <f t="shared" ca="1" si="5"/>
        <v>2.8044827586206909</v>
      </c>
    </row>
    <row r="358" spans="4:5" x14ac:dyDescent="0.25">
      <c r="D358" s="2">
        <v>11.25</v>
      </c>
      <c r="E358" s="6">
        <f t="shared" ca="1" si="5"/>
        <v>2.6974137931034496</v>
      </c>
    </row>
    <row r="359" spans="4:5" x14ac:dyDescent="0.25">
      <c r="D359" s="2">
        <v>11</v>
      </c>
      <c r="E359" s="6">
        <f t="shared" ca="1" si="5"/>
        <v>2.5903448275862084</v>
      </c>
    </row>
    <row r="360" spans="4:5" x14ac:dyDescent="0.25">
      <c r="D360" s="2">
        <v>10.75</v>
      </c>
      <c r="E360" s="6">
        <f t="shared" ca="1" si="5"/>
        <v>2.4832758620689672</v>
      </c>
    </row>
    <row r="361" spans="4:5" x14ac:dyDescent="0.25">
      <c r="D361" s="2">
        <v>10.5</v>
      </c>
      <c r="E361" s="6">
        <f t="shared" ca="1" si="5"/>
        <v>2.376206896551726</v>
      </c>
    </row>
    <row r="362" spans="4:5" x14ac:dyDescent="0.25">
      <c r="D362" s="2">
        <v>10.25</v>
      </c>
      <c r="E362" s="6">
        <f t="shared" ca="1" si="5"/>
        <v>2.2691379310344839</v>
      </c>
    </row>
    <row r="363" spans="4:5" x14ac:dyDescent="0.25">
      <c r="D363" s="2">
        <v>10</v>
      </c>
      <c r="E363" s="6">
        <f t="shared" ca="1" si="5"/>
        <v>2.1620689655172427</v>
      </c>
    </row>
    <row r="364" spans="4:5" x14ac:dyDescent="0.25">
      <c r="D364" s="2">
        <v>9.75</v>
      </c>
      <c r="E364" s="6">
        <f t="shared" ca="1" si="5"/>
        <v>2.0550000000000015</v>
      </c>
    </row>
    <row r="365" spans="4:5" x14ac:dyDescent="0.25">
      <c r="D365" s="2">
        <v>9.5</v>
      </c>
      <c r="E365" s="6">
        <f t="shared" ca="1" si="5"/>
        <v>1.9479310344827594</v>
      </c>
    </row>
    <row r="366" spans="4:5" x14ac:dyDescent="0.25">
      <c r="D366" s="2">
        <v>9.25</v>
      </c>
      <c r="E366" s="6">
        <f t="shared" ca="1" si="5"/>
        <v>1.8408620689655182</v>
      </c>
    </row>
    <row r="367" spans="4:5" x14ac:dyDescent="0.25">
      <c r="D367" s="2">
        <v>9</v>
      </c>
      <c r="E367" s="6">
        <f t="shared" ca="1" si="5"/>
        <v>1.7337931034482765</v>
      </c>
    </row>
    <row r="368" spans="4:5" x14ac:dyDescent="0.25">
      <c r="D368" s="2">
        <v>8.75</v>
      </c>
      <c r="E368" s="6">
        <f t="shared" ca="1" si="5"/>
        <v>1.6267241379310353</v>
      </c>
    </row>
    <row r="369" spans="4:5" x14ac:dyDescent="0.25">
      <c r="D369" s="2">
        <v>8.5</v>
      </c>
      <c r="E369" s="6">
        <f t="shared" ca="1" si="5"/>
        <v>1.5196551724137937</v>
      </c>
    </row>
    <row r="370" spans="4:5" x14ac:dyDescent="0.25">
      <c r="D370" s="2">
        <v>8.25</v>
      </c>
      <c r="E370" s="6">
        <f t="shared" ca="1" si="5"/>
        <v>1.4125862068965525</v>
      </c>
    </row>
    <row r="371" spans="4:5" x14ac:dyDescent="0.25">
      <c r="D371" s="2">
        <v>8</v>
      </c>
      <c r="E371" s="6">
        <f t="shared" ca="1" si="5"/>
        <v>1.3055172413793108</v>
      </c>
    </row>
    <row r="372" spans="4:5" x14ac:dyDescent="0.25">
      <c r="D372" s="2">
        <v>7.75</v>
      </c>
      <c r="E372" s="6">
        <f t="shared" ca="1" si="5"/>
        <v>1.1984482758620691</v>
      </c>
    </row>
    <row r="373" spans="4:5" x14ac:dyDescent="0.25">
      <c r="D373" s="2">
        <v>7.5</v>
      </c>
      <c r="E373" s="6">
        <f t="shared" ca="1" si="5"/>
        <v>1.0913793103448279</v>
      </c>
    </row>
    <row r="374" spans="4:5" x14ac:dyDescent="0.25">
      <c r="D374" s="2">
        <v>7.25</v>
      </c>
      <c r="E374" s="6">
        <f t="shared" ca="1" si="5"/>
        <v>0.99157407407407416</v>
      </c>
    </row>
    <row r="375" spans="4:5" x14ac:dyDescent="0.25">
      <c r="D375" s="2">
        <v>7</v>
      </c>
      <c r="E375" s="6">
        <f t="shared" ca="1" si="5"/>
        <v>0.93407407407407428</v>
      </c>
    </row>
    <row r="376" spans="4:5" x14ac:dyDescent="0.25">
      <c r="D376" s="2">
        <v>6.75</v>
      </c>
      <c r="E376" s="6">
        <f t="shared" ca="1" si="5"/>
        <v>0.87657407407407417</v>
      </c>
    </row>
    <row r="377" spans="4:5" x14ac:dyDescent="0.25">
      <c r="D377" s="2">
        <v>6.5</v>
      </c>
      <c r="E377" s="6">
        <f t="shared" ca="1" si="5"/>
        <v>0.81907407407407429</v>
      </c>
    </row>
    <row r="378" spans="4:5" x14ac:dyDescent="0.25">
      <c r="D378" s="2">
        <v>6.25</v>
      </c>
      <c r="E378" s="6">
        <f t="shared" ca="1" si="5"/>
        <v>0.76157407407407418</v>
      </c>
    </row>
    <row r="379" spans="4:5" x14ac:dyDescent="0.25">
      <c r="D379" s="2">
        <v>6</v>
      </c>
      <c r="E379" s="6">
        <f t="shared" ca="1" si="5"/>
        <v>0.7040740740740743</v>
      </c>
    </row>
    <row r="380" spans="4:5" x14ac:dyDescent="0.25">
      <c r="D380" s="2">
        <v>5.75</v>
      </c>
      <c r="E380" s="6">
        <f t="shared" ca="1" si="5"/>
        <v>0.64657407407407419</v>
      </c>
    </row>
    <row r="381" spans="4:5" x14ac:dyDescent="0.25">
      <c r="D381" s="2">
        <v>5.5</v>
      </c>
      <c r="E381" s="6">
        <f t="shared" ca="1" si="5"/>
        <v>0.58907407407407431</v>
      </c>
    </row>
    <row r="382" spans="4:5" x14ac:dyDescent="0.25">
      <c r="D382" s="2">
        <v>5.25</v>
      </c>
      <c r="E382" s="6">
        <f t="shared" ca="1" si="5"/>
        <v>0.5315740740740742</v>
      </c>
    </row>
    <row r="383" spans="4:5" x14ac:dyDescent="0.25">
      <c r="D383" s="2">
        <v>5</v>
      </c>
      <c r="E383" s="6">
        <f t="shared" ca="1" si="5"/>
        <v>0.48833333333333334</v>
      </c>
    </row>
    <row r="384" spans="4:5" x14ac:dyDescent="0.25">
      <c r="D384" s="2">
        <v>4.75</v>
      </c>
      <c r="E384" s="6">
        <f t="shared" ca="1" si="5"/>
        <v>0.46245833333333336</v>
      </c>
    </row>
    <row r="385" spans="4:5" x14ac:dyDescent="0.25">
      <c r="D385" s="2">
        <v>4.5</v>
      </c>
      <c r="E385" s="6">
        <f t="shared" ca="1" si="5"/>
        <v>0.43658333333333338</v>
      </c>
    </row>
    <row r="386" spans="4:5" x14ac:dyDescent="0.25">
      <c r="D386" s="2">
        <v>4.25</v>
      </c>
      <c r="E386" s="6">
        <f t="shared" ca="1" si="5"/>
        <v>0.41070833333333334</v>
      </c>
    </row>
    <row r="387" spans="4:5" x14ac:dyDescent="0.25">
      <c r="D387" s="2">
        <v>4</v>
      </c>
      <c r="E387" s="6">
        <f t="shared" ca="1" si="5"/>
        <v>0.38483333333333336</v>
      </c>
    </row>
    <row r="388" spans="4:5" x14ac:dyDescent="0.25">
      <c r="D388" s="2">
        <v>3.75</v>
      </c>
      <c r="E388" s="6">
        <f t="shared" ca="1" si="5"/>
        <v>0.35895833333333338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0.33308333333333334</v>
      </c>
    </row>
    <row r="390" spans="4:5" x14ac:dyDescent="0.25">
      <c r="D390" s="2">
        <v>3.25</v>
      </c>
      <c r="E390" s="6">
        <f t="shared" ca="1" si="6"/>
        <v>0.30720833333333336</v>
      </c>
    </row>
    <row r="391" spans="4:5" x14ac:dyDescent="0.25">
      <c r="D391" s="2">
        <v>3</v>
      </c>
      <c r="E391" s="6">
        <f t="shared" ca="1" si="6"/>
        <v>0.28133333333333332</v>
      </c>
    </row>
    <row r="392" spans="4:5" x14ac:dyDescent="0.25">
      <c r="D392" s="2">
        <v>2.75</v>
      </c>
      <c r="E392" s="6">
        <f t="shared" ca="1" si="6"/>
        <v>0.25545833333333334</v>
      </c>
    </row>
    <row r="393" spans="4:5" x14ac:dyDescent="0.25">
      <c r="D393" s="2">
        <v>2.5</v>
      </c>
      <c r="E393" s="6">
        <f t="shared" ca="1" si="6"/>
        <v>0.22083333333333333</v>
      </c>
    </row>
    <row r="394" spans="4:5" x14ac:dyDescent="0.25">
      <c r="D394" s="2">
        <v>2.25</v>
      </c>
      <c r="E394" s="6">
        <f t="shared" ca="1" si="6"/>
        <v>0.18386904761904765</v>
      </c>
    </row>
    <row r="395" spans="4:5" x14ac:dyDescent="0.25">
      <c r="D395" s="2">
        <v>2</v>
      </c>
      <c r="E395" s="6">
        <f t="shared" ca="1" si="6"/>
        <v>0.14690476190476193</v>
      </c>
    </row>
    <row r="396" spans="4:5" x14ac:dyDescent="0.25">
      <c r="D396" s="2">
        <v>1.75</v>
      </c>
      <c r="E396" s="6">
        <f t="shared" ca="1" si="6"/>
        <v>0.1175304761904762</v>
      </c>
    </row>
    <row r="397" spans="4:5" x14ac:dyDescent="0.25">
      <c r="D397" s="2">
        <v>1.5</v>
      </c>
      <c r="E397" s="6">
        <f t="shared" ca="1" si="6"/>
        <v>9.9196190476190479E-2</v>
      </c>
    </row>
    <row r="398" spans="4:5" x14ac:dyDescent="0.25">
      <c r="D398" s="2">
        <v>1.25</v>
      </c>
      <c r="E398" s="6">
        <f t="shared" ca="1" si="6"/>
        <v>8.086190476190476E-2</v>
      </c>
    </row>
    <row r="399" spans="4:5" x14ac:dyDescent="0.25">
      <c r="D399" s="2">
        <v>1</v>
      </c>
      <c r="E399" s="6">
        <f t="shared" ca="1" si="6"/>
        <v>6.2795199999999995E-2</v>
      </c>
    </row>
    <row r="400" spans="4:5" x14ac:dyDescent="0.25">
      <c r="D400" s="2">
        <v>0.75</v>
      </c>
      <c r="E400" s="6">
        <f t="shared" ca="1" si="6"/>
        <v>5.4846400000000003E-2</v>
      </c>
    </row>
    <row r="401" spans="4:5" x14ac:dyDescent="0.25">
      <c r="D401" s="2">
        <v>0.5</v>
      </c>
      <c r="E401" s="6">
        <f t="shared" ca="1" si="6"/>
        <v>4.6897599999999998E-2</v>
      </c>
    </row>
    <row r="402" spans="4:5" x14ac:dyDescent="0.25">
      <c r="D402" s="2">
        <v>0.25</v>
      </c>
      <c r="E402" s="6">
        <f t="shared" ca="1" si="6"/>
        <v>3.8948799999999999E-2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0.99999999999999989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0.99999999999999989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0.99999999999999989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0.67632850241545883</v>
      </c>
      <c r="C6" s="38">
        <f t="shared" si="1"/>
        <v>0.32367149758454106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-1.7728393955289585</v>
      </c>
      <c r="G6" s="28">
        <f t="shared" si="4"/>
        <v>0.89510037116812391</v>
      </c>
      <c r="I6" s="30"/>
    </row>
    <row r="7" spans="1:9" x14ac:dyDescent="0.25">
      <c r="A7" s="37">
        <f>Statistik!B15</f>
        <v>16</v>
      </c>
      <c r="B7" s="254">
        <f>Statistik!F15</f>
        <v>0.35386473429951687</v>
      </c>
      <c r="C7" s="38">
        <f t="shared" si="1"/>
        <v>0.32246376811594196</v>
      </c>
      <c r="D7" s="253">
        <f t="shared" si="0"/>
        <v>-4</v>
      </c>
      <c r="E7" s="252">
        <f t="shared" si="2"/>
        <v>-4.4886399617499588</v>
      </c>
      <c r="F7" s="29">
        <f t="shared" si="3"/>
        <v>-1.4474237557816894</v>
      </c>
      <c r="G7" s="28">
        <f t="shared" si="4"/>
        <v>0.14662975730371985</v>
      </c>
      <c r="I7" s="30"/>
    </row>
    <row r="8" spans="1:9" x14ac:dyDescent="0.25">
      <c r="A8" s="37">
        <f>Statistik!B16</f>
        <v>8</v>
      </c>
      <c r="B8" s="254">
        <f>Statistik!F16</f>
        <v>0.22584541062801927</v>
      </c>
      <c r="C8" s="38">
        <f t="shared" si="1"/>
        <v>0.1280193236714976</v>
      </c>
      <c r="D8" s="253">
        <f t="shared" si="0"/>
        <v>-3</v>
      </c>
      <c r="E8" s="252">
        <f t="shared" si="2"/>
        <v>-3.5</v>
      </c>
      <c r="F8" s="29">
        <f t="shared" si="3"/>
        <v>-0.44806763285024159</v>
      </c>
      <c r="G8" s="28">
        <f t="shared" si="4"/>
        <v>1.264736088777093E-2</v>
      </c>
      <c r="I8" s="30"/>
    </row>
    <row r="9" spans="1:9" x14ac:dyDescent="0.25">
      <c r="A9" s="37">
        <f>Statistik!B17</f>
        <v>4</v>
      </c>
      <c r="B9" s="254">
        <f>Statistik!F17</f>
        <v>0.14291465378421897</v>
      </c>
      <c r="C9" s="38">
        <f t="shared" si="1"/>
        <v>8.2930756843800302E-2</v>
      </c>
      <c r="D9" s="253">
        <f t="shared" si="0"/>
        <v>-2</v>
      </c>
      <c r="E9" s="252">
        <f t="shared" si="2"/>
        <v>-2.5</v>
      </c>
      <c r="F9" s="29">
        <f t="shared" si="3"/>
        <v>-0.20732689210950075</v>
      </c>
      <c r="G9" s="28">
        <f t="shared" si="4"/>
        <v>0.14325611296579746</v>
      </c>
      <c r="I9" s="30"/>
    </row>
    <row r="10" spans="1:9" x14ac:dyDescent="0.25">
      <c r="A10" s="37">
        <f>Statistik!B18</f>
        <v>2</v>
      </c>
      <c r="B10" s="254">
        <f>Statistik!F18</f>
        <v>9.6215780998389677E-2</v>
      </c>
      <c r="C10" s="38">
        <f t="shared" si="1"/>
        <v>4.6698872785829293E-2</v>
      </c>
      <c r="D10" s="253">
        <f t="shared" si="0"/>
        <v>-1</v>
      </c>
      <c r="E10" s="252">
        <f t="shared" si="2"/>
        <v>-1.5</v>
      </c>
      <c r="F10" s="29">
        <f t="shared" si="3"/>
        <v>-7.0048309178743939E-2</v>
      </c>
      <c r="G10" s="28">
        <f t="shared" si="4"/>
        <v>0.25012122445042911</v>
      </c>
      <c r="I10" s="30"/>
    </row>
    <row r="11" spans="1:9" x14ac:dyDescent="0.25">
      <c r="A11" s="37">
        <f>Statistik!B19</f>
        <v>1</v>
      </c>
      <c r="B11" s="254">
        <f>Statistik!F19</f>
        <v>7.2866344605475031E-2</v>
      </c>
      <c r="C11" s="38">
        <f t="shared" si="1"/>
        <v>2.3349436392914646E-2</v>
      </c>
      <c r="D11" s="253">
        <f t="shared" si="0"/>
        <v>0</v>
      </c>
      <c r="E11" s="252">
        <f t="shared" si="2"/>
        <v>-0.5</v>
      </c>
      <c r="F11" s="29">
        <f t="shared" si="3"/>
        <v>-1.1674718196457323E-2</v>
      </c>
      <c r="G11" s="28">
        <f t="shared" si="4"/>
        <v>0.25648585183812123</v>
      </c>
      <c r="I11" s="30"/>
    </row>
    <row r="12" spans="1:9" x14ac:dyDescent="0.25">
      <c r="A12" s="37">
        <f>Statistik!B20</f>
        <v>0.5</v>
      </c>
      <c r="B12" s="254">
        <f>Statistik!F20</f>
        <v>5.112721417069243E-2</v>
      </c>
      <c r="C12" s="38">
        <f t="shared" si="1"/>
        <v>2.1739130434782601E-2</v>
      </c>
      <c r="D12" s="253">
        <f t="shared" si="0"/>
        <v>1</v>
      </c>
      <c r="E12" s="252">
        <f t="shared" si="2"/>
        <v>0.5</v>
      </c>
      <c r="F12" s="29">
        <f t="shared" si="3"/>
        <v>1.0869565217391301E-2</v>
      </c>
      <c r="G12" s="28">
        <f t="shared" si="4"/>
        <v>0.40463686325500486</v>
      </c>
      <c r="I12" s="30"/>
    </row>
    <row r="13" spans="1:9" x14ac:dyDescent="0.25">
      <c r="A13" s="37">
        <f>Statistik!B21</f>
        <v>0.25</v>
      </c>
      <c r="B13" s="254">
        <f>Statistik!F21</f>
        <v>2.6972624798711754E-2</v>
      </c>
      <c r="C13" s="38">
        <f t="shared" si="1"/>
        <v>2.4154589371980676E-2</v>
      </c>
      <c r="D13" s="253">
        <f t="shared" si="0"/>
        <v>2</v>
      </c>
      <c r="E13" s="252">
        <f t="shared" si="2"/>
        <v>1.5</v>
      </c>
      <c r="F13" s="29">
        <f t="shared" si="3"/>
        <v>3.6231884057971016E-2</v>
      </c>
      <c r="G13" s="28">
        <f t="shared" si="4"/>
        <v>0.68217201664285088</v>
      </c>
    </row>
    <row r="14" spans="1:9" x14ac:dyDescent="0.25">
      <c r="A14" s="37">
        <f>Statistik!B22</f>
        <v>0.125</v>
      </c>
      <c r="B14" s="254">
        <f>Statistik!F22</f>
        <v>1.8518518518518517E-2</v>
      </c>
      <c r="C14" s="38">
        <f t="shared" si="1"/>
        <v>8.4541062801932361E-3</v>
      </c>
      <c r="D14" s="253">
        <f t="shared" si="0"/>
        <v>3</v>
      </c>
      <c r="E14" s="252">
        <f t="shared" si="2"/>
        <v>2.5</v>
      </c>
      <c r="F14" s="29">
        <f t="shared" si="3"/>
        <v>2.1135265700483089E-2</v>
      </c>
      <c r="G14" s="28">
        <f t="shared" si="4"/>
        <v>0.33706984405565793</v>
      </c>
    </row>
    <row r="15" spans="1:9" x14ac:dyDescent="0.25">
      <c r="A15" s="37">
        <f>Statistik!B23</f>
        <v>6.3E-2</v>
      </c>
      <c r="B15" s="254">
        <f>Statistik!F23</f>
        <v>1.0064412238325281E-2</v>
      </c>
      <c r="C15" s="38">
        <f t="shared" si="1"/>
        <v>8.4541062801932361E-3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2.9540779304429464E-2</v>
      </c>
      <c r="G15" s="28">
        <f t="shared" si="4"/>
        <v>0.45157713007220346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1.0064412238325281E-2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4.529031972341678E-2</v>
      </c>
      <c r="G16" s="28">
        <f t="shared" si="4"/>
        <v>0.69573839104985991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-3.8143128896418994</v>
      </c>
      <c r="G19" s="3"/>
    </row>
    <row r="20" spans="1:8" x14ac:dyDescent="0.25">
      <c r="G20" s="33">
        <f>SUM(G3:G18)</f>
        <v>4.2754349236895397</v>
      </c>
    </row>
    <row r="21" spans="1:8" ht="18" thickBot="1" x14ac:dyDescent="0.35">
      <c r="C21" s="41" t="s">
        <v>75</v>
      </c>
      <c r="F21" s="42"/>
      <c r="G21" s="40">
        <f>SQRT(G20)</f>
        <v>2.067712485741076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9.6215780998389686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0.21399224228370001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0.32367149758454106</v>
      </c>
      <c r="H20" s="87">
        <f>Statistik!E14</f>
        <v>0.32246376811594202</v>
      </c>
      <c r="I20" s="87">
        <f>Statistik!E15</f>
        <v>0.1280193236714976</v>
      </c>
      <c r="J20" s="87">
        <f>Statistik!E16</f>
        <v>8.2930756843800316E-2</v>
      </c>
      <c r="K20" s="87">
        <f>Statistik!E17</f>
        <v>4.6698872785829307E-2</v>
      </c>
      <c r="L20" s="87">
        <f>Statistik!E18</f>
        <v>2.3349436392914653E-2</v>
      </c>
      <c r="M20" s="87">
        <f>Statistik!E19</f>
        <v>2.1739130434782608E-2</v>
      </c>
      <c r="N20" s="87">
        <f>Statistik!E20</f>
        <v>2.4154589371980676E-2</v>
      </c>
      <c r="O20" s="87">
        <f>Statistik!E21</f>
        <v>8.4541062801932361E-3</v>
      </c>
      <c r="P20" s="87">
        <f>Statistik!E22</f>
        <v>8.4541062801932361E-3</v>
      </c>
      <c r="Q20" s="87">
        <f>Statistik!E23</f>
        <v>1.0064412238325281E-2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0.32367149758454106</v>
      </c>
      <c r="H15" s="124">
        <f>'Eintrag_Yu&amp;Stand'!H20</f>
        <v>0.32246376811594202</v>
      </c>
      <c r="I15" s="124">
        <f>'Eintrag_Yu&amp;Stand'!I20</f>
        <v>0.1280193236714976</v>
      </c>
      <c r="J15" s="124">
        <f>'Eintrag_Yu&amp;Stand'!J20</f>
        <v>8.2930756843800316E-2</v>
      </c>
      <c r="K15" s="125">
        <f>'Eintrag_Yu&amp;Stand'!K20</f>
        <v>4.6698872785829307E-2</v>
      </c>
      <c r="L15" s="124">
        <f>'Eintrag_Yu&amp;Stand'!L20</f>
        <v>2.3349436392914653E-2</v>
      </c>
      <c r="M15" s="124">
        <f>'Eintrag_Yu&amp;Stand'!M20</f>
        <v>2.1739130434782608E-2</v>
      </c>
      <c r="N15" s="124">
        <f>'Eintrag_Yu&amp;Stand'!N20</f>
        <v>2.4154589371980676E-2</v>
      </c>
      <c r="O15" s="124">
        <f>'Eintrag_Yu&amp;Stand'!O20</f>
        <v>8.4541062801932361E-3</v>
      </c>
      <c r="P15" s="124">
        <f>'Eintrag_Yu&amp;Stand'!P20</f>
        <v>8.4541062801932361E-3</v>
      </c>
      <c r="Q15" s="124">
        <f>'Eintrag_Yu&amp;Stand'!Q20</f>
        <v>1.0064412238325281E-2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-4.0331403719597578E-2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-4.0560383655197429E-2</v>
      </c>
      <c r="H296" s="178">
        <f t="shared" si="156"/>
        <v>-1.5255207934798976E-2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-3.3484955569251698E-2</v>
      </c>
      <c r="H297" s="178">
        <f t="shared" si="156"/>
        <v>-2.6176924596395017E-2</v>
      </c>
      <c r="I297" s="178">
        <f t="shared" si="156"/>
        <v>-4.1025049454093427E-3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-2.0193480399157544E-2</v>
      </c>
      <c r="H298" s="179">
        <f t="shared" si="156"/>
        <v>-1.8785249309717138E-2</v>
      </c>
      <c r="I298" s="179">
        <f t="shared" si="156"/>
        <v>-5.9089003209201853E-3</v>
      </c>
      <c r="J298" s="179">
        <f t="shared" si="156"/>
        <v>-1.4965112379480619E-3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-1.029956928842502E-2</v>
      </c>
      <c r="H299" s="179">
        <f t="shared" si="156"/>
        <v>-1.0059065795849E-2</v>
      </c>
      <c r="I299" s="179">
        <f t="shared" si="156"/>
        <v>-3.7389557636102518E-3</v>
      </c>
      <c r="J299" s="179">
        <f t="shared" si="156"/>
        <v>-1.9138890976565376E-3</v>
      </c>
      <c r="K299" s="179">
        <f t="shared" si="156"/>
        <v>-4.2134782427663884E-4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-9.6471787334601322E-3</v>
      </c>
      <c r="H300" s="179">
        <f t="shared" si="160"/>
        <v>-9.5534733659619116E-3</v>
      </c>
      <c r="I300" s="179">
        <f t="shared" si="160"/>
        <v>-3.7209503334532995E-3</v>
      </c>
      <c r="J300" s="179">
        <f t="shared" si="160"/>
        <v>-2.2550500929516609E-3</v>
      </c>
      <c r="K300" s="179">
        <f t="shared" si="160"/>
        <v>-1.0033981677034275E-3</v>
      </c>
      <c r="L300" s="179">
        <f t="shared" si="160"/>
        <v>-1.9614467681843532E-4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-1.0740274819213559E-2</v>
      </c>
      <c r="H301" s="179">
        <f t="shared" si="160"/>
        <v>-1.0679090886541689E-2</v>
      </c>
      <c r="I301" s="179">
        <f t="shared" si="160"/>
        <v>-4.2151482081384849E-3</v>
      </c>
      <c r="J301" s="179">
        <f t="shared" si="160"/>
        <v>-2.6782521617448622E-3</v>
      </c>
      <c r="K301" s="179">
        <f t="shared" si="160"/>
        <v>-1.4109267032491515E-3</v>
      </c>
      <c r="L301" s="179">
        <f t="shared" si="160"/>
        <v>-5.5744342650190413E-4</v>
      </c>
      <c r="M301" s="179">
        <f t="shared" si="160"/>
        <v>-2.0290828636389859E-4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-3.761803750886048E-3</v>
      </c>
      <c r="H302" s="179">
        <f t="shared" si="160"/>
        <v>-3.7450697084160712E-3</v>
      </c>
      <c r="I302" s="179">
        <f t="shared" si="160"/>
        <v>-1.4839810445851209E-3</v>
      </c>
      <c r="J302" s="179">
        <f t="shared" si="160"/>
        <v>-9.5569869750561224E-4</v>
      </c>
      <c r="K302" s="179">
        <f t="shared" si="160"/>
        <v>-5.278496978972884E-4</v>
      </c>
      <c r="L302" s="179">
        <f t="shared" si="160"/>
        <v>-2.4691217306860151E-4</v>
      </c>
      <c r="M302" s="179">
        <f t="shared" si="160"/>
        <v>-1.8164966829113772E-4</v>
      </c>
      <c r="N302" s="179">
        <f t="shared" si="160"/>
        <v>-7.8908778030405006E-5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-3.76290262883876E-3</v>
      </c>
      <c r="H303" s="179">
        <f t="shared" si="160"/>
        <v>-3.7477671697260257E-3</v>
      </c>
      <c r="I303" s="179">
        <f t="shared" si="160"/>
        <v>-1.4868442033919348E-3</v>
      </c>
      <c r="J303" s="179">
        <f t="shared" si="160"/>
        <v>-9.613210540394177E-4</v>
      </c>
      <c r="K303" s="179">
        <f t="shared" si="160"/>
        <v>-5.3816043160510212E-4</v>
      </c>
      <c r="L303" s="179">
        <f t="shared" si="160"/>
        <v>-2.639248489486442E-4</v>
      </c>
      <c r="M303" s="179">
        <f t="shared" si="160"/>
        <v>-2.298837473397324E-4</v>
      </c>
      <c r="N303" s="179">
        <f t="shared" si="160"/>
        <v>-2.0183296476793082E-4</v>
      </c>
      <c r="O303" s="179">
        <f t="shared" si="160"/>
        <v>-2.7618072310641753E-5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-4.4802190739402364E-3</v>
      </c>
      <c r="H304" s="179">
        <f t="shared" si="164"/>
        <v>-4.4629212695826677E-3</v>
      </c>
      <c r="I304" s="179">
        <f t="shared" si="164"/>
        <v>-1.7712914945159403E-3</v>
      </c>
      <c r="J304" s="179">
        <f t="shared" si="164"/>
        <v>-1.1466233112130541E-3</v>
      </c>
      <c r="K304" s="179">
        <f t="shared" si="164"/>
        <v>-6.4441276803129646E-4</v>
      </c>
      <c r="L304" s="179">
        <f t="shared" si="164"/>
        <v>-3.2029672288384894E-4</v>
      </c>
      <c r="M304" s="179">
        <f t="shared" si="164"/>
        <v>-2.9241389758101732E-4</v>
      </c>
      <c r="N304" s="179">
        <f t="shared" si="164"/>
        <v>-3.0366818208390838E-4</v>
      </c>
      <c r="O304" s="179">
        <f t="shared" si="164"/>
        <v>-8.3689360389475076E-5</v>
      </c>
      <c r="P304" s="179">
        <f t="shared" si="164"/>
        <v>-3.2152254766677745E-5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-8.320204164345552E-6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-3.520108106376782E-3</v>
      </c>
      <c r="H423" s="179">
        <f t="shared" si="258"/>
        <v>-4.8323579594883526E-4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-4.4727232646116048E-3</v>
      </c>
      <c r="H424" s="179">
        <f t="shared" si="258"/>
        <v>-2.78133477320447E-3</v>
      </c>
      <c r="I424" s="179">
        <f t="shared" si="258"/>
        <v>-3.1596321685667579E-5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-3.3158410991899986E-3</v>
      </c>
      <c r="H425" s="179">
        <f t="shared" si="258"/>
        <v>-2.8742772147986218E-3</v>
      </c>
      <c r="I425" s="179">
        <f t="shared" si="258"/>
        <v>-2.1507737588175588E-4</v>
      </c>
      <c r="J425" s="179">
        <f t="shared" si="258"/>
        <v>-9.2617250224160288E-6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-1.8736510082303058E-3</v>
      </c>
      <c r="H426" s="179">
        <f t="shared" si="258"/>
        <v>-1.7837769901358337E-3</v>
      </c>
      <c r="I426" s="179">
        <f t="shared" si="258"/>
        <v>-2.1768999395369392E-4</v>
      </c>
      <c r="J426" s="179">
        <f t="shared" si="258"/>
        <v>-5.1040530511574272E-5</v>
      </c>
      <c r="K426" s="179">
        <f t="shared" si="258"/>
        <v>-1.6804985423628656E-6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-1.777702032858547E-3</v>
      </c>
      <c r="H427" s="179">
        <f t="shared" si="262"/>
        <v>-1.7402542740204076E-3</v>
      </c>
      <c r="I427" s="179">
        <f t="shared" si="262"/>
        <v>-2.3463731725232239E-4</v>
      </c>
      <c r="J427" s="179">
        <f t="shared" si="262"/>
        <v>-7.6756395846182041E-5</v>
      </c>
      <c r="K427" s="179">
        <f t="shared" si="262"/>
        <v>-1.1209898724268612E-5</v>
      </c>
      <c r="L427" s="179">
        <f t="shared" si="262"/>
        <v>-5.395179624708368E-8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-1.9689671825456625E-3</v>
      </c>
      <c r="H428" s="179">
        <f t="shared" si="262"/>
        <v>-1.9442399894691259E-3</v>
      </c>
      <c r="I428" s="179">
        <f t="shared" si="262"/>
        <v>-2.6526516574107504E-4</v>
      </c>
      <c r="J428" s="179">
        <f t="shared" si="262"/>
        <v>-9.3399296339718557E-5</v>
      </c>
      <c r="K428" s="179">
        <f t="shared" si="262"/>
        <v>-1.7693236083319091E-5</v>
      </c>
      <c r="L428" s="179">
        <f t="shared" si="262"/>
        <v>2.0089424237040521E-7</v>
      </c>
      <c r="M428" s="179">
        <f t="shared" si="262"/>
        <v>8.3718304521336735E-8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-7.2666536356846216E-4</v>
      </c>
      <c r="H429" s="179">
        <f t="shared" si="262"/>
        <v>-7.1978809030921937E-4</v>
      </c>
      <c r="I429" s="179">
        <f t="shared" si="262"/>
        <v>-1.0829920792211406E-4</v>
      </c>
      <c r="J429" s="179">
        <f t="shared" si="262"/>
        <v>-4.3126120292005842E-5</v>
      </c>
      <c r="K429" s="179">
        <f t="shared" si="262"/>
        <v>-1.1977692711208091E-5</v>
      </c>
      <c r="L429" s="179">
        <f t="shared" si="262"/>
        <v>-2.0457804221337697E-6</v>
      </c>
      <c r="M429" s="179">
        <f t="shared" si="262"/>
        <v>-1.0801529221243249E-6</v>
      </c>
      <c r="N429" s="179">
        <f t="shared" si="262"/>
        <v>-2.1162126976226783E-7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-7.2727529470420981E-4</v>
      </c>
      <c r="H430" s="179">
        <f t="shared" si="262"/>
        <v>-7.2118015581464296E-4</v>
      </c>
      <c r="I430" s="179">
        <f t="shared" si="262"/>
        <v>-1.0881519290335049E-4</v>
      </c>
      <c r="J430" s="179">
        <f t="shared" si="262"/>
        <v>-4.369992179564794E-5</v>
      </c>
      <c r="K430" s="179">
        <f t="shared" si="262"/>
        <v>-1.2470476137966532E-5</v>
      </c>
      <c r="L430" s="179">
        <f t="shared" si="262"/>
        <v>-2.3324980542878909E-6</v>
      </c>
      <c r="M430" s="179">
        <f t="shared" si="262"/>
        <v>-1.6987794558445374E-6</v>
      </c>
      <c r="N430" s="179">
        <f t="shared" si="262"/>
        <v>-1.4183826250117401E-6</v>
      </c>
      <c r="O430" s="179">
        <f t="shared" si="262"/>
        <v>0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-8.617120663093965E-4</v>
      </c>
      <c r="H431" s="179">
        <f t="shared" si="264"/>
        <v>-8.5485647946307913E-4</v>
      </c>
      <c r="I431" s="179">
        <f t="shared" si="264"/>
        <v>-1.2803775003567236E-4</v>
      </c>
      <c r="J431" s="179">
        <f t="shared" si="264"/>
        <v>-5.1139698763840328E-5</v>
      </c>
      <c r="K431" s="179">
        <f t="shared" si="264"/>
        <v>-1.4408684009861733E-5</v>
      </c>
      <c r="L431" s="179">
        <f t="shared" si="264"/>
        <v>-2.5778362274058448E-6</v>
      </c>
      <c r="M431" s="179">
        <f t="shared" si="264"/>
        <v>-2.0247048985223144E-6</v>
      </c>
      <c r="N431" s="179">
        <f t="shared" si="264"/>
        <v>-2.3770179867039755E-6</v>
      </c>
      <c r="O431" s="179">
        <f t="shared" si="264"/>
        <v>6.0048156407794225E-8</v>
      </c>
      <c r="P431" s="179">
        <f t="shared" si="264"/>
        <v>8.6362497904349207E-9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1.5700315255422035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1.4975920842110246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1.4310369643136154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1.3901170764619513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1.386961186285788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1.3659348232859692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1.3266619436123226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1.3309761585610893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1.3585922028790267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1.3364006078302071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1.3587469166381789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1.4729774804810614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1.5742705902040355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0.11363586116267463</v>
      </c>
      <c r="G552" s="175">
        <f t="shared" si="358"/>
        <v>6.4281278284271395E-2</v>
      </c>
      <c r="H552" s="175">
        <f t="shared" si="358"/>
        <v>1.8820219144857649E-2</v>
      </c>
      <c r="I552" s="175">
        <f t="shared" si="358"/>
        <v>4.9775478174188285E-3</v>
      </c>
      <c r="J552" s="175">
        <f t="shared" si="358"/>
        <v>1.2571033269868116E-3</v>
      </c>
      <c r="K552" s="175">
        <f t="shared" si="358"/>
        <v>3.1191298544383799E-4</v>
      </c>
      <c r="L552" s="175">
        <f t="shared" si="358"/>
        <v>7.6524088499882445E-5</v>
      </c>
      <c r="M552" s="175">
        <f t="shared" si="358"/>
        <v>1.9176157719851221E-5</v>
      </c>
      <c r="N552" s="175">
        <f t="shared" si="358"/>
        <v>4.8605499341417344E-6</v>
      </c>
      <c r="O552" s="175">
        <f t="shared" si="358"/>
        <v>1.2018357037730972E-6</v>
      </c>
      <c r="P552" s="175">
        <f t="shared" si="358"/>
        <v>3.0381175953991468E-7</v>
      </c>
      <c r="Q552" s="175">
        <f t="shared" si="358"/>
        <v>8.1525562163583818E-8</v>
      </c>
      <c r="R552" s="175">
        <f t="shared" si="358"/>
        <v>2.0673989963922214E-8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0.10126860809812087</v>
      </c>
      <c r="H553" s="179">
        <f t="shared" si="358"/>
        <v>6.053712030977814E-2</v>
      </c>
      <c r="I553" s="179">
        <f t="shared" si="358"/>
        <v>1.8900243892682776E-2</v>
      </c>
      <c r="J553" s="179">
        <f t="shared" si="358"/>
        <v>4.9693681280275591E-3</v>
      </c>
      <c r="K553" s="179">
        <f t="shared" si="358"/>
        <v>1.2440021162363889E-3</v>
      </c>
      <c r="L553" s="179">
        <f t="shared" si="358"/>
        <v>3.0585557525657258E-4</v>
      </c>
      <c r="M553" s="179">
        <f t="shared" si="358"/>
        <v>7.6689944080418724E-5</v>
      </c>
      <c r="N553" s="179">
        <f t="shared" si="358"/>
        <v>1.944133979305933E-5</v>
      </c>
      <c r="O553" s="179">
        <f t="shared" si="358"/>
        <v>4.807286761489133E-6</v>
      </c>
      <c r="P553" s="179">
        <f t="shared" si="358"/>
        <v>1.2152436990543256E-6</v>
      </c>
      <c r="Q553" s="179">
        <f t="shared" si="358"/>
        <v>3.2610206869514144E-7</v>
      </c>
      <c r="R553" s="179">
        <f t="shared" si="358"/>
        <v>8.2695950336559084E-8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0.11579647372158167</v>
      </c>
      <c r="G554" s="179">
        <f t="shared" si="358"/>
        <v>0</v>
      </c>
      <c r="H554" s="179">
        <f t="shared" si="358"/>
        <v>9.0257169650891103E-2</v>
      </c>
      <c r="I554" s="179">
        <f t="shared" si="358"/>
        <v>5.8648782223359487E-2</v>
      </c>
      <c r="J554" s="179">
        <f t="shared" si="358"/>
        <v>1.8585758196450416E-2</v>
      </c>
      <c r="K554" s="179">
        <f t="shared" si="358"/>
        <v>4.8382666881709316E-3</v>
      </c>
      <c r="L554" s="179">
        <f t="shared" si="358"/>
        <v>1.2002652595511163E-3</v>
      </c>
      <c r="M554" s="179">
        <f t="shared" si="358"/>
        <v>3.0168019202283575E-4</v>
      </c>
      <c r="N554" s="179">
        <f t="shared" si="358"/>
        <v>7.6522532288896117E-5</v>
      </c>
      <c r="O554" s="179">
        <f t="shared" si="358"/>
        <v>1.89242663727105E-5</v>
      </c>
      <c r="P554" s="179">
        <f t="shared" si="358"/>
        <v>4.7840710805984514E-6</v>
      </c>
      <c r="Q554" s="179">
        <f t="shared" si="358"/>
        <v>1.2837827671912615E-6</v>
      </c>
      <c r="R554" s="179">
        <f t="shared" si="358"/>
        <v>3.2555395347820192E-7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0.47793439106212343</v>
      </c>
      <c r="G555" s="179">
        <f t="shared" si="358"/>
        <v>0.1095325989392051</v>
      </c>
      <c r="H555" s="179">
        <f t="shared" si="358"/>
        <v>0</v>
      </c>
      <c r="I555" s="179">
        <f t="shared" si="358"/>
        <v>8.203399069150405E-2</v>
      </c>
      <c r="J555" s="179">
        <f t="shared" si="358"/>
        <v>5.8445693640707695E-2</v>
      </c>
      <c r="K555" s="179">
        <f t="shared" si="358"/>
        <v>1.8334852145973735E-2</v>
      </c>
      <c r="L555" s="179">
        <f t="shared" si="358"/>
        <v>4.7366866256920402E-3</v>
      </c>
      <c r="M555" s="179">
        <f t="shared" si="358"/>
        <v>1.2029228013169329E-3</v>
      </c>
      <c r="N555" s="179">
        <f t="shared" si="358"/>
        <v>3.0587217803639406E-4</v>
      </c>
      <c r="O555" s="179">
        <f t="shared" si="358"/>
        <v>7.5683009317767979E-5</v>
      </c>
      <c r="P555" s="179">
        <f t="shared" si="358"/>
        <v>1.9135451658838136E-5</v>
      </c>
      <c r="Q555" s="179">
        <f t="shared" si="358"/>
        <v>5.1350863223713057E-6</v>
      </c>
      <c r="R555" s="179">
        <f t="shared" si="358"/>
        <v>1.3022134504218697E-6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0.7409701275438928</v>
      </c>
      <c r="G556" s="179">
        <f t="shared" si="358"/>
        <v>0.45667388013310573</v>
      </c>
      <c r="H556" s="179">
        <f t="shared" si="358"/>
        <v>9.3692069549163093E-2</v>
      </c>
      <c r="I556" s="179">
        <f t="shared" si="358"/>
        <v>0</v>
      </c>
      <c r="J556" s="179">
        <f t="shared" si="358"/>
        <v>8.2394050285162584E-2</v>
      </c>
      <c r="K556" s="179">
        <f t="shared" si="358"/>
        <v>5.5902184405393823E-2</v>
      </c>
      <c r="L556" s="179">
        <f t="shared" si="358"/>
        <v>1.7340689774298982E-2</v>
      </c>
      <c r="M556" s="179">
        <f t="shared" si="358"/>
        <v>4.603328255867201E-3</v>
      </c>
      <c r="N556" s="179">
        <f t="shared" si="358"/>
        <v>1.1822255957003023E-3</v>
      </c>
      <c r="O556" s="179">
        <f t="shared" si="358"/>
        <v>2.931336645768109E-4</v>
      </c>
      <c r="P556" s="179">
        <f t="shared" si="358"/>
        <v>7.4156096325781742E-5</v>
      </c>
      <c r="Q556" s="179">
        <f t="shared" si="358"/>
        <v>1.9902806804185659E-5</v>
      </c>
      <c r="R556" s="179">
        <f t="shared" si="358"/>
        <v>5.0473136258022246E-6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0.87740427957758593</v>
      </c>
      <c r="G557" s="179">
        <f t="shared" si="358"/>
        <v>0.73290534247573813</v>
      </c>
      <c r="H557" s="179">
        <f t="shared" si="358"/>
        <v>0.43829740922764482</v>
      </c>
      <c r="I557" s="179">
        <f t="shared" si="358"/>
        <v>9.3415400486171099E-2</v>
      </c>
      <c r="J557" s="179">
        <f t="shared" si="358"/>
        <v>0</v>
      </c>
      <c r="K557" s="179">
        <f t="shared" si="358"/>
        <v>7.8557819827752687E-2</v>
      </c>
      <c r="L557" s="179">
        <f t="shared" si="358"/>
        <v>5.3259258991284364E-2</v>
      </c>
      <c r="M557" s="179">
        <f t="shared" si="358"/>
        <v>1.7393214774681198E-2</v>
      </c>
      <c r="N557" s="179">
        <f t="shared" si="358"/>
        <v>4.672434316447492E-3</v>
      </c>
      <c r="O557" s="179">
        <f t="shared" si="358"/>
        <v>1.1690136501825968E-3</v>
      </c>
      <c r="P557" s="179">
        <f t="shared" si="358"/>
        <v>2.9641989384159847E-4</v>
      </c>
      <c r="Q557" s="179">
        <f t="shared" si="358"/>
        <v>7.9600356639644124E-5</v>
      </c>
      <c r="R557" s="179">
        <f t="shared" si="358"/>
        <v>2.0188683520994152E-5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0.9411227716658167</v>
      </c>
      <c r="G558" s="179">
        <f t="shared" si="358"/>
        <v>0.87370745363705038</v>
      </c>
      <c r="H558" s="179">
        <f t="shared" si="358"/>
        <v>0.72194075222228637</v>
      </c>
      <c r="I558" s="179">
        <f t="shared" si="358"/>
        <v>0.4335341523024705</v>
      </c>
      <c r="J558" s="179">
        <f t="shared" si="358"/>
        <v>9.2908393857116967E-2</v>
      </c>
      <c r="K558" s="179">
        <f t="shared" si="358"/>
        <v>0</v>
      </c>
      <c r="L558" s="179">
        <f t="shared" si="358"/>
        <v>7.1236068402948147E-2</v>
      </c>
      <c r="M558" s="179">
        <f t="shared" si="358"/>
        <v>5.3560625668793653E-2</v>
      </c>
      <c r="N558" s="179">
        <f t="shared" si="358"/>
        <v>1.772244985465922E-2</v>
      </c>
      <c r="O558" s="179">
        <f t="shared" si="358"/>
        <v>4.6169634025741268E-3</v>
      </c>
      <c r="P558" s="179">
        <f t="shared" si="358"/>
        <v>1.1823176063575306E-3</v>
      </c>
      <c r="Q558" s="179">
        <f t="shared" si="358"/>
        <v>3.1822505166283194E-4</v>
      </c>
      <c r="R558" s="179">
        <f t="shared" si="358"/>
        <v>8.0745536959549131E-5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0.97124696698598234</v>
      </c>
      <c r="G559" s="179">
        <f t="shared" si="358"/>
        <v>0.93945950173686976</v>
      </c>
      <c r="H559" s="179">
        <f t="shared" si="358"/>
        <v>0.86875793166475668</v>
      </c>
      <c r="I559" s="179">
        <f t="shared" si="358"/>
        <v>0.71901351697901383</v>
      </c>
      <c r="J559" s="179">
        <f t="shared" si="358"/>
        <v>0.43249075307326967</v>
      </c>
      <c r="K559" s="179">
        <f t="shared" si="358"/>
        <v>8.9473598278691308E-2</v>
      </c>
      <c r="L559" s="179">
        <f t="shared" si="358"/>
        <v>0</v>
      </c>
      <c r="M559" s="179">
        <f t="shared" si="358"/>
        <v>7.2050681534610042E-2</v>
      </c>
      <c r="N559" s="179">
        <f t="shared" si="358"/>
        <v>5.542424640488406E-2</v>
      </c>
      <c r="O559" s="179">
        <f t="shared" si="358"/>
        <v>1.745881269677577E-2</v>
      </c>
      <c r="P559" s="179">
        <f t="shared" si="358"/>
        <v>4.6728194229428066E-3</v>
      </c>
      <c r="Q559" s="179">
        <f t="shared" si="358"/>
        <v>1.2700011550194562E-3</v>
      </c>
      <c r="R559" s="179">
        <f t="shared" si="358"/>
        <v>3.2283303462116788E-4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0.9858043457252107</v>
      </c>
      <c r="G560" s="179">
        <f t="shared" si="358"/>
        <v>0.97047353878501597</v>
      </c>
      <c r="H560" s="179">
        <f t="shared" si="358"/>
        <v>0.93726573687150061</v>
      </c>
      <c r="I560" s="179">
        <f t="shared" si="358"/>
        <v>0.867610635477717</v>
      </c>
      <c r="J560" s="179">
        <f t="shared" si="358"/>
        <v>0.71838954340117389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0.42529890789134084</v>
      </c>
      <c r="L560" s="179">
        <f t="shared" si="358"/>
        <v>8.2772263979168981E-2</v>
      </c>
      <c r="M560" s="179">
        <f t="shared" si="358"/>
        <v>0</v>
      </c>
      <c r="N560" s="179">
        <f t="shared" si="358"/>
        <v>7.7204666069677047E-2</v>
      </c>
      <c r="O560" s="179">
        <f t="shared" si="358"/>
        <v>5.393543922321696E-2</v>
      </c>
      <c r="P560" s="179">
        <f t="shared" si="358"/>
        <v>1.772426311138289E-2</v>
      </c>
      <c r="Q560" s="179">
        <f t="shared" si="358"/>
        <v>5.0312648735542122E-3</v>
      </c>
      <c r="R560" s="179">
        <f t="shared" si="358"/>
        <v>1.2888841559547525E-3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0.99294852891800933</v>
      </c>
      <c r="G561" s="179">
        <f t="shared" si="358"/>
        <v>0.98543356423644213</v>
      </c>
      <c r="H561" s="179">
        <f t="shared" si="358"/>
        <v>0.96946419743693668</v>
      </c>
      <c r="I561" s="179">
        <f t="shared" si="358"/>
        <v>0.93684085996024025</v>
      </c>
      <c r="J561" s="179">
        <f t="shared" si="358"/>
        <v>0.86733734541912622</v>
      </c>
      <c r="K561" s="179">
        <f t="shared" si="358"/>
        <v>0.71407309700175381</v>
      </c>
      <c r="L561" s="179">
        <f t="shared" si="358"/>
        <v>0.41059329270627465</v>
      </c>
      <c r="M561" s="179">
        <f t="shared" si="358"/>
        <v>8.352791038299924E-2</v>
      </c>
      <c r="N561" s="179">
        <f t="shared" si="358"/>
        <v>0</v>
      </c>
      <c r="O561" s="179">
        <f t="shared" si="358"/>
        <v>7.3071256864834511E-2</v>
      </c>
      <c r="P561" s="179">
        <f t="shared" si="358"/>
        <v>5.5434388691986893E-2</v>
      </c>
      <c r="Q561" s="179">
        <f t="shared" si="358"/>
        <v>1.9281654272729709E-2</v>
      </c>
      <c r="R561" s="179">
        <f t="shared" si="358"/>
        <v>5.1144336416350878E-3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0.99648599317265485</v>
      </c>
      <c r="G562" s="179">
        <f t="shared" si="358"/>
        <v>0.99276728526054847</v>
      </c>
      <c r="H562" s="179">
        <f t="shared" si="358"/>
        <v>0.98495276336943016</v>
      </c>
      <c r="I562" s="179">
        <f t="shared" si="358"/>
        <v>0.96929695899561152</v>
      </c>
      <c r="J562" s="179">
        <f t="shared" si="358"/>
        <v>0.9367238255398106</v>
      </c>
      <c r="K562" s="179">
        <f t="shared" si="358"/>
        <v>0.86545647330778086</v>
      </c>
      <c r="L562" s="179">
        <f t="shared" si="358"/>
        <v>0.70514836599758413</v>
      </c>
      <c r="M562" s="179">
        <f t="shared" si="358"/>
        <v>0.41229964221874521</v>
      </c>
      <c r="N562" s="179">
        <f t="shared" si="358"/>
        <v>8.8249965092050284E-2</v>
      </c>
      <c r="O562" s="179">
        <f t="shared" si="358"/>
        <v>0</v>
      </c>
      <c r="P562" s="179">
        <f t="shared" si="358"/>
        <v>7.7233251182434445E-2</v>
      </c>
      <c r="Q562" s="179">
        <f t="shared" si="358"/>
        <v>6.2934992762790035E-2</v>
      </c>
      <c r="R562" s="179">
        <f t="shared" si="358"/>
        <v>1.9744629256580232E-2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0.99824594604282668</v>
      </c>
      <c r="G563" s="179">
        <f t="shared" si="358"/>
        <v>0.9963964280109342</v>
      </c>
      <c r="H563" s="179">
        <f t="shared" si="358"/>
        <v>0.99253308626978876</v>
      </c>
      <c r="I563" s="179">
        <f t="shared" si="358"/>
        <v>0.98488134380150916</v>
      </c>
      <c r="J563" s="179">
        <f t="shared" si="358"/>
        <v>0.96924449680026048</v>
      </c>
      <c r="K563" s="179">
        <f t="shared" si="358"/>
        <v>0.93592396355500673</v>
      </c>
      <c r="L563" s="179">
        <f t="shared" si="358"/>
        <v>0.86161889052566876</v>
      </c>
      <c r="M563" s="179">
        <f t="shared" si="358"/>
        <v>0.70619161944071274</v>
      </c>
      <c r="N563" s="179">
        <f t="shared" si="358"/>
        <v>0.42268278745346954</v>
      </c>
      <c r="O563" s="179">
        <f t="shared" si="358"/>
        <v>8.4470937517188177E-2</v>
      </c>
      <c r="P563" s="179">
        <f t="shared" si="358"/>
        <v>0</v>
      </c>
      <c r="Q563" s="179">
        <f t="shared" si="358"/>
        <v>9.708356404313552E-2</v>
      </c>
      <c r="R563" s="179">
        <f t="shared" si="358"/>
        <v>6.6628400865851478E-2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0.99911669626473509</v>
      </c>
      <c r="G564" s="179">
        <f t="shared" si="358"/>
        <v>0.99818701553061895</v>
      </c>
      <c r="H564" s="179">
        <f t="shared" si="358"/>
        <v>0.99625103808842508</v>
      </c>
      <c r="I564" s="179">
        <f t="shared" si="358"/>
        <v>0.99244004811988007</v>
      </c>
      <c r="J564" s="179">
        <f t="shared" si="358"/>
        <v>0.98473368433094721</v>
      </c>
      <c r="K564" s="179">
        <f t="shared" si="358"/>
        <v>0.96863127831723916</v>
      </c>
      <c r="L564" s="179">
        <f t="shared" si="358"/>
        <v>0.93376616151150527</v>
      </c>
      <c r="M564" s="179">
        <f t="shared" si="358"/>
        <v>0.86086164940486698</v>
      </c>
      <c r="N564" s="179">
        <f t="shared" si="358"/>
        <v>0.71001930606794106</v>
      </c>
      <c r="O564" s="179">
        <f t="shared" si="358"/>
        <v>0.41031599550398601</v>
      </c>
      <c r="P564" s="179">
        <f t="shared" si="358"/>
        <v>8.5448394406521105E-2</v>
      </c>
      <c r="Q564" s="179">
        <f t="shared" si="358"/>
        <v>0</v>
      </c>
      <c r="R564" s="179">
        <f t="shared" si="358"/>
        <v>0.11501665738176721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0.9995655465513541</v>
      </c>
      <c r="G565" s="179">
        <f t="shared" si="358"/>
        <v>0.99910871574238491</v>
      </c>
      <c r="H565" s="179">
        <f t="shared" si="358"/>
        <v>0.99815894398505656</v>
      </c>
      <c r="I565" s="179">
        <f t="shared" si="358"/>
        <v>0.99629542799786674</v>
      </c>
      <c r="J565" s="179">
        <f t="shared" si="358"/>
        <v>0.99254923719713384</v>
      </c>
      <c r="K565" s="179">
        <f t="shared" si="358"/>
        <v>0.98481474049053708</v>
      </c>
      <c r="L565" s="179">
        <f t="shared" si="358"/>
        <v>0.96844868268989659</v>
      </c>
      <c r="M565" s="179">
        <f t="shared" si="358"/>
        <v>0.93506125478014279</v>
      </c>
      <c r="N565" s="179">
        <f t="shared" si="358"/>
        <v>0.86594687278491178</v>
      </c>
      <c r="O565" s="179">
        <f t="shared" si="358"/>
        <v>0.71000010963559168</v>
      </c>
      <c r="P565" s="179">
        <f t="shared" si="358"/>
        <v>0.42684641878741542</v>
      </c>
      <c r="Q565" s="179">
        <f t="shared" si="358"/>
        <v>0.1126746732331987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0.99994536300909409</v>
      </c>
      <c r="G566" s="179">
        <f t="shared" si="358"/>
        <v>0.99988795813759845</v>
      </c>
      <c r="H566" s="179">
        <f t="shared" si="358"/>
        <v>0.99976877599350877</v>
      </c>
      <c r="I566" s="179">
        <f t="shared" si="358"/>
        <v>0.99953559563127159</v>
      </c>
      <c r="J566" s="179">
        <f t="shared" si="358"/>
        <v>0.99906928003527162</v>
      </c>
      <c r="K566" s="179">
        <f t="shared" si="358"/>
        <v>0.99811720637570289</v>
      </c>
      <c r="L566" s="179">
        <f t="shared" si="358"/>
        <v>0.99615056212967534</v>
      </c>
      <c r="M566" s="179">
        <f t="shared" si="358"/>
        <v>0.99228304208659468</v>
      </c>
      <c r="N566" s="179">
        <f t="shared" si="358"/>
        <v>0.98465598999668191</v>
      </c>
      <c r="O566" s="179">
        <f t="shared" si="358"/>
        <v>0.96841693316709276</v>
      </c>
      <c r="P566" s="179">
        <f t="shared" si="358"/>
        <v>0.93575072074945986</v>
      </c>
      <c r="Q566" s="179">
        <f t="shared" si="358"/>
        <v>0.87539264677244377</v>
      </c>
      <c r="R566" s="179">
        <f t="shared" si="358"/>
        <v>0.7463060891813631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0.99999915947465123</v>
      </c>
      <c r="G567" s="179">
        <f t="shared" si="358"/>
        <v>0.99999827646986172</v>
      </c>
      <c r="H567" s="179">
        <f t="shared" si="358"/>
        <v>0.99999644356548911</v>
      </c>
      <c r="I567" s="179">
        <f t="shared" si="358"/>
        <v>0.99999285893982537</v>
      </c>
      <c r="J567" s="179">
        <f t="shared" si="358"/>
        <v>0.99998569581704855</v>
      </c>
      <c r="K567" s="179">
        <f t="shared" si="358"/>
        <v>0.99997109519511462</v>
      </c>
      <c r="L567" s="179">
        <f t="shared" si="358"/>
        <v>0.9999410491152757</v>
      </c>
      <c r="M567" s="179">
        <f t="shared" si="358"/>
        <v>0.99988234453321923</v>
      </c>
      <c r="N567" s="179">
        <f t="shared" si="358"/>
        <v>0.99976786840023935</v>
      </c>
      <c r="O567" s="179">
        <f t="shared" si="358"/>
        <v>0.99953045472442481</v>
      </c>
      <c r="P567" s="179">
        <f t="shared" si="358"/>
        <v>0.9990707956784558</v>
      </c>
      <c r="Q567" s="179">
        <f t="shared" si="358"/>
        <v>0.99825354651015596</v>
      </c>
      <c r="R567" s="179">
        <f t="shared" si="358"/>
        <v>0.996606186167034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1.0000000000000002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0.99999999999999989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1.0000000000000002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1.0000000000000002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0.99999999999999989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1.0000000000000002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1.0000000000000002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0.99999999999999989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1.0000000000000002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1.0000000000000002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0.99999999999999989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1.0000000000000002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1.0000000000000002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0.99999999999999989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1.0000000000000002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1.0000000000000002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0.99999999999999989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1.0000000000000002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1.0000000000000002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0.99999999999999989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1.0000000000000002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1.0000000000000002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0.99999999999999989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1.0000000000000002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1.0000000000000002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0.99999999999999989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1.0000000000000002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1.0000000000000002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0.99999999999999989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1.0000000000000002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1.0000000000000002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0.99999999999999989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1.0000000000000002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1.0000000000000002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0.99999999999999989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1.0000000000000002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1.0000000000000002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0.99999999999999989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1.0000000000000002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1.0000000000000002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0.99999999999999989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1.0000000000000002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1.0000000000000002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0.99999999999999989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1.0000000000000002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1.0000000000000002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0.99999999999999989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1.0000000000000002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1.0000000000000002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0.99999999999999989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1.0000000000000002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1.0000000000000002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0.99999999999999989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1.0000000000000002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1.0000000000000002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0.99999999999999989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1.0000000000000002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1.0000000000000002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0.99999999999999989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1.0000000000000002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1.0000000000000002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0.99999999999999989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1.0000000000000002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1.0000000000000002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0.99999999999999989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1.0000000000000002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1.0000000000000002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0.99999999999999989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1.0000000000000002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1.0000000000000002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0.99999999999999989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1.0000000000000002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1.0000000000000002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0.99999999999999989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1.0000000000000002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1.0000000000000002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0.99999999999999989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1.0000000000000002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1.0000000000000002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0.99999999999999989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1.0000000000000002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1.0000000000000002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0.99999999999999989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1.0000000000000002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1.0000000000000002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0.99999999999999989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1.0000000000000002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1.0000000000000002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0.99999999999999989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1.0000000000000002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1.0000000000000002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0.99999999999999989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1.0000000000000002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1.0000000000000002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0.99999999999999989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1.0000000000000002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1.0000000000000002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0.99999999999999989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1.0000000000000002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1.0000000000000002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0.99999999999999989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1.0000000000000002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1.0000000000000002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0.99999999999999989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1.0000000000000002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1.0000000000000002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0.99999999999999989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1.0000000000000002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1.0000000000000002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0.99999999999999989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1.0000000000000002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1.0000000000000002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0.99999999999999989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1.0000000000000002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1.0000000000000002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0.99999999999999989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1.0000000000000002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1.0000000000000002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0.99999999999999989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1.0000000000000002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1.0000000000000002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0.99999999999999989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1.0000000000000002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1.0000000000000002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0.99999999999999989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1.0000000000000002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1.0000000000000002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0.99999999999999989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1.0000000000000002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1.0000000000000002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0.99999999999999989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1.0000000000000002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1.0000000000000002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0.99999999999999989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1.0000000000000002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1.0000000000000002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0.99999999999999989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1.0000000000000002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1.0000000000000002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0.99999999999999989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1.0000000000000002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1.0000000000000002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0.99999999999999989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1.0000000000000002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1.0000000000000002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0.99999999999999989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1.0000000000000002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1.0000000000000002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0.99999999999999989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1.0000000000000002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1.0000000000000002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0.99999999999999989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1.0000000000000002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1.0000000000000002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0.99999999999999989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1.0000000000000002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1.0000000000000002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0.99999999999999989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1.0000000000000002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1.0000000000000002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0.99999999999999989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1.0000000000000002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1.0000000000000002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0.99999999999999989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1.0000000000000002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1.0000000000000002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0.99999999999999989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1.0000000000000002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1.0000000000000002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0.99999999999999989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1.0000000000000002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1.0000000000000002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0.99999999999999989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1.0000000000000002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1.0000000000000002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0.99999999999999989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1.0000000000000002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1.0000000000000002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0.99999999999999989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1.0000000000000002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1.0000000000000002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0.99999999999999989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1.0000000000000002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1.0000000000000002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0.99999999999999989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1.0000000000000002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1.0000000000000002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0.99999999999999989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1.0000000000000002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1.0000000000000002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0.99999999999999989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1.0000000000000002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1.0000000000000002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0.99999999999999989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1.0000000000000002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1.0000000000000002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0.99999999999999989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1.0000000000000002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1.0000000000000002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0.99999999999999989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1.0000000000000002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1.0000000000000002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0.99999999999999989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1.0000000000000002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1.0000000000000002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0.99999999999999989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1.0000000000000002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1.0000000000000002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0.99999999999999989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1.0000000000000002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1.0000000000000002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0.99999999999999989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1.0000000000000002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1.0000000000000002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0.99999999999999989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1.0000000000000002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1.0000000000000002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0.99999999999999989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1.0000000000000002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1.0000000000000002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0.99999999999999989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1.0000000000000002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1.0000000000000002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0.99999999999999989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1.0000000000000002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1.0000000000000002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0.99999999999999989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1.0000000000000002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1.0000000000000002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0.99999999999999989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1.0000000000000002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1.0000000000000002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0.99999999999999989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1.0000000000000002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1.0000000000000002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0.99999999999999989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1.0000000000000002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1.0000000000000002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0.99999999999999989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1.0000000000000002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1.0000000000000002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0.99999999999999989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1.0000000000000002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1.0000000000000002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0.99999999999999989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1.0000000000000002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1.0000000000000002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0.99999999999999989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1.0000000000000002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1.0000000000000002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0.99999999999999989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1.0000000000000002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1.0000000000000002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0.99999999999999989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1.0000000000000002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1.0000000000000002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0.99999999999999989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1.0000000000000002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1.0000000000000002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0.99999999999999989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1.0000000000000002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1.0000000000000002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0.99999999999999989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1.0000000000000002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1.0000000000000002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0.99999999999999989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1.0000000000000002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1.0000000000000002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0.99999999999999989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1.0000000000000002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1.0000000000000002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0.99999999999999989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1.0000000000000002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1.0000000000000002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0.99999999999999989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1.0000000000000002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1.0000000000000002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0.99999999999999989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1.0000000000000002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1.0000000000000002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0.99999999999999989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1.0000000000000002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1.0000000000000002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0.99999999999999989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1.0000000000000002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1.0000000000000002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0.99999999999999989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1.0000000000000002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1.0000000000000002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0.99999999999999989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1.0000000000000002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1.0000000000000002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0.99999999999999989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1.0000000000000002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1.0000000000000002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0.99999999999999989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1.0000000000000002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1.0000000000000002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0.99999999999999989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1.0000000000000002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1.0000000000000002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0.99999999999999989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1.0000000000000002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1.0000000000000002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0.99999999999999989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1.0000000000000002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1.0000000000000002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0.99999999999999989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1.0000000000000002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1.0000000000000002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0.99999999999999989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1.0000000000000002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0.27546116409639676</v>
      </c>
      <c r="G679" s="175">
        <f t="shared" si="428"/>
        <v>0.59644990551008692</v>
      </c>
      <c r="H679" s="175">
        <f t="shared" si="428"/>
        <v>0.7811191478086249</v>
      </c>
      <c r="I679" s="175">
        <f t="shared" si="428"/>
        <v>0.88290718887893704</v>
      </c>
      <c r="J679" s="175">
        <f t="shared" si="428"/>
        <v>0.94020944744737989</v>
      </c>
      <c r="K679" s="175">
        <f t="shared" si="428"/>
        <v>0.96949453733523483</v>
      </c>
      <c r="L679" s="175">
        <f t="shared" si="428"/>
        <v>0.98436800727242124</v>
      </c>
      <c r="M679" s="175">
        <f t="shared" si="428"/>
        <v>0.99217914254549011</v>
      </c>
      <c r="N679" s="175">
        <f t="shared" si="428"/>
        <v>0.99613739611112706</v>
      </c>
      <c r="O679" s="175">
        <f t="shared" si="428"/>
        <v>0.99804601564314355</v>
      </c>
      <c r="P679" s="175">
        <f t="shared" si="428"/>
        <v>0.99903344561175433</v>
      </c>
      <c r="Q679" s="175">
        <f t="shared" si="428"/>
        <v>0.99953877821690262</v>
      </c>
      <c r="R679" s="175">
        <f t="shared" si="428"/>
        <v>0.99978328983339748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0.26347346205388722</v>
      </c>
      <c r="H680" s="179">
        <f t="shared" si="428"/>
        <v>0.58821175015116633</v>
      </c>
      <c r="I680" s="179">
        <f t="shared" si="428"/>
        <v>0.77425950990039638</v>
      </c>
      <c r="J680" s="179">
        <f t="shared" si="428"/>
        <v>0.8827434412564813</v>
      </c>
      <c r="K680" s="179">
        <f t="shared" si="428"/>
        <v>0.93961892862987884</v>
      </c>
      <c r="L680" s="179">
        <f t="shared" si="428"/>
        <v>0.96890746331563182</v>
      </c>
      <c r="M680" s="179">
        <f t="shared" si="428"/>
        <v>0.98440137427979169</v>
      </c>
      <c r="N680" s="179">
        <f t="shared" si="428"/>
        <v>0.99228517832792584</v>
      </c>
      <c r="O680" s="179">
        <f t="shared" si="428"/>
        <v>0.99609472621634576</v>
      </c>
      <c r="P680" s="179">
        <f t="shared" si="428"/>
        <v>0.998067543205861</v>
      </c>
      <c r="Q680" s="179">
        <f t="shared" si="428"/>
        <v>0.99907769610839947</v>
      </c>
      <c r="R680" s="179">
        <f t="shared" si="428"/>
        <v>0.99956660891381777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-0.48235799094866927</v>
      </c>
      <c r="G681" s="179" t="e">
        <f t="shared" si="428"/>
        <v>#DIV/0!</v>
      </c>
      <c r="H681" s="179">
        <f t="shared" si="428"/>
        <v>0.26170310990793705</v>
      </c>
      <c r="I681" s="179">
        <f t="shared" si="428"/>
        <v>0.58014233317576402</v>
      </c>
      <c r="J681" s="179">
        <f t="shared" si="428"/>
        <v>0.7756436313796633</v>
      </c>
      <c r="K681" s="179">
        <f t="shared" si="428"/>
        <v>0.88254371707690182</v>
      </c>
      <c r="L681" s="179">
        <f t="shared" si="428"/>
        <v>0.93896251301798839</v>
      </c>
      <c r="M681" s="179">
        <f t="shared" si="428"/>
        <v>0.96921663294932325</v>
      </c>
      <c r="N681" s="179">
        <f t="shared" si="428"/>
        <v>0.98473312912360622</v>
      </c>
      <c r="O681" s="179">
        <f t="shared" si="428"/>
        <v>0.99226193372788674</v>
      </c>
      <c r="P681" s="179">
        <f t="shared" si="428"/>
        <v>0.99616830261349154</v>
      </c>
      <c r="Q681" s="179">
        <f t="shared" si="428"/>
        <v>0.99817057697135825</v>
      </c>
      <c r="R681" s="179">
        <f t="shared" si="428"/>
        <v>0.99914021121685292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-0.21701394782059524</v>
      </c>
      <c r="G682" s="179">
        <f t="shared" si="428"/>
        <v>-0.48811047071907809</v>
      </c>
      <c r="H682" s="179" t="e">
        <f t="shared" si="428"/>
        <v>#DIV/0!</v>
      </c>
      <c r="I682" s="179">
        <f t="shared" si="428"/>
        <v>0.2482209636928028</v>
      </c>
      <c r="J682" s="179">
        <f t="shared" si="428"/>
        <v>0.57973494468248132</v>
      </c>
      <c r="K682" s="179">
        <f t="shared" si="428"/>
        <v>0.77374775662915818</v>
      </c>
      <c r="L682" s="179">
        <f t="shared" si="428"/>
        <v>0.88044452793859662</v>
      </c>
      <c r="M682" s="179">
        <f t="shared" si="428"/>
        <v>0.93908822260920377</v>
      </c>
      <c r="N682" s="179">
        <f t="shared" si="428"/>
        <v>0.96962686845521795</v>
      </c>
      <c r="O682" s="179">
        <f t="shared" si="428"/>
        <v>0.98456592433871037</v>
      </c>
      <c r="P682" s="179">
        <f t="shared" si="428"/>
        <v>0.99234682520252848</v>
      </c>
      <c r="Q682" s="179">
        <f t="shared" si="428"/>
        <v>0.99634334789311074</v>
      </c>
      <c r="R682" s="179">
        <f t="shared" si="428"/>
        <v>0.99828088236187962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-6.254680078835273E-2</v>
      </c>
      <c r="G683" s="179">
        <f t="shared" si="428"/>
        <v>-0.23720868281307977</v>
      </c>
      <c r="H683" s="179">
        <f t="shared" si="428"/>
        <v>-0.49658512058611631</v>
      </c>
      <c r="I683" s="179" t="e">
        <f t="shared" si="428"/>
        <v>#DIV/0!</v>
      </c>
      <c r="J683" s="179">
        <f t="shared" si="428"/>
        <v>0.2572653303838538</v>
      </c>
      <c r="K683" s="179">
        <f t="shared" si="428"/>
        <v>0.58278837301750464</v>
      </c>
      <c r="L683" s="179">
        <f t="shared" si="428"/>
        <v>0.7734483045421281</v>
      </c>
      <c r="M683" s="179">
        <f t="shared" si="428"/>
        <v>0.88246831393802361</v>
      </c>
      <c r="N683" s="179">
        <f t="shared" si="428"/>
        <v>0.94080135734808168</v>
      </c>
      <c r="O683" s="179">
        <f t="shared" si="428"/>
        <v>0.96977272130773828</v>
      </c>
      <c r="P683" s="179">
        <f t="shared" si="428"/>
        <v>0.98497156400253072</v>
      </c>
      <c r="Q683" s="179">
        <f t="shared" si="428"/>
        <v>0.99280930749119123</v>
      </c>
      <c r="R683" s="179">
        <f t="shared" si="428"/>
        <v>0.99661723840628713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-1.5979066561200014E-2</v>
      </c>
      <c r="G684" s="179">
        <f t="shared" si="428"/>
        <v>-6.7852139647738632E-2</v>
      </c>
      <c r="H684" s="179">
        <f t="shared" si="428"/>
        <v>-0.25711719574865416</v>
      </c>
      <c r="I684" s="179">
        <f t="shared" si="428"/>
        <v>-0.50024805697930241</v>
      </c>
      <c r="J684" s="179" t="e">
        <f t="shared" si="428"/>
        <v>#DIV/0!</v>
      </c>
      <c r="K684" s="179">
        <f t="shared" si="428"/>
        <v>0.25513531142168006</v>
      </c>
      <c r="L684" s="179">
        <f t="shared" si="428"/>
        <v>0.57762578068440562</v>
      </c>
      <c r="M684" s="179">
        <f t="shared" si="428"/>
        <v>0.77384712421702817</v>
      </c>
      <c r="N684" s="179">
        <f t="shared" si="428"/>
        <v>0.88392647818077352</v>
      </c>
      <c r="O684" s="179">
        <f t="shared" si="428"/>
        <v>0.94017517343215318</v>
      </c>
      <c r="P684" s="179">
        <f t="shared" si="428"/>
        <v>0.97009877980870152</v>
      </c>
      <c r="Q684" s="179">
        <f t="shared" si="428"/>
        <v>0.9856522974568741</v>
      </c>
      <c r="R684" s="179">
        <f t="shared" si="428"/>
        <v>0.99324156957081589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-4.0126884827094856E-3</v>
      </c>
      <c r="G685" s="179">
        <f t="shared" si="428"/>
        <v>-1.7409600711050643E-2</v>
      </c>
      <c r="H685" s="179">
        <f t="shared" si="428"/>
        <v>-7.5359948588036726E-2</v>
      </c>
      <c r="I685" s="179">
        <f t="shared" si="428"/>
        <v>-0.2655389347898322</v>
      </c>
      <c r="J685" s="179">
        <f t="shared" si="428"/>
        <v>-0.50063330088077873</v>
      </c>
      <c r="K685" s="179" t="e">
        <f t="shared" si="428"/>
        <v>#DIV/0!</v>
      </c>
      <c r="L685" s="179">
        <f t="shared" si="428"/>
        <v>0.25113421038234202</v>
      </c>
      <c r="M685" s="179">
        <f t="shared" si="428"/>
        <v>0.57819828291499076</v>
      </c>
      <c r="N685" s="179">
        <f t="shared" si="428"/>
        <v>0.77636927864456329</v>
      </c>
      <c r="O685" s="179">
        <f t="shared" si="428"/>
        <v>0.88275752234676108</v>
      </c>
      <c r="P685" s="179">
        <f t="shared" si="428"/>
        <v>0.9408056776619188</v>
      </c>
      <c r="Q685" s="179">
        <f t="shared" si="428"/>
        <v>0.97143757464533598</v>
      </c>
      <c r="R685" s="179">
        <f t="shared" si="428"/>
        <v>0.98651130862222602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-1.0041812312867418E-3</v>
      </c>
      <c r="G686" s="179">
        <f t="shared" si="428"/>
        <v>-4.3762838650726011E-3</v>
      </c>
      <c r="H686" s="179">
        <f t="shared" si="428"/>
        <v>-1.944644180942787E-2</v>
      </c>
      <c r="I686" s="179">
        <f t="shared" si="428"/>
        <v>-7.8779863781314602E-2</v>
      </c>
      <c r="J686" s="179">
        <f t="shared" si="428"/>
        <v>-0.26676183018543898</v>
      </c>
      <c r="K686" s="179">
        <f t="shared" si="428"/>
        <v>-0.50324612072274744</v>
      </c>
      <c r="L686" s="179" t="e">
        <f t="shared" si="428"/>
        <v>#DIV/0!</v>
      </c>
      <c r="M686" s="179">
        <f t="shared" si="428"/>
        <v>0.25157519170207315</v>
      </c>
      <c r="N686" s="179">
        <f t="shared" si="428"/>
        <v>0.58183145408584236</v>
      </c>
      <c r="O686" s="179">
        <f t="shared" si="428"/>
        <v>0.77434671910185016</v>
      </c>
      <c r="P686" s="179">
        <f t="shared" si="428"/>
        <v>0.88393454865437904</v>
      </c>
      <c r="Q686" s="179">
        <f t="shared" si="428"/>
        <v>0.94339349004029127</v>
      </c>
      <c r="R686" s="179">
        <f t="shared" si="428"/>
        <v>0.97313370702834889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-2.511049308146106E-4</v>
      </c>
      <c r="G687" s="179">
        <f t="shared" si="428"/>
        <v>-1.0954309325340549E-3</v>
      </c>
      <c r="H687" s="179">
        <f t="shared" si="428"/>
        <v>-4.8946601088986899E-3</v>
      </c>
      <c r="I687" s="179">
        <f t="shared" si="428"/>
        <v>-2.0393420858168147E-2</v>
      </c>
      <c r="J687" s="179">
        <f t="shared" si="428"/>
        <v>-7.9262596688892531E-2</v>
      </c>
      <c r="K687" s="179">
        <f t="shared" si="428"/>
        <v>-0.27530976871399571</v>
      </c>
      <c r="L687" s="179">
        <f t="shared" si="428"/>
        <v>-0.50835146751117266</v>
      </c>
      <c r="M687" s="179" t="e">
        <f t="shared" si="428"/>
        <v>#DIV/0!</v>
      </c>
      <c r="N687" s="179">
        <f t="shared" si="428"/>
        <v>0.25438949917822784</v>
      </c>
      <c r="O687" s="179">
        <f t="shared" si="428"/>
        <v>0.57891621533606463</v>
      </c>
      <c r="P687" s="179">
        <f t="shared" si="428"/>
        <v>0.77638326048215978</v>
      </c>
      <c r="Q687" s="179">
        <f t="shared" si="428"/>
        <v>0.88875814600798675</v>
      </c>
      <c r="R687" s="179">
        <f t="shared" si="428"/>
        <v>0.94669944703118525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-6.2779852165147871E-5</v>
      </c>
      <c r="G688" s="179">
        <f t="shared" si="428"/>
        <v>-2.739385623165516E-4</v>
      </c>
      <c r="H688" s="179">
        <f t="shared" si="428"/>
        <v>-1.2255635144163147E-3</v>
      </c>
      <c r="I688" s="179">
        <f t="shared" si="428"/>
        <v>-5.1369112283934154E-3</v>
      </c>
      <c r="J688" s="179">
        <f t="shared" si="428"/>
        <v>-2.052591150050212E-2</v>
      </c>
      <c r="K688" s="179">
        <f t="shared" si="428"/>
        <v>-8.2678150242262022E-2</v>
      </c>
      <c r="L688" s="179">
        <f t="shared" si="428"/>
        <v>-0.29340111545569153</v>
      </c>
      <c r="M688" s="179">
        <f t="shared" si="428"/>
        <v>-0.50777568278166962</v>
      </c>
      <c r="N688" s="179" t="e">
        <f t="shared" si="428"/>
        <v>#DIV/0!</v>
      </c>
      <c r="O688" s="179">
        <f t="shared" si="428"/>
        <v>0.25212914685485915</v>
      </c>
      <c r="P688" s="179">
        <f t="shared" si="428"/>
        <v>0.58185165601880451</v>
      </c>
      <c r="Q688" s="179">
        <f t="shared" si="428"/>
        <v>0.78467648065655815</v>
      </c>
      <c r="R688" s="179">
        <f t="shared" si="428"/>
        <v>0.89503419248408789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-1.5695185928528688E-5</v>
      </c>
      <c r="G689" s="179">
        <f t="shared" si="428"/>
        <v>-6.8489562401067016E-5</v>
      </c>
      <c r="H689" s="179">
        <f t="shared" si="428"/>
        <v>-3.0650420926044158E-4</v>
      </c>
      <c r="I689" s="179">
        <f t="shared" si="428"/>
        <v>-1.2864563152383403E-3</v>
      </c>
      <c r="J689" s="179">
        <f t="shared" si="428"/>
        <v>-5.1707221527973529E-3</v>
      </c>
      <c r="K689" s="179">
        <f t="shared" si="428"/>
        <v>-2.1466127180302386E-2</v>
      </c>
      <c r="L689" s="179">
        <f t="shared" si="428"/>
        <v>-9.0153787406628869E-2</v>
      </c>
      <c r="M689" s="179">
        <f t="shared" si="428"/>
        <v>-0.29126179311289607</v>
      </c>
      <c r="N689" s="179">
        <f t="shared" si="428"/>
        <v>-0.50417787551958959</v>
      </c>
      <c r="O689" s="179" t="e">
        <f t="shared" si="428"/>
        <v>#DIV/0!</v>
      </c>
      <c r="P689" s="179">
        <f t="shared" si="428"/>
        <v>0.25440522456540532</v>
      </c>
      <c r="Q689" s="179">
        <f t="shared" si="428"/>
        <v>0.59343631417248588</v>
      </c>
      <c r="R689" s="179">
        <f t="shared" si="428"/>
        <v>0.79595115075425837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-3.9238103087858511E-6</v>
      </c>
      <c r="G690" s="179">
        <f t="shared" si="428"/>
        <v>-1.7122694159849762E-5</v>
      </c>
      <c r="H690" s="179">
        <f t="shared" si="428"/>
        <v>-7.663296843063818E-5</v>
      </c>
      <c r="I690" s="179">
        <f t="shared" si="428"/>
        <v>-3.2174752100656661E-4</v>
      </c>
      <c r="J690" s="179">
        <f t="shared" si="428"/>
        <v>-1.2949497113367752E-3</v>
      </c>
      <c r="K690" s="179">
        <f t="shared" si="428"/>
        <v>-5.4108249014182862E-3</v>
      </c>
      <c r="L690" s="179">
        <f t="shared" si="428"/>
        <v>-2.3541156653424572E-2</v>
      </c>
      <c r="M690" s="179">
        <f t="shared" si="428"/>
        <v>-8.9251764213509568E-2</v>
      </c>
      <c r="N690" s="179">
        <f t="shared" si="428"/>
        <v>-0.27846945076062529</v>
      </c>
      <c r="O690" s="179">
        <f t="shared" si="428"/>
        <v>-0.50705707792573484</v>
      </c>
      <c r="P690" s="179" t="e">
        <f t="shared" si="428"/>
        <v>#DIV/0!</v>
      </c>
      <c r="Q690" s="179">
        <f t="shared" si="428"/>
        <v>0.26106048648348323</v>
      </c>
      <c r="R690" s="179">
        <f t="shared" si="428"/>
        <v>0.61130423062150718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-9.9671146947463969E-7</v>
      </c>
      <c r="G691" s="179">
        <f t="shared" si="428"/>
        <v>-4.349457326095237E-6</v>
      </c>
      <c r="H691" s="179">
        <f t="shared" si="428"/>
        <v>-1.9466431688959698E-5</v>
      </c>
      <c r="I691" s="179">
        <f t="shared" si="428"/>
        <v>-8.1737261380137864E-5</v>
      </c>
      <c r="J691" s="179">
        <f t="shared" si="428"/>
        <v>-3.2907530297182581E-4</v>
      </c>
      <c r="K691" s="179">
        <f t="shared" si="428"/>
        <v>-1.3770315374069455E-3</v>
      </c>
      <c r="L691" s="179">
        <f t="shared" si="428"/>
        <v>-6.0369035849498192E-3</v>
      </c>
      <c r="M691" s="179">
        <f t="shared" si="428"/>
        <v>-2.3658683552617257E-2</v>
      </c>
      <c r="N691" s="179">
        <f t="shared" si="428"/>
        <v>-8.523208898383107E-2</v>
      </c>
      <c r="O691" s="179">
        <f t="shared" si="428"/>
        <v>-0.2919353702553491</v>
      </c>
      <c r="P691" s="179">
        <f t="shared" si="428"/>
        <v>-0.50427119474750859</v>
      </c>
      <c r="Q691" s="179" t="e">
        <f t="shared" si="428"/>
        <v>#DIV/0!</v>
      </c>
      <c r="R691" s="179">
        <f t="shared" si="428"/>
        <v>0.28573791182591363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-2.4133029416449535E-7</v>
      </c>
      <c r="G692" s="179">
        <f t="shared" si="428"/>
        <v>-1.0531199793502539E-6</v>
      </c>
      <c r="H692" s="179">
        <f t="shared" si="428"/>
        <v>-4.713365389410552E-6</v>
      </c>
      <c r="I692" s="179">
        <f t="shared" si="428"/>
        <v>-1.9791264638714907E-5</v>
      </c>
      <c r="J692" s="179">
        <f t="shared" si="428"/>
        <v>-7.9686238917756858E-5</v>
      </c>
      <c r="K692" s="179">
        <f t="shared" si="428"/>
        <v>-3.3357139148314593E-4</v>
      </c>
      <c r="L692" s="179">
        <f t="shared" si="428"/>
        <v>-1.4650184730960292E-3</v>
      </c>
      <c r="M692" s="179">
        <f t="shared" si="428"/>
        <v>-5.783900868462968E-3</v>
      </c>
      <c r="N692" s="179">
        <f t="shared" si="428"/>
        <v>-2.1476344199225565E-2</v>
      </c>
      <c r="O692" s="179">
        <f t="shared" si="428"/>
        <v>-8.6826024405116942E-2</v>
      </c>
      <c r="P692" s="179">
        <f t="shared" si="428"/>
        <v>-0.2751309727016169</v>
      </c>
      <c r="Q692" s="179">
        <f t="shared" si="428"/>
        <v>-0.48861426244692169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-3.8195983699001704E-9</v>
      </c>
      <c r="G693" s="179">
        <f t="shared" si="428"/>
        <v>-1.6668013056634441E-8</v>
      </c>
      <c r="H693" s="179">
        <f t="shared" si="428"/>
        <v>-7.4599807803616852E-8</v>
      </c>
      <c r="I693" s="179">
        <f t="shared" si="428"/>
        <v>-3.1324407340890661E-7</v>
      </c>
      <c r="J693" s="179">
        <f t="shared" si="428"/>
        <v>-1.2612563154780585E-6</v>
      </c>
      <c r="K693" s="179">
        <f t="shared" si="428"/>
        <v>-5.2802775186874884E-6</v>
      </c>
      <c r="L693" s="179">
        <f t="shared" si="428"/>
        <v>-2.3203044353238938E-5</v>
      </c>
      <c r="M693" s="179">
        <f t="shared" si="428"/>
        <v>-9.1797772180456921E-5</v>
      </c>
      <c r="N693" s="179">
        <f t="shared" si="428"/>
        <v>-3.4356041873579053E-4</v>
      </c>
      <c r="O693" s="179">
        <f t="shared" si="428"/>
        <v>-1.4480888783435489E-3</v>
      </c>
      <c r="P693" s="179">
        <f t="shared" si="428"/>
        <v>-5.4817998076840506E-3</v>
      </c>
      <c r="Q693" s="179">
        <f t="shared" si="428"/>
        <v>-1.7210370665686765E-2</v>
      </c>
      <c r="R693" s="179">
        <f t="shared" si="428"/>
        <v>-6.0172183853281748E-2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-9.0404695248145785E-13</v>
      </c>
      <c r="G694" s="179">
        <f t="shared" si="428"/>
        <v>-3.9450918701144673E-12</v>
      </c>
      <c r="H694" s="179">
        <f t="shared" si="428"/>
        <v>-1.7656759748060742E-11</v>
      </c>
      <c r="I694" s="179">
        <f t="shared" si="428"/>
        <v>-7.4140618629614685E-11</v>
      </c>
      <c r="J694" s="179">
        <f t="shared" si="428"/>
        <v>-2.9852236040290705E-10</v>
      </c>
      <c r="K694" s="179">
        <f t="shared" si="428"/>
        <v>-1.2497726531964384E-9</v>
      </c>
      <c r="L694" s="179">
        <f t="shared" si="428"/>
        <v>-5.4919031122044041E-9</v>
      </c>
      <c r="M694" s="179">
        <f t="shared" si="428"/>
        <v>-2.1728193750856455E-8</v>
      </c>
      <c r="N694" s="179">
        <f t="shared" si="428"/>
        <v>-8.1328390470090988E-8</v>
      </c>
      <c r="O694" s="179">
        <f t="shared" si="428"/>
        <v>-3.4297398569356234E-7</v>
      </c>
      <c r="P694" s="179">
        <f t="shared" si="428"/>
        <v>-1.3007917424671728E-6</v>
      </c>
      <c r="Q694" s="179">
        <f t="shared" si="428"/>
        <v>-4.1031921241857177E-6</v>
      </c>
      <c r="R694" s="179">
        <f t="shared" si="428"/>
        <v>-1.4618080601247447E-5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0.2708203432836202</v>
      </c>
      <c r="F807" s="179">
        <f t="shared" si="503"/>
        <v>0.44932964518807228</v>
      </c>
      <c r="G807" s="179">
        <f t="shared" si="503"/>
        <v>0.48472787266733647</v>
      </c>
      <c r="H807" s="179">
        <f t="shared" si="503"/>
        <v>0.42138003102741045</v>
      </c>
      <c r="I807" s="179">
        <f t="shared" si="503"/>
        <v>0.42355276804942316</v>
      </c>
      <c r="J807" s="179">
        <f t="shared" si="503"/>
        <v>0.44057628932523885</v>
      </c>
      <c r="K807" s="179">
        <f t="shared" si="503"/>
        <v>0.43997510359546327</v>
      </c>
      <c r="L807" s="179">
        <f t="shared" si="503"/>
        <v>0.4288872609845692</v>
      </c>
      <c r="M807" s="179">
        <f t="shared" si="503"/>
        <v>0.43066908295171874</v>
      </c>
      <c r="N807" s="179">
        <f t="shared" si="503"/>
        <v>0.43970392307991335</v>
      </c>
      <c r="O807" s="179">
        <f t="shared" si="503"/>
        <v>0.43254660032730091</v>
      </c>
      <c r="P807" s="179">
        <f t="shared" si="503"/>
        <v>0.43978554537128212</v>
      </c>
      <c r="Q807" s="179">
        <f t="shared" si="503"/>
        <v>0.47676021495827542</v>
      </c>
      <c r="R807" s="179">
        <f t="shared" si="503"/>
        <v>0.50954635364975565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0.13056879492613507</v>
      </c>
      <c r="F808" s="179">
        <f t="shared" si="503"/>
        <v>0.26431047947323544</v>
      </c>
      <c r="G808" s="179">
        <f t="shared" si="503"/>
        <v>0.43002379299209531</v>
      </c>
      <c r="H808" s="179">
        <f t="shared" si="503"/>
        <v>0.46145757182576724</v>
      </c>
      <c r="I808" s="179">
        <f t="shared" si="503"/>
        <v>0.4114896378205507</v>
      </c>
      <c r="J808" s="179">
        <f t="shared" si="503"/>
        <v>0.42110520186721478</v>
      </c>
      <c r="K808" s="179">
        <f t="shared" si="503"/>
        <v>0.43238863881571954</v>
      </c>
      <c r="L808" s="179">
        <f t="shared" si="503"/>
        <v>0.42577405287579984</v>
      </c>
      <c r="M808" s="179">
        <f t="shared" si="503"/>
        <v>0.42867530301551909</v>
      </c>
      <c r="N808" s="179">
        <f t="shared" si="503"/>
        <v>0.43796275946280916</v>
      </c>
      <c r="O808" s="179">
        <f t="shared" si="503"/>
        <v>0.43090816081862016</v>
      </c>
      <c r="P808" s="179">
        <f t="shared" si="503"/>
        <v>0.43813826652101179</v>
      </c>
      <c r="Q808" s="179">
        <f t="shared" si="503"/>
        <v>0.47497942963295214</v>
      </c>
      <c r="R808" s="179">
        <f t="shared" si="503"/>
        <v>0.50764456548885928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2.496141697688398E-2</v>
      </c>
      <c r="F809" s="179">
        <f t="shared" si="503"/>
        <v>5.2063547072712602E-2</v>
      </c>
      <c r="G809" s="179">
        <f t="shared" si="503"/>
        <v>0.10416687802333531</v>
      </c>
      <c r="H809" s="179">
        <f t="shared" si="503"/>
        <v>0.16603596117116717</v>
      </c>
      <c r="I809" s="179">
        <f t="shared" si="503"/>
        <v>0.17796184795285852</v>
      </c>
      <c r="J809" s="179">
        <f t="shared" si="503"/>
        <v>0.16292812400397963</v>
      </c>
      <c r="K809" s="179">
        <f t="shared" si="503"/>
        <v>0.16509065795693492</v>
      </c>
      <c r="L809" s="179">
        <f t="shared" si="503"/>
        <v>0.16689325036685257</v>
      </c>
      <c r="M809" s="179">
        <f t="shared" si="503"/>
        <v>0.16960630346698666</v>
      </c>
      <c r="N809" s="179">
        <f t="shared" si="503"/>
        <v>0.17372043512401261</v>
      </c>
      <c r="O809" s="179">
        <f t="shared" si="503"/>
        <v>0.17103495116570683</v>
      </c>
      <c r="P809" s="179">
        <f t="shared" si="503"/>
        <v>0.17393296216270571</v>
      </c>
      <c r="Q809" s="179">
        <f t="shared" si="503"/>
        <v>0.18856582777059555</v>
      </c>
      <c r="R809" s="179">
        <f t="shared" si="503"/>
        <v>0.20153603901311992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7.7787379240677971E-3</v>
      </c>
      <c r="F810" s="179">
        <f t="shared" si="506"/>
        <v>1.5962441251090229E-2</v>
      </c>
      <c r="G810" s="179">
        <f t="shared" si="506"/>
        <v>3.3172206939508113E-2</v>
      </c>
      <c r="H810" s="179">
        <f t="shared" si="506"/>
        <v>6.6661166300832769E-2</v>
      </c>
      <c r="I810" s="179">
        <f t="shared" si="506"/>
        <v>0.10451421055014817</v>
      </c>
      <c r="J810" s="179">
        <f t="shared" si="506"/>
        <v>0.11502174089165552</v>
      </c>
      <c r="K810" s="179">
        <f t="shared" si="506"/>
        <v>0.10437913529694616</v>
      </c>
      <c r="L810" s="179">
        <f t="shared" si="506"/>
        <v>0.10416143791549927</v>
      </c>
      <c r="M810" s="179">
        <f t="shared" si="506"/>
        <v>0.10845901694899467</v>
      </c>
      <c r="N810" s="179">
        <f t="shared" si="506"/>
        <v>0.11214264075279257</v>
      </c>
      <c r="O810" s="179">
        <f t="shared" si="506"/>
        <v>0.11069915357454649</v>
      </c>
      <c r="P810" s="179">
        <f t="shared" si="506"/>
        <v>0.11264850899613793</v>
      </c>
      <c r="Q810" s="179">
        <f t="shared" si="506"/>
        <v>0.12214541367767645</v>
      </c>
      <c r="R810" s="179">
        <f t="shared" si="506"/>
        <v>0.13055281577986413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2.1418409832652248E-3</v>
      </c>
      <c r="F811" s="179">
        <f t="shared" si="506"/>
        <v>4.3168019871420594E-3</v>
      </c>
      <c r="G811" s="179">
        <f t="shared" si="506"/>
        <v>8.8323781225639435E-3</v>
      </c>
      <c r="H811" s="179">
        <f t="shared" si="506"/>
        <v>1.8582091454646142E-2</v>
      </c>
      <c r="I811" s="179">
        <f t="shared" si="506"/>
        <v>3.6773207077919624E-2</v>
      </c>
      <c r="J811" s="179">
        <f t="shared" si="506"/>
        <v>5.8751891551769089E-2</v>
      </c>
      <c r="K811" s="179">
        <f t="shared" si="506"/>
        <v>6.3787616546365708E-2</v>
      </c>
      <c r="L811" s="179">
        <f t="shared" si="506"/>
        <v>5.754028521229862E-2</v>
      </c>
      <c r="M811" s="179">
        <f t="shared" si="506"/>
        <v>5.8826020998375174E-2</v>
      </c>
      <c r="N811" s="179">
        <f t="shared" si="506"/>
        <v>6.2320328502458285E-2</v>
      </c>
      <c r="O811" s="179">
        <f t="shared" si="506"/>
        <v>6.2120264668031631E-2</v>
      </c>
      <c r="P811" s="179">
        <f t="shared" si="506"/>
        <v>6.3376929051281075E-2</v>
      </c>
      <c r="Q811" s="179">
        <f t="shared" si="506"/>
        <v>6.8764498425508649E-2</v>
      </c>
      <c r="R811" s="179">
        <f t="shared" si="506"/>
        <v>7.351072588006019E-2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5.2911904960800638E-4</v>
      </c>
      <c r="F812" s="179">
        <f t="shared" si="506"/>
        <v>1.0540675364910958E-3</v>
      </c>
      <c r="G812" s="179">
        <f t="shared" si="506"/>
        <v>2.1169759728008044E-3</v>
      </c>
      <c r="H812" s="179">
        <f t="shared" si="506"/>
        <v>4.3853102099520877E-3</v>
      </c>
      <c r="I812" s="179">
        <f t="shared" si="506"/>
        <v>9.1203857816194132E-3</v>
      </c>
      <c r="J812" s="179">
        <f t="shared" si="506"/>
        <v>1.8378651893739058E-2</v>
      </c>
      <c r="K812" s="179">
        <f t="shared" si="506"/>
        <v>2.9040154484170494E-2</v>
      </c>
      <c r="L812" s="179">
        <f t="shared" si="506"/>
        <v>3.0976808667276454E-2</v>
      </c>
      <c r="M812" s="179">
        <f t="shared" si="506"/>
        <v>2.8838384990082868E-2</v>
      </c>
      <c r="N812" s="179">
        <f t="shared" si="506"/>
        <v>2.9964174204528387E-2</v>
      </c>
      <c r="O812" s="179">
        <f t="shared" si="506"/>
        <v>3.0659412687582144E-2</v>
      </c>
      <c r="P812" s="179">
        <f t="shared" si="506"/>
        <v>3.1577724953302896E-2</v>
      </c>
      <c r="Q812" s="179">
        <f t="shared" si="506"/>
        <v>3.4349514592597788E-2</v>
      </c>
      <c r="R812" s="179">
        <f t="shared" si="506"/>
        <v>3.6746464207657377E-2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2.448038036576247E-4</v>
      </c>
      <c r="F813" s="179">
        <f t="shared" si="506"/>
        <v>4.8451358124167724E-4</v>
      </c>
      <c r="G813" s="179">
        <f t="shared" si="506"/>
        <v>9.612737954418244E-4</v>
      </c>
      <c r="H813" s="179">
        <f t="shared" si="506"/>
        <v>1.9516315101273767E-3</v>
      </c>
      <c r="I813" s="179">
        <f t="shared" si="506"/>
        <v>4.0007981818341656E-3</v>
      </c>
      <c r="J813" s="179">
        <f t="shared" si="506"/>
        <v>8.4909298468432669E-3</v>
      </c>
      <c r="K813" s="179">
        <f t="shared" si="506"/>
        <v>1.7065309449819453E-2</v>
      </c>
      <c r="L813" s="179">
        <f t="shared" si="506"/>
        <v>2.6453285456620131E-2</v>
      </c>
      <c r="M813" s="179">
        <f t="shared" si="506"/>
        <v>2.893426431654542E-2</v>
      </c>
      <c r="N813" s="179">
        <f t="shared" si="506"/>
        <v>2.7254403163714882E-2</v>
      </c>
      <c r="O813" s="179">
        <f t="shared" si="506"/>
        <v>2.7485244653667626E-2</v>
      </c>
      <c r="P813" s="179">
        <f t="shared" si="506"/>
        <v>2.9014437582302252E-2</v>
      </c>
      <c r="Q813" s="179">
        <f t="shared" si="506"/>
        <v>3.186014218747784E-2</v>
      </c>
      <c r="R813" s="179">
        <f t="shared" si="506"/>
        <v>3.417916386485078E-2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1.3557793429305764E-4</v>
      </c>
      <c r="F814" s="179">
        <f t="shared" si="509"/>
        <v>2.6741622947281502E-4</v>
      </c>
      <c r="G814" s="179">
        <f t="shared" si="509"/>
        <v>5.2692219552349375E-4</v>
      </c>
      <c r="H814" s="179">
        <f t="shared" si="509"/>
        <v>1.0555039179402427E-3</v>
      </c>
      <c r="I814" s="179">
        <f t="shared" si="509"/>
        <v>2.1207391087903816E-3</v>
      </c>
      <c r="J814" s="179">
        <f t="shared" si="509"/>
        <v>4.4443949945244064E-3</v>
      </c>
      <c r="K814" s="179">
        <f t="shared" si="509"/>
        <v>9.4337563700389818E-3</v>
      </c>
      <c r="L814" s="179">
        <f t="shared" si="509"/>
        <v>1.8887522895566014E-2</v>
      </c>
      <c r="M814" s="179">
        <f t="shared" si="509"/>
        <v>2.9463828533016666E-2</v>
      </c>
      <c r="N814" s="179">
        <f t="shared" si="509"/>
        <v>3.2816236784517554E-2</v>
      </c>
      <c r="O814" s="179">
        <f t="shared" si="509"/>
        <v>2.9921452554133452E-2</v>
      </c>
      <c r="P814" s="179">
        <f t="shared" si="509"/>
        <v>3.100061864558501E-2</v>
      </c>
      <c r="Q814" s="179">
        <f t="shared" si="509"/>
        <v>3.4893141013306983E-2</v>
      </c>
      <c r="R814" s="179">
        <f t="shared" si="509"/>
        <v>3.7831378930832348E-2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2.3688820640168556E-5</v>
      </c>
      <c r="F815" s="179">
        <f t="shared" si="509"/>
        <v>4.6642162438788621E-5</v>
      </c>
      <c r="G815" s="179">
        <f t="shared" si="509"/>
        <v>9.1571973898687303E-5</v>
      </c>
      <c r="H815" s="179">
        <f t="shared" si="509"/>
        <v>1.8204355411091189E-4</v>
      </c>
      <c r="I815" s="179">
        <f t="shared" si="509"/>
        <v>3.6082820192824083E-4</v>
      </c>
      <c r="J815" s="179">
        <f t="shared" si="509"/>
        <v>7.4194587675183014E-4</v>
      </c>
      <c r="K815" s="179">
        <f t="shared" si="509"/>
        <v>1.5536761092949903E-3</v>
      </c>
      <c r="L815" s="179">
        <f t="shared" si="509"/>
        <v>3.3069795807975839E-3</v>
      </c>
      <c r="M815" s="179">
        <f t="shared" si="509"/>
        <v>6.6129301353776634E-3</v>
      </c>
      <c r="N815" s="179">
        <f t="shared" si="509"/>
        <v>1.0472071761840996E-2</v>
      </c>
      <c r="O815" s="179">
        <f t="shared" si="509"/>
        <v>1.1298072771511411E-2</v>
      </c>
      <c r="P815" s="179">
        <f t="shared" si="509"/>
        <v>1.0599813192179624E-2</v>
      </c>
      <c r="Q815" s="179">
        <f t="shared" si="509"/>
        <v>1.1668997069867912E-2</v>
      </c>
      <c r="R815" s="179">
        <f t="shared" si="509"/>
        <v>1.3046268607918396E-2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1.183505570764992E-5</v>
      </c>
      <c r="F816" s="179">
        <f t="shared" si="509"/>
        <v>2.3281932453924088E-5</v>
      </c>
      <c r="G816" s="179">
        <f t="shared" si="509"/>
        <v>4.5624113768075658E-5</v>
      </c>
      <c r="H816" s="179">
        <f t="shared" si="509"/>
        <v>9.0335757126705388E-5</v>
      </c>
      <c r="I816" s="179">
        <f t="shared" si="509"/>
        <v>1.7767743367482625E-4</v>
      </c>
      <c r="J816" s="179">
        <f t="shared" si="509"/>
        <v>3.6062418408102596E-4</v>
      </c>
      <c r="K816" s="179">
        <f t="shared" si="509"/>
        <v>7.3993457322282644E-4</v>
      </c>
      <c r="L816" s="179">
        <f t="shared" si="509"/>
        <v>1.5520466927308226E-3</v>
      </c>
      <c r="M816" s="179">
        <f t="shared" si="509"/>
        <v>3.305994743923893E-3</v>
      </c>
      <c r="N816" s="179">
        <f t="shared" si="509"/>
        <v>6.6308824213466063E-3</v>
      </c>
      <c r="O816" s="179">
        <f t="shared" si="509"/>
        <v>1.0343713972364428E-2</v>
      </c>
      <c r="P816" s="179">
        <f t="shared" si="509"/>
        <v>1.1486990841144023E-2</v>
      </c>
      <c r="Q816" s="179">
        <f t="shared" si="509"/>
        <v>1.1243754877348758E-2</v>
      </c>
      <c r="R816" s="179">
        <f t="shared" si="509"/>
        <v>1.2422290105966427E-2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7.0982457696553066E-6</v>
      </c>
      <c r="F817" s="179">
        <f t="shared" si="509"/>
        <v>1.39574749496285E-5</v>
      </c>
      <c r="G817" s="179">
        <f t="shared" si="509"/>
        <v>2.7325998290484979E-5</v>
      </c>
      <c r="H817" s="179">
        <f t="shared" si="509"/>
        <v>5.3994596148022791E-5</v>
      </c>
      <c r="I817" s="179">
        <f t="shared" si="509"/>
        <v>1.0576910432553692E-4</v>
      </c>
      <c r="J817" s="179">
        <f t="shared" si="509"/>
        <v>2.1310172393883622E-4</v>
      </c>
      <c r="K817" s="179">
        <f t="shared" si="509"/>
        <v>4.3123620479517587E-4</v>
      </c>
      <c r="L817" s="179">
        <f t="shared" si="509"/>
        <v>8.8435902679197948E-4</v>
      </c>
      <c r="M817" s="179">
        <f t="shared" si="509"/>
        <v>1.8638267651332147E-3</v>
      </c>
      <c r="N817" s="179">
        <f t="shared" si="509"/>
        <v>3.9650312979221496E-3</v>
      </c>
      <c r="O817" s="179">
        <f t="shared" si="509"/>
        <v>7.9313009464193202E-3</v>
      </c>
      <c r="P817" s="179">
        <f t="shared" si="509"/>
        <v>1.2506483234768875E-2</v>
      </c>
      <c r="Q817" s="179">
        <f t="shared" si="509"/>
        <v>1.4824652581331131E-2</v>
      </c>
      <c r="R817" s="179">
        <f t="shared" si="509"/>
        <v>1.4021771830760319E-2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0.58236915428994707</v>
      </c>
      <c r="F934" s="179">
        <f t="shared" si="605"/>
        <v>0.59717093105154473</v>
      </c>
      <c r="G934" s="179" t="e">
        <f t="shared" si="605"/>
        <v>#DIV/0!</v>
      </c>
      <c r="H934" s="179">
        <f t="shared" si="605"/>
        <v>0.42667453027980778</v>
      </c>
      <c r="I934" s="179">
        <f t="shared" si="605"/>
        <v>0.37668683212211429</v>
      </c>
      <c r="J934" s="179">
        <f t="shared" si="605"/>
        <v>0.35177175284536477</v>
      </c>
      <c r="K934" s="179">
        <f t="shared" si="605"/>
        <v>0.33758333360900711</v>
      </c>
      <c r="L934" s="179">
        <f t="shared" si="605"/>
        <v>0.33012506191671803</v>
      </c>
      <c r="M934" s="179">
        <f t="shared" si="605"/>
        <v>0.32696924424376139</v>
      </c>
      <c r="N934" s="179">
        <f t="shared" si="605"/>
        <v>0.32544346336970337</v>
      </c>
      <c r="O934" s="179">
        <f t="shared" si="605"/>
        <v>0.32451404368707121</v>
      </c>
      <c r="P934" s="179">
        <f t="shared" si="605"/>
        <v>0.32411641953977932</v>
      </c>
      <c r="Q934" s="179">
        <f t="shared" si="605"/>
        <v>0.32395156272924153</v>
      </c>
      <c r="R934" s="179">
        <f t="shared" si="605"/>
        <v>0.32383131084348099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0.54914343880460836</v>
      </c>
      <c r="F935" s="179">
        <f t="shared" si="605"/>
        <v>0.5461685950656735</v>
      </c>
      <c r="G935" s="179">
        <f t="shared" si="605"/>
        <v>0.5612391564089152</v>
      </c>
      <c r="H935" s="179" t="e">
        <f t="shared" si="605"/>
        <v>#DIV/0!</v>
      </c>
      <c r="I935" s="179">
        <f t="shared" si="605"/>
        <v>0.41703653529445533</v>
      </c>
      <c r="J935" s="179">
        <f t="shared" si="605"/>
        <v>0.37490484611612862</v>
      </c>
      <c r="K935" s="179">
        <f t="shared" si="605"/>
        <v>0.34916169618819098</v>
      </c>
      <c r="L935" s="179">
        <f t="shared" si="605"/>
        <v>0.33505733998443094</v>
      </c>
      <c r="M935" s="179">
        <f t="shared" si="605"/>
        <v>0.32896474928326852</v>
      </c>
      <c r="N935" s="179">
        <f t="shared" si="605"/>
        <v>0.32597590422195299</v>
      </c>
      <c r="O935" s="179">
        <f t="shared" si="605"/>
        <v>0.32413801045871093</v>
      </c>
      <c r="P935" s="179">
        <f t="shared" si="605"/>
        <v>0.32334910943708928</v>
      </c>
      <c r="Q935" s="179">
        <f t="shared" si="605"/>
        <v>0.32302147374980283</v>
      </c>
      <c r="R935" s="179">
        <f t="shared" si="605"/>
        <v>0.32278211682739111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0.21458373164430483</v>
      </c>
      <c r="F936" s="179">
        <f t="shared" si="605"/>
        <v>0.20555872998093899</v>
      </c>
      <c r="G936" s="179">
        <f t="shared" si="605"/>
        <v>0.2068312514384098</v>
      </c>
      <c r="H936" s="179">
        <f t="shared" si="605"/>
        <v>0.21060247797671833</v>
      </c>
      <c r="I936" s="179" t="e">
        <f t="shared" si="605"/>
        <v>#DIV/0!</v>
      </c>
      <c r="J936" s="179">
        <f t="shared" si="605"/>
        <v>0.16481329205087702</v>
      </c>
      <c r="K936" s="179">
        <f t="shared" si="605"/>
        <v>0.14756432352321894</v>
      </c>
      <c r="L936" s="179">
        <f t="shared" si="605"/>
        <v>0.1374934983329652</v>
      </c>
      <c r="M936" s="179">
        <f t="shared" si="605"/>
        <v>0.13299929916904843</v>
      </c>
      <c r="N936" s="179">
        <f t="shared" si="605"/>
        <v>0.13073693985224152</v>
      </c>
      <c r="O936" s="179">
        <f t="shared" si="605"/>
        <v>0.12932108495418329</v>
      </c>
      <c r="P936" s="179">
        <f t="shared" si="605"/>
        <v>0.12870952770296445</v>
      </c>
      <c r="Q936" s="179">
        <f t="shared" si="605"/>
        <v>0.12845472195208626</v>
      </c>
      <c r="R936" s="179">
        <f t="shared" si="605"/>
        <v>0.12826801663366638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0.1384158832013348</v>
      </c>
      <c r="F937" s="179">
        <f t="shared" si="608"/>
        <v>0.1309592834257447</v>
      </c>
      <c r="G937" s="179">
        <f t="shared" si="608"/>
        <v>0.12699641022145056</v>
      </c>
      <c r="H937" s="179">
        <f t="shared" si="608"/>
        <v>0.12786794679848656</v>
      </c>
      <c r="I937" s="179">
        <f t="shared" si="608"/>
        <v>0.1314678387709487</v>
      </c>
      <c r="J937" s="179" t="e">
        <f t="shared" si="608"/>
        <v>#DIV/0!</v>
      </c>
      <c r="K937" s="179">
        <f t="shared" si="608"/>
        <v>0.10553535314271109</v>
      </c>
      <c r="L937" s="179">
        <f t="shared" si="608"/>
        <v>9.4373010540722266E-2</v>
      </c>
      <c r="M937" s="179">
        <f t="shared" si="608"/>
        <v>8.9138224345927275E-2</v>
      </c>
      <c r="N937" s="179">
        <f t="shared" si="608"/>
        <v>8.638258870222508E-2</v>
      </c>
      <c r="O937" s="179">
        <f t="shared" si="608"/>
        <v>8.459974728352522E-2</v>
      </c>
      <c r="P937" s="179">
        <f t="shared" si="608"/>
        <v>8.3820352629933009E-2</v>
      </c>
      <c r="Q937" s="179">
        <f t="shared" si="608"/>
        <v>8.3493536586596265E-2</v>
      </c>
      <c r="R937" s="179">
        <f t="shared" si="608"/>
        <v>8.3252625029497831E-2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7.7859342982019436E-2</v>
      </c>
      <c r="F938" s="179">
        <f t="shared" si="608"/>
        <v>7.3425519565066516E-2</v>
      </c>
      <c r="G938" s="179">
        <f t="shared" si="608"/>
        <v>7.0340408933509541E-2</v>
      </c>
      <c r="H938" s="179">
        <f t="shared" si="608"/>
        <v>6.8344729059148401E-2</v>
      </c>
      <c r="I938" s="179">
        <f t="shared" si="608"/>
        <v>6.975449618724712E-2</v>
      </c>
      <c r="J938" s="179">
        <f t="shared" si="608"/>
        <v>7.3816293762278162E-2</v>
      </c>
      <c r="K938" s="179" t="e">
        <f t="shared" si="608"/>
        <v>#DIV/0!</v>
      </c>
      <c r="L938" s="179">
        <f t="shared" si="608"/>
        <v>5.8122629107724866E-2</v>
      </c>
      <c r="M938" s="179">
        <f t="shared" si="608"/>
        <v>5.3218330189795111E-2</v>
      </c>
      <c r="N938" s="179">
        <f t="shared" si="608"/>
        <v>5.0443759673213989E-2</v>
      </c>
      <c r="O938" s="179">
        <f t="shared" si="608"/>
        <v>4.8540696910847024E-2</v>
      </c>
      <c r="P938" s="179">
        <f t="shared" si="608"/>
        <v>4.7690559803569919E-2</v>
      </c>
      <c r="Q938" s="179">
        <f t="shared" si="608"/>
        <v>4.7329745789757884E-2</v>
      </c>
      <c r="R938" s="179">
        <f t="shared" si="608"/>
        <v>4.7060609668275737E-2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3.8919213974816305E-2</v>
      </c>
      <c r="F939" s="179">
        <f t="shared" si="608"/>
        <v>3.6672716807198427E-2</v>
      </c>
      <c r="G939" s="179">
        <f t="shared" si="608"/>
        <v>3.5018776943796945E-2</v>
      </c>
      <c r="H939" s="179">
        <f t="shared" si="608"/>
        <v>3.3609624707872564E-2</v>
      </c>
      <c r="I939" s="179">
        <f t="shared" si="608"/>
        <v>3.3176057126833546E-2</v>
      </c>
      <c r="J939" s="179">
        <f t="shared" si="608"/>
        <v>3.4795041993521167E-2</v>
      </c>
      <c r="K939" s="179">
        <f t="shared" si="608"/>
        <v>3.6193730275940354E-2</v>
      </c>
      <c r="L939" s="179" t="e">
        <f t="shared" si="608"/>
        <v>#DIV/0!</v>
      </c>
      <c r="M939" s="179">
        <f t="shared" si="608"/>
        <v>2.9133343214690625E-2</v>
      </c>
      <c r="N939" s="179">
        <f t="shared" si="608"/>
        <v>2.6850730613178934E-2</v>
      </c>
      <c r="O939" s="179">
        <f t="shared" si="608"/>
        <v>2.5121889794474658E-2</v>
      </c>
      <c r="P939" s="179">
        <f t="shared" si="608"/>
        <v>2.4321663092717667E-2</v>
      </c>
      <c r="Q939" s="179">
        <f t="shared" si="608"/>
        <v>2.3974584967252421E-2</v>
      </c>
      <c r="R939" s="179">
        <f t="shared" si="608"/>
        <v>2.3709683684155651E-2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3.6232695640944404E-2</v>
      </c>
      <c r="F940" s="179">
        <f t="shared" si="608"/>
        <v>3.4134231810195363E-2</v>
      </c>
      <c r="G940" s="179">
        <f t="shared" si="608"/>
        <v>3.2568199173301164E-2</v>
      </c>
      <c r="H940" s="179">
        <f t="shared" si="608"/>
        <v>3.1155363994528305E-2</v>
      </c>
      <c r="I940" s="179">
        <f t="shared" si="608"/>
        <v>3.0392889091004304E-2</v>
      </c>
      <c r="J940" s="179">
        <f t="shared" si="608"/>
        <v>3.0818102928882912E-2</v>
      </c>
      <c r="K940" s="179">
        <f t="shared" si="608"/>
        <v>3.1884353366287525E-2</v>
      </c>
      <c r="L940" s="179">
        <f t="shared" si="608"/>
        <v>3.2450457000602145E-2</v>
      </c>
      <c r="M940" s="179" t="e">
        <f t="shared" si="608"/>
        <v>#DIV/0!</v>
      </c>
      <c r="N940" s="179">
        <f t="shared" si="608"/>
        <v>2.7551524173465514E-2</v>
      </c>
      <c r="O940" s="179">
        <f t="shared" si="608"/>
        <v>2.4818540024095476E-2</v>
      </c>
      <c r="P940" s="179">
        <f t="shared" si="608"/>
        <v>2.3483082952406694E-2</v>
      </c>
      <c r="Q940" s="179">
        <f t="shared" si="608"/>
        <v>2.2882932430982272E-2</v>
      </c>
      <c r="R940" s="179">
        <f t="shared" si="608"/>
        <v>2.2404542174165275E-2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4.0257874395361271E-2</v>
      </c>
      <c r="F941" s="179">
        <f t="shared" si="611"/>
        <v>3.7924331208625761E-2</v>
      </c>
      <c r="G941" s="179">
        <f t="shared" si="611"/>
        <v>3.6177014344714813E-2</v>
      </c>
      <c r="H941" s="179">
        <f t="shared" si="611"/>
        <v>3.4578870229237751E-2</v>
      </c>
      <c r="I941" s="179">
        <f t="shared" si="611"/>
        <v>3.3626112880493157E-2</v>
      </c>
      <c r="J941" s="179">
        <f t="shared" si="611"/>
        <v>3.3693331336947331E-2</v>
      </c>
      <c r="K941" s="179">
        <f t="shared" si="611"/>
        <v>3.3724387381267686E-2</v>
      </c>
      <c r="L941" s="179">
        <f t="shared" si="611"/>
        <v>3.4360022276451747E-2</v>
      </c>
      <c r="M941" s="179">
        <f t="shared" si="611"/>
        <v>3.6208642595625617E-2</v>
      </c>
      <c r="N941" s="179" t="e">
        <f t="shared" si="611"/>
        <v>#DIV/0!</v>
      </c>
      <c r="O941" s="179">
        <f t="shared" si="611"/>
        <v>3.0231502646775866E-2</v>
      </c>
      <c r="P941" s="179">
        <f t="shared" si="611"/>
        <v>2.7778005533831265E-2</v>
      </c>
      <c r="Q941" s="179">
        <f t="shared" si="611"/>
        <v>2.6614569460564647E-2</v>
      </c>
      <c r="R941" s="179">
        <f t="shared" si="611"/>
        <v>2.5610598459744106E-2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1.4090196859886514E-2</v>
      </c>
      <c r="F942" s="179">
        <f t="shared" si="611"/>
        <v>1.3273289016969654E-2</v>
      </c>
      <c r="G942" s="179">
        <f t="shared" si="611"/>
        <v>1.2661090759089232E-2</v>
      </c>
      <c r="H942" s="179">
        <f t="shared" si="611"/>
        <v>1.2099255498433176E-2</v>
      </c>
      <c r="I942" s="179">
        <f t="shared" si="611"/>
        <v>1.1756440356606928E-2</v>
      </c>
      <c r="J942" s="179">
        <f t="shared" si="611"/>
        <v>1.174243283266657E-2</v>
      </c>
      <c r="K942" s="179">
        <f t="shared" si="611"/>
        <v>1.1614166892749142E-2</v>
      </c>
      <c r="L942" s="179">
        <f t="shared" si="611"/>
        <v>1.1464712904847933E-2</v>
      </c>
      <c r="M942" s="179">
        <f t="shared" si="611"/>
        <v>1.2067195743802503E-2</v>
      </c>
      <c r="N942" s="179">
        <f t="shared" si="611"/>
        <v>1.301413672141455E-2</v>
      </c>
      <c r="O942" s="179" t="e">
        <f t="shared" si="611"/>
        <v>#DIV/0!</v>
      </c>
      <c r="P942" s="179">
        <f t="shared" si="611"/>
        <v>1.0715409163334388E-2</v>
      </c>
      <c r="Q942" s="179">
        <f t="shared" si="611"/>
        <v>1.0079792601986159E-2</v>
      </c>
      <c r="R942" s="179">
        <f t="shared" si="611"/>
        <v>9.4447521396227585E-3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1.4090182065216339E-2</v>
      </c>
      <c r="F943" s="179">
        <f t="shared" si="611"/>
        <v>1.3273232289449828E-2</v>
      </c>
      <c r="G943" s="179">
        <f t="shared" si="611"/>
        <v>1.2660874674271367E-2</v>
      </c>
      <c r="H943" s="179">
        <f t="shared" si="611"/>
        <v>1.2098417840205142E-2</v>
      </c>
      <c r="I943" s="179">
        <f t="shared" si="611"/>
        <v>1.1753258658996903E-2</v>
      </c>
      <c r="J943" s="179">
        <f t="shared" si="611"/>
        <v>1.1729753588086799E-2</v>
      </c>
      <c r="K943" s="179">
        <f t="shared" si="611"/>
        <v>1.1564497376546747E-2</v>
      </c>
      <c r="L943" s="179">
        <f t="shared" si="611"/>
        <v>1.1280753146373534E-2</v>
      </c>
      <c r="M943" s="179">
        <f t="shared" si="611"/>
        <v>1.1501949942484222E-2</v>
      </c>
      <c r="N943" s="179">
        <f t="shared" si="611"/>
        <v>1.2329884343759111E-2</v>
      </c>
      <c r="O943" s="179">
        <f t="shared" si="611"/>
        <v>1.274012611031791E-2</v>
      </c>
      <c r="P943" s="179" t="e">
        <f t="shared" si="611"/>
        <v>#DIV/0!</v>
      </c>
      <c r="Q943" s="179">
        <f t="shared" si="611"/>
        <v>1.1408831214150487E-2</v>
      </c>
      <c r="R943" s="179">
        <f t="shared" si="611"/>
        <v>1.0341202708013997E-2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1.6774021888513069E-2</v>
      </c>
      <c r="F944" s="179">
        <f t="shared" si="611"/>
        <v>1.5801450218389322E-2</v>
      </c>
      <c r="G944" s="179">
        <f t="shared" si="611"/>
        <v>1.5072405882312406E-2</v>
      </c>
      <c r="H944" s="179">
        <f t="shared" si="611"/>
        <v>1.4402630385117115E-2</v>
      </c>
      <c r="I944" s="179">
        <f t="shared" si="611"/>
        <v>1.3991032241982676E-2</v>
      </c>
      <c r="J944" s="179">
        <f t="shared" si="611"/>
        <v>1.3960230733246813E-2</v>
      </c>
      <c r="K944" s="179">
        <f t="shared" si="611"/>
        <v>1.3752402647728154E-2</v>
      </c>
      <c r="L944" s="179">
        <f t="shared" si="611"/>
        <v>1.3371919990647973E-2</v>
      </c>
      <c r="M944" s="179">
        <f t="shared" si="611"/>
        <v>1.3474301718598499E-2</v>
      </c>
      <c r="N944" s="179">
        <f t="shared" si="611"/>
        <v>1.398103628647061E-2</v>
      </c>
      <c r="O944" s="179">
        <f t="shared" si="611"/>
        <v>1.4438484740652607E-2</v>
      </c>
      <c r="P944" s="179">
        <f t="shared" si="611"/>
        <v>1.5495699002649943E-2</v>
      </c>
      <c r="Q944" s="179" t="e">
        <f t="shared" si="611"/>
        <v>#DIV/0!</v>
      </c>
      <c r="R944" s="179">
        <f t="shared" si="611"/>
        <v>1.4192629940983286E-2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0.16640291372002824</v>
      </c>
      <c r="F1058" s="199">
        <f t="array" ref="F1058">IF(F33=MAX(IF(ISNUMBER($E$33:$DT$33),$E$33:$DT$33)),0,SUM(IF($D$805:$D$924&gt;=F33+1,IF($D$805:$D$924&lt;=MAX(IF(ISNUMBER($E$33:$DT$33),$E$33:$DT$33)),F$805:F$924))))</f>
        <v>7.4232669227992792E-2</v>
      </c>
      <c r="G1058" s="199">
        <f t="array" ref="G1058">IF(G33=MAX(IF(ISNUMBER($E$33:$DT$33),$E$33:$DT$33)),0,SUM(IF($D$805:$D$924&gt;=G33+1,IF($D$805:$D$924&lt;=MAX(IF(ISNUMBER($E$33:$DT$33),$E$33:$DT$33)),G$805:G$924))))</f>
        <v>4.5774279111795421E-2</v>
      </c>
      <c r="H1058" s="199">
        <f t="array" ref="H1058">IF(H33=MAX(IF(ISNUMBER($E$33:$DT$33),$E$33:$DT$33)),0,SUM(IF($D$805:$D$924&gt;=H33+1,IF($D$805:$D$924&lt;=MAX(IF(ISNUMBER($E$33:$DT$33),$E$33:$DT$33)),H$805:H$924))))</f>
        <v>2.630091100005149E-2</v>
      </c>
      <c r="I1058" s="199">
        <f t="array" ref="I1058">IF(I33=MAX(IF(ISNUMBER($E$33:$DT$33),$E$33:$DT$33)),0,SUM(IF($D$805:$D$924&gt;=I33+1,IF($D$805:$D$924&lt;=MAX(IF(ISNUMBER($E$33:$DT$33),$E$33:$DT$33)),I$805:I$924))))</f>
        <v>1.5886197812172563E-2</v>
      </c>
      <c r="J1058" s="199">
        <f t="array" ref="J1058">IF(J33=MAX(IF(ISNUMBER($E$33:$DT$33),$E$33:$DT$33)),0,SUM(IF($D$805:$D$924&gt;=J33+1,IF($D$805:$D$924&lt;=MAX(IF(ISNUMBER($E$33:$DT$33),$E$33:$DT$33)),J$805:J$924))))</f>
        <v>1.4250996626139364E-2</v>
      </c>
      <c r="K1058" s="199">
        <f t="array" ref="K1058">IF(K33=MAX(IF(ISNUMBER($E$33:$DT$33),$E$33:$DT$33)),0,SUM(IF($D$805:$D$924&gt;=K33+1,IF($D$805:$D$924&lt;=MAX(IF(ISNUMBER($E$33:$DT$33),$E$33:$DT$33)),K$805:K$924))))</f>
        <v>1.2158603257351974E-2</v>
      </c>
      <c r="L1058" s="199">
        <f t="array" ref="L1058">IF(L33=MAX(IF(ISNUMBER($E$33:$DT$33),$E$33:$DT$33)),0,SUM(IF($D$805:$D$924&gt;=L33+1,IF($D$805:$D$924&lt;=MAX(IF(ISNUMBER($E$33:$DT$33),$E$33:$DT$33)),L$805:L$924))))</f>
        <v>5.7433853003203859E-3</v>
      </c>
      <c r="M1058" s="199">
        <f t="array" ref="M1058">IF(M33=MAX(IF(ISNUMBER($E$33:$DT$33),$E$33:$DT$33)),0,SUM(IF($D$805:$D$924&gt;=M33+1,IF($D$805:$D$924&lt;=MAX(IF(ISNUMBER($E$33:$DT$33),$E$33:$DT$33)),M$805:M$924))))</f>
        <v>5.1698215090571079E-3</v>
      </c>
      <c r="N1058" s="199">
        <f t="array" ref="N1058">IF(N33=MAX(IF(ISNUMBER($E$33:$DT$33),$E$33:$DT$33)),0,SUM(IF($D$805:$D$924&gt;=N33+1,IF($D$805:$D$924&lt;=MAX(IF(ISNUMBER($E$33:$DT$33),$E$33:$DT$33)),N$805:N$924))))</f>
        <v>3.9650312979221496E-3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0.35177175284536477</v>
      </c>
      <c r="K1065" s="199">
        <f t="array" ref="K1065">IF(K32=MIN($E$12:$DT$12),0,SUM(IF($D$932:$D$1051&gt;=MIN($E$12:$DT$12),IF($D$932:$D$1051&lt;=K32-1,K$932:K$1051))))</f>
        <v>0.68674502979719809</v>
      </c>
      <c r="L1065" s="199">
        <f t="array" ref="L1065">IF(L32=MIN($E$12:$DT$12),0,SUM(IF($D$932:$D$1051&gt;=MIN($E$12:$DT$12),IF($D$932:$D$1051&lt;=L32-1,L$932:L$1051))))</f>
        <v>0.80267590023411417</v>
      </c>
      <c r="M1065" s="199">
        <f t="array" ref="M1065">IF(M32=MIN($E$12:$DT$12),0,SUM(IF($D$932:$D$1051&gt;=MIN($E$12:$DT$12),IF($D$932:$D$1051&lt;=M32-1,M$932:M$1051))))</f>
        <v>0.87807151704200548</v>
      </c>
      <c r="N1065" s="199">
        <f t="array" ref="N1065">IF(N32=MIN($E$12:$DT$12),0,SUM(IF($D$932:$D$1051&gt;=MIN($E$12:$DT$12),IF($D$932:$D$1051&lt;=N32-1,N$932:N$1051))))</f>
        <v>0.91898265581933702</v>
      </c>
      <c r="O1065" s="199">
        <f t="array" ref="O1065">IF(O32=MIN($E$12:$DT$12),0,SUM(IF($D$932:$D$1051&gt;=MIN($E$12:$DT$12),IF($D$932:$D$1051&lt;=O32-1,O$932:O$1051))))</f>
        <v>0.93623547308881228</v>
      </c>
      <c r="P1065" s="199">
        <f t="array" ref="P1065">IF(P32=MIN($E$12:$DT$12),0,SUM(IF($D$932:$D$1051&gt;=MIN($E$12:$DT$12),IF($D$932:$D$1051&lt;=P32-1,P$932:P$1051))))</f>
        <v>0.9554907151584604</v>
      </c>
      <c r="Q1065" s="199">
        <f t="array" ref="Q1065">IF(Q32=MIN($E$12:$DT$12),0,SUM(IF($D$932:$D$1051&gt;=MIN($E$12:$DT$12),IF($D$932:$D$1051&lt;=Q32-1,Q$932:Q$1051))))</f>
        <v>0.97972312766628422</v>
      </c>
      <c r="R1065" s="199">
        <f t="array" ref="R1065">IF(R32=MIN($E$12:$DT$12),0,SUM(IF($D$932:$D$1051&gt;=MIN($E$12:$DT$12),IF($D$932:$D$1051&lt;=R32-1,R$932:R$1051))))</f>
        <v>0.98636425545999984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0.53945249597423517</v>
      </c>
      <c r="F1072" s="199">
        <f t="array" ref="F1072">(F$545)*SUM(IF($E$12:$DT$12&gt;=F32,IF($E$12:$DT$12&lt;=F33,$E$15:$DT$15)))</f>
        <v>1.0144527369143463</v>
      </c>
      <c r="G1072" s="199">
        <f t="array" ref="G1072">(G$545)*SUM(IF($E$12:$DT$12&gt;=G32,IF($E$12:$DT$12&lt;=G33,$E$15:$DT$15)))</f>
        <v>1.1593677849991144</v>
      </c>
      <c r="H1072" s="199">
        <f t="array" ref="H1072">(H$545)*SUM(IF($E$12:$DT$12&gt;=H32,IF($E$12:$DT$12&lt;=H33,$E$15:$DT$15)))</f>
        <v>1.2265208120063154</v>
      </c>
      <c r="I1072" s="199">
        <f t="array" ref="I1072">(I$545)*SUM(IF($E$12:$DT$12&gt;=I32,IF($E$12:$DT$12&lt;=I33,$E$15:$DT$15)))</f>
        <v>1.2563658762709664</v>
      </c>
      <c r="J1072" s="199">
        <f t="array" ref="J1072">(J$545)*SUM(IF($E$12:$DT$12&gt;=J32,IF($E$12:$DT$12&lt;=J33,$E$15:$DT$15)))</f>
        <v>0.83697859027471666</v>
      </c>
      <c r="K1072" s="199">
        <f t="array" ref="K1072">(K$545)*SUM(IF($E$12:$DT$12&gt;=K32,IF($E$12:$DT$12&lt;=K33,$E$15:$DT$15)))</f>
        <v>0.41351972105919832</v>
      </c>
      <c r="L1072" s="199">
        <f t="array" ref="L1072">(L$545)*SUM(IF($E$12:$DT$12&gt;=L32,IF($E$12:$DT$12&lt;=L33,$E$15:$DT$15)))</f>
        <v>0.26383695657990636</v>
      </c>
      <c r="M1072" s="199">
        <f t="array" ref="M1072">(M$545)*SUM(IF($E$12:$DT$12&gt;=M32,IF($E$12:$DT$12&lt;=M33,$E$15:$DT$15)))</f>
        <v>0.16556829025578768</v>
      </c>
      <c r="N1072" s="199">
        <f t="array" ref="N1072">(N$545)*SUM(IF($E$12:$DT$12&gt;=N32,IF($E$12:$DT$12&lt;=N33,$E$15:$DT$15)))</f>
        <v>0.11704457786477926</v>
      </c>
      <c r="O1072" s="199">
        <f t="array" ref="O1072">(O$545)*SUM(IF($E$12:$DT$12&gt;=O32,IF($E$12:$DT$12&lt;=O33,$E$15:$DT$15)))</f>
        <v>9.7378627221122158E-2</v>
      </c>
      <c r="P1072" s="199">
        <f t="array" ref="P1072">(P$545)*SUM(IF($E$12:$DT$12&gt;=P32,IF($E$12:$DT$12&lt;=P33,$E$15:$DT$15)))</f>
        <v>6.9468944610728153E-2</v>
      </c>
      <c r="Q1072" s="199">
        <f t="array" ref="Q1072">(Q$545)*SUM(IF($E$12:$DT$12&gt;=Q32,IF($E$12:$DT$12&lt;=Q33,$E$15:$DT$15)))</f>
        <v>3.9730068917967432E-2</v>
      </c>
      <c r="R1072" s="199">
        <f t="array" ref="R1072">(R$545)*SUM(IF($E$12:$DT$12&gt;=R32,IF($E$12:$DT$12&lt;=R33,$E$15:$DT$15)))</f>
        <v>2.9153159077852507E-2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0.70585540969426341</v>
      </c>
      <c r="F1079" s="199">
        <f t="shared" si="705"/>
        <v>1.0886854061423392</v>
      </c>
      <c r="G1079" s="199">
        <f t="shared" si="705"/>
        <v>1.2051420641109098</v>
      </c>
      <c r="H1079" s="199">
        <f t="shared" si="705"/>
        <v>1.2528217230063667</v>
      </c>
      <c r="I1079" s="199">
        <f t="shared" si="705"/>
        <v>1.2722520740831389</v>
      </c>
      <c r="J1079" s="199">
        <f t="shared" si="705"/>
        <v>1.2030013397462209</v>
      </c>
      <c r="K1079" s="199">
        <f t="shared" si="705"/>
        <v>1.1124233541137483</v>
      </c>
      <c r="L1079" s="199">
        <f t="shared" si="705"/>
        <v>1.0722562421143409</v>
      </c>
      <c r="M1079" s="199">
        <f t="shared" si="705"/>
        <v>1.0488096288068502</v>
      </c>
      <c r="N1079" s="199">
        <f t="shared" si="705"/>
        <v>1.0399922649820383</v>
      </c>
      <c r="O1079" s="199">
        <f t="shared" si="705"/>
        <v>1.0336141003099344</v>
      </c>
      <c r="P1079" s="199">
        <f t="shared" si="705"/>
        <v>1.0249596597691886</v>
      </c>
      <c r="Q1079" s="199">
        <f t="shared" si="705"/>
        <v>1.0194531965842517</v>
      </c>
      <c r="R1079" s="199">
        <f t="shared" si="705"/>
        <v>1.0155174145378523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1.2722520740831389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0.21399224228370001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0.90378421900161032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9.6215780998389691E-2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3.0377669424276662E-2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2021-10-07T07:12:40Z</dcterms:modified>
</cp:coreProperties>
</file>