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cd48824c9370e7/Documentos/"/>
    </mc:Choice>
  </mc:AlternateContent>
  <xr:revisionPtr revIDLastSave="309" documentId="8_{325BC835-AE1C-4BD3-916A-26EF1573C3A0}" xr6:coauthVersionLast="47" xr6:coauthVersionMax="47" xr10:uidLastSave="{5B662A06-FE7A-45DA-842F-C66449F11BAF}"/>
  <bookViews>
    <workbookView xWindow="-108" yWindow="-108" windowWidth="23256" windowHeight="12456" activeTab="2" xr2:uid="{0D158ABF-89A3-41A9-806E-88B044C82AF7}"/>
  </bookViews>
  <sheets>
    <sheet name="Data" sheetId="1" r:id="rId1"/>
    <sheet name="Controller" sheetId="2" r:id="rId2"/>
    <sheet name="Dashboard" sheetId="3" r:id="rId3"/>
    <sheet name="Economias" sheetId="4" r:id="rId4"/>
  </sheets>
  <definedNames>
    <definedName name="SegmentaçãodeDados_Mês">#N/A</definedName>
    <definedName name="SegmentaçãodeDados_Mês1">#N/A</definedName>
  </definedNames>
  <calcPr calcId="191029" calcCompleted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8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D3" i="4" l="1"/>
</calcChain>
</file>

<file path=xl/sharedStrings.xml><?xml version="1.0" encoding="utf-8"?>
<sst xmlns="http://schemas.openxmlformats.org/spreadsheetml/2006/main" count="245" uniqueCount="74">
  <si>
    <t xml:space="preserve">Data </t>
  </si>
  <si>
    <t>Tipo</t>
  </si>
  <si>
    <t>Descrição</t>
  </si>
  <si>
    <t>Valor</t>
  </si>
  <si>
    <t>Categoria</t>
  </si>
  <si>
    <t xml:space="preserve">Operação Bancária </t>
  </si>
  <si>
    <t xml:space="preserve">Status </t>
  </si>
  <si>
    <t>Receita</t>
  </si>
  <si>
    <t>Salário</t>
  </si>
  <si>
    <t>Salário Mensal</t>
  </si>
  <si>
    <t>Crédito</t>
  </si>
  <si>
    <t>Confirmado</t>
  </si>
  <si>
    <t>Despesa</t>
  </si>
  <si>
    <t>Alimentação</t>
  </si>
  <si>
    <t>Supermercado XYZ</t>
  </si>
  <si>
    <t>Débito</t>
  </si>
  <si>
    <t>Freelance</t>
  </si>
  <si>
    <t>Projeto Gráfico</t>
  </si>
  <si>
    <t>Lazer</t>
  </si>
  <si>
    <t>Cinema</t>
  </si>
  <si>
    <t>Pendente</t>
  </si>
  <si>
    <t>Reembolso</t>
  </si>
  <si>
    <t>Despesas Viagem</t>
  </si>
  <si>
    <t>Educação</t>
  </si>
  <si>
    <t>Curso Online</t>
  </si>
  <si>
    <t>Transporte</t>
  </si>
  <si>
    <t>Combustível</t>
  </si>
  <si>
    <t>Investimento</t>
  </si>
  <si>
    <t>Dividendos Ações</t>
  </si>
  <si>
    <t>Saúde</t>
  </si>
  <si>
    <t>Consulta Médica</t>
  </si>
  <si>
    <t>Moradia</t>
  </si>
  <si>
    <t>Aluguel</t>
  </si>
  <si>
    <t>Bônus</t>
  </si>
  <si>
    <t>Bônus de Final de Ano</t>
  </si>
  <si>
    <t>Viagem</t>
  </si>
  <si>
    <t>Passagem Aérea</t>
  </si>
  <si>
    <t>Restaurante ABC</t>
  </si>
  <si>
    <t>Projeto Web</t>
  </si>
  <si>
    <t>Material Didático</t>
  </si>
  <si>
    <t>Lucro de Fundos</t>
  </si>
  <si>
    <t>Exame Laboratorial</t>
  </si>
  <si>
    <t>Uber</t>
  </si>
  <si>
    <t>Taxa Reembolsada</t>
  </si>
  <si>
    <t>Jantar Comemorativo</t>
  </si>
  <si>
    <t>Condomínio</t>
  </si>
  <si>
    <t>Prêmio</t>
  </si>
  <si>
    <t>Sorteio Interno</t>
  </si>
  <si>
    <t>Mensalidade Curso</t>
  </si>
  <si>
    <t>IPVA</t>
  </si>
  <si>
    <t>Consultoria Financeira</t>
  </si>
  <si>
    <t>Feira Livre</t>
  </si>
  <si>
    <t>Medicamentos</t>
  </si>
  <si>
    <t>Juros de Rendimento</t>
  </si>
  <si>
    <t>Assinatura de Streaming</t>
  </si>
  <si>
    <t>Gratificação Especial</t>
  </si>
  <si>
    <t>Padaria</t>
  </si>
  <si>
    <t>Artigo Técnico</t>
  </si>
  <si>
    <t>Revisão de Veículo</t>
  </si>
  <si>
    <t>Resgate de Ações</t>
  </si>
  <si>
    <t>Inscrição em Congresso</t>
  </si>
  <si>
    <t>Viagem Corporativa</t>
  </si>
  <si>
    <t>Terapia</t>
  </si>
  <si>
    <t>Campanha Publicitária</t>
  </si>
  <si>
    <t>Reparos Domésticos</t>
  </si>
  <si>
    <t>Dividendos Fundos Imobiliários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</si>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</sst>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</patternFill>
    </fill>
    <fill>
      <patternFill patternType="solid">
        <fgColor rgb="FF1048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5" borderId="0" xfId="0" applyFill="1"/>
    <xf numFmtId="14" fontId="0" fillId="0" borderId="0" xfId="0" applyNumberFormat="1"/>
    <xf numFmtId="168" fontId="0" fillId="0" borderId="0" xfId="0" applyNumberFormat="1" applyAlignment="1">
      <alignment horizontal="center" vertical="center"/>
    </xf>
    <xf numFmtId="0" fontId="2" fillId="4" borderId="0" xfId="1" applyFont="1" applyAlignment="1">
      <alignment horizontal="center" vertical="center"/>
    </xf>
  </cellXfs>
  <cellStyles count="2">
    <cellStyle name="Ênfase1" xfId="1" builtinId="29"/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rgb="FF10486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 patternType="solid">
          <bgColor rgb="FF10486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10" xr9:uid="{03E07897-E4D6-44B2-BA2E-A7396718B7AF}">
      <tableStyleElement type="wholeTable" dxfId="31"/>
      <tableStyleElement type="headerRow" dxfId="30"/>
    </tableStyle>
    <tableStyle name="SlicerStyleDark1 2 2" pivot="0" table="0" count="10" xr9:uid="{EF4CDDF8-A9E0-43D6-9239-84D74932164C}">
      <tableStyleElement type="wholeTable" dxfId="29"/>
      <tableStyleElement type="headerRow" dxfId="28"/>
    </tableStyle>
  </tableStyles>
  <colors>
    <mruColors>
      <color rgb="FF104861"/>
      <color rgb="FF85D5CD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Controller!$C$5:$C$12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  <c:pt idx="6">
                  <c:v>Viagem</c:v>
                </c:pt>
              </c:strCache>
            </c:strRef>
          </c:cat>
          <c:val>
            <c:numRef>
              <c:f>Controller!$D$5:$D$12</c:f>
              <c:numCache>
                <c:formatCode>_("R$"* #,##0.00_);_("R$"* \(#,##0.00\);_("R$"* "-"??_);_(@_)</c:formatCode>
                <c:ptCount val="7"/>
                <c:pt idx="0">
                  <c:v>677.75</c:v>
                </c:pt>
                <c:pt idx="1">
                  <c:v>1600</c:v>
                </c:pt>
                <c:pt idx="2">
                  <c:v>425.5</c:v>
                </c:pt>
                <c:pt idx="3">
                  <c:v>2800</c:v>
                </c:pt>
                <c:pt idx="4">
                  <c:v>1010</c:v>
                </c:pt>
                <c:pt idx="5">
                  <c:v>2195.6</c:v>
                </c:pt>
                <c:pt idx="6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A-4B0F-9AEA-7E8C1FB1C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184015"/>
        <c:axId val="1252185455"/>
      </c:barChart>
      <c:catAx>
        <c:axId val="12521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185455"/>
        <c:crosses val="autoZero"/>
        <c:auto val="1"/>
        <c:lblAlgn val="ctr"/>
        <c:lblOffset val="100"/>
        <c:noMultiLvlLbl val="0"/>
      </c:catAx>
      <c:valAx>
        <c:axId val="12521854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521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Controller!$G$5:$G$11</c:f>
              <c:strCache>
                <c:ptCount val="6"/>
                <c:pt idx="0">
                  <c:v>Bônus</c:v>
                </c:pt>
                <c:pt idx="1">
                  <c:v>Freelance</c:v>
                </c:pt>
                <c:pt idx="2">
                  <c:v>Investimento</c:v>
                </c:pt>
                <c:pt idx="3">
                  <c:v>Prêmio</c:v>
                </c:pt>
                <c:pt idx="4">
                  <c:v>Reembolso</c:v>
                </c:pt>
                <c:pt idx="5">
                  <c:v>Salário</c:v>
                </c:pt>
              </c:strCache>
            </c:strRef>
          </c:cat>
          <c:val>
            <c:numRef>
              <c:f>Controller!$H$5:$H$11</c:f>
              <c:numCache>
                <c:formatCode>_("R$"* #,##0.00_);_("R$"* \(#,##0.00\);_("R$"* "-"??_);_(@_)</c:formatCode>
                <c:ptCount val="6"/>
                <c:pt idx="0">
                  <c:v>4500</c:v>
                </c:pt>
                <c:pt idx="1">
                  <c:v>4100</c:v>
                </c:pt>
                <c:pt idx="2">
                  <c:v>4200</c:v>
                </c:pt>
                <c:pt idx="3">
                  <c:v>5000</c:v>
                </c:pt>
                <c:pt idx="4">
                  <c:v>1620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79D-A8E5-0B9769351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4598863"/>
        <c:axId val="1244599823"/>
      </c:barChart>
      <c:catAx>
        <c:axId val="12445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599823"/>
        <c:crosses val="autoZero"/>
        <c:auto val="1"/>
        <c:lblAlgn val="ctr"/>
        <c:lblOffset val="100"/>
        <c:noMultiLvlLbl val="0"/>
      </c:catAx>
      <c:valAx>
        <c:axId val="12445998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4459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tx2">
                    <a:lumMod val="25000"/>
                    <a:lumOff val="75000"/>
                  </a:schemeClr>
                </a:gs>
                <a:gs pos="50000">
                  <a:srgbClr val="104861"/>
                </a:gs>
              </a:gsLst>
              <a:lin ang="5400000" scaled="1"/>
            </a:gradFill>
            <a:ln>
              <a:solidFill>
                <a:schemeClr val="accent1">
                  <a:shade val="15000"/>
                  <a:alpha val="92000"/>
                </a:schemeClr>
              </a:solidFill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27-4543-BB0E-19C0A4C3A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Economias!$D$3</c:f>
              <c:numCache>
                <c:formatCode>"R$"\ #,##0.00</c:formatCode>
                <c:ptCount val="1"/>
                <c:pt idx="0">
                  <c:v>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7-4543-BB0E-19C0A4C3A386}"/>
            </c:ext>
          </c:extLst>
        </c:ser>
        <c:ser>
          <c:idx val="1"/>
          <c:order val="1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27-4543-BB0E-19C0A4C3A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7-4543-BB0E-19C0A4C3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220159"/>
        <c:axId val="1588222079"/>
      </c:barChart>
      <c:catAx>
        <c:axId val="158822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222079"/>
        <c:crosses val="autoZero"/>
        <c:auto val="1"/>
        <c:lblAlgn val="ctr"/>
        <c:lblOffset val="100"/>
        <c:noMultiLvlLbl val="0"/>
      </c:catAx>
      <c:valAx>
        <c:axId val="15882220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882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png"/><Relationship Id="rId5" Type="http://schemas.openxmlformats.org/officeDocument/2006/relationships/image" Target="../media/image4.sv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4</xdr:row>
      <xdr:rowOff>123825</xdr:rowOff>
    </xdr:from>
    <xdr:to>
      <xdr:col>4</xdr:col>
      <xdr:colOff>552450</xdr:colOff>
      <xdr:row>7</xdr:row>
      <xdr:rowOff>9525</xdr:rowOff>
    </xdr:to>
    <xdr:pic>
      <xdr:nvPicPr>
        <xdr:cNvPr id="24" name="Gráfico 23" descr="Dinheiro voador estrutura de tópicos">
          <a:extLst>
            <a:ext uri="{FF2B5EF4-FFF2-40B4-BE49-F238E27FC236}">
              <a16:creationId xmlns:a16="http://schemas.microsoft.com/office/drawing/2014/main" id="{CDB66A0C-CFB4-6C9E-6D11-A602D8E2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00500" y="847725"/>
          <a:ext cx="428625" cy="428625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33</xdr:row>
      <xdr:rowOff>38100</xdr:rowOff>
    </xdr:from>
    <xdr:to>
      <xdr:col>19</xdr:col>
      <xdr:colOff>571500</xdr:colOff>
      <xdr:row>51</xdr:row>
      <xdr:rowOff>114300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872933B-BE1C-2AAD-9ED8-563E2E0262F5}"/>
            </a:ext>
          </a:extLst>
        </xdr:cNvPr>
        <xdr:cNvGrpSpPr/>
      </xdr:nvGrpSpPr>
      <xdr:grpSpPr>
        <a:xfrm>
          <a:off x="2428875" y="6010275"/>
          <a:ext cx="11163300" cy="3333750"/>
          <a:chOff x="2657475" y="3324225"/>
          <a:chExt cx="4572000" cy="33337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58FCADF-DC6D-0C01-1FBA-CF90A1C83CCF}"/>
              </a:ext>
            </a:extLst>
          </xdr:cNvPr>
          <xdr:cNvGrpSpPr/>
        </xdr:nvGrpSpPr>
        <xdr:grpSpPr>
          <a:xfrm>
            <a:off x="2695575" y="3324225"/>
            <a:ext cx="4410076" cy="3333750"/>
            <a:chOff x="2752725" y="561975"/>
            <a:chExt cx="4410076" cy="3333750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FBF6C539-013D-8851-FC84-842CB687C359}"/>
                </a:ext>
              </a:extLst>
            </xdr:cNvPr>
            <xdr:cNvSpPr/>
          </xdr:nvSpPr>
          <xdr:spPr>
            <a:xfrm>
              <a:off x="2762250" y="600075"/>
              <a:ext cx="4391025" cy="329565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72AC80DC-99BC-C665-F83D-2D5DBA540693}"/>
                </a:ext>
              </a:extLst>
            </xdr:cNvPr>
            <xdr:cNvSpPr/>
          </xdr:nvSpPr>
          <xdr:spPr>
            <a:xfrm>
              <a:off x="2752725" y="561975"/>
              <a:ext cx="4410076" cy="485775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38810D5-AA45-71A3-67F7-0FBD128831E3}"/>
                </a:ext>
              </a:extLst>
            </xdr:cNvPr>
            <xdr:cNvSpPr txBox="1"/>
          </xdr:nvSpPr>
          <xdr:spPr>
            <a:xfrm>
              <a:off x="3133725" y="628650"/>
              <a:ext cx="374332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</a:rPr>
                <a:t>DESPESAS</a:t>
              </a:r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4B98F33B-7FF3-4FC3-ADFA-0A1FF4DADA68}"/>
              </a:ext>
            </a:extLst>
          </xdr:cNvPr>
          <xdr:cNvGraphicFramePr>
            <a:graphicFrameLocks/>
          </xdr:cNvGraphicFramePr>
        </xdr:nvGraphicFramePr>
        <xdr:xfrm>
          <a:off x="2657475" y="3886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304799</xdr:colOff>
      <xdr:row>10</xdr:row>
      <xdr:rowOff>47625</xdr:rowOff>
    </xdr:from>
    <xdr:to>
      <xdr:col>9</xdr:col>
      <xdr:colOff>219075</xdr:colOff>
      <xdr:row>31</xdr:row>
      <xdr:rowOff>9525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97B6E3E-629F-2F67-C0E8-168B559EDA6D}"/>
            </a:ext>
          </a:extLst>
        </xdr:cNvPr>
        <xdr:cNvGrpSpPr/>
      </xdr:nvGrpSpPr>
      <xdr:grpSpPr>
        <a:xfrm>
          <a:off x="2352674" y="1857375"/>
          <a:ext cx="4791076" cy="3762375"/>
          <a:chOff x="8629649" y="666752"/>
          <a:chExt cx="4572001" cy="3781424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B469E753-037D-CEA6-0DDB-29F0B237446D}"/>
              </a:ext>
            </a:extLst>
          </xdr:cNvPr>
          <xdr:cNvGrpSpPr/>
        </xdr:nvGrpSpPr>
        <xdr:grpSpPr>
          <a:xfrm>
            <a:off x="8648699" y="666752"/>
            <a:ext cx="4552951" cy="3781424"/>
            <a:chOff x="8734424" y="438151"/>
            <a:chExt cx="4552951" cy="3867149"/>
          </a:xfrm>
        </xdr:grpSpPr>
        <xdr:sp macro="" textlink="">
          <xdr:nvSpPr>
            <xdr:cNvPr id="8" name="Retângulo 7">
              <a:extLst>
                <a:ext uri="{FF2B5EF4-FFF2-40B4-BE49-F238E27FC236}">
                  <a16:creationId xmlns:a16="http://schemas.microsoft.com/office/drawing/2014/main" id="{5E9BBF11-557A-47F0-BDEC-2FAF8C07E54F}"/>
                </a:ext>
              </a:extLst>
            </xdr:cNvPr>
            <xdr:cNvSpPr/>
          </xdr:nvSpPr>
          <xdr:spPr>
            <a:xfrm>
              <a:off x="8734425" y="514350"/>
              <a:ext cx="4552950" cy="379095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00E37D33-857C-4C71-A085-95FFA28A530F}"/>
                </a:ext>
              </a:extLst>
            </xdr:cNvPr>
            <xdr:cNvSpPr/>
          </xdr:nvSpPr>
          <xdr:spPr>
            <a:xfrm>
              <a:off x="8734424" y="447675"/>
              <a:ext cx="4552951" cy="485775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AE0041A-5502-B80B-E0B4-03BF27EFB0C4}"/>
                </a:ext>
              </a:extLst>
            </xdr:cNvPr>
            <xdr:cNvSpPr txBox="1"/>
          </xdr:nvSpPr>
          <xdr:spPr>
            <a:xfrm>
              <a:off x="10496550" y="504825"/>
              <a:ext cx="2628900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</a:rPr>
                <a:t>RECEITA</a:t>
              </a:r>
            </a:p>
          </xdr:txBody>
        </xdr:sp>
        <xdr:pic>
          <xdr:nvPicPr>
            <xdr:cNvPr id="22" name="Gráfico 21" descr="Registrar estrutura de tópicos">
              <a:extLst>
                <a:ext uri="{FF2B5EF4-FFF2-40B4-BE49-F238E27FC236}">
                  <a16:creationId xmlns:a16="http://schemas.microsoft.com/office/drawing/2014/main" id="{8DBD1439-E03F-F977-C507-DA5721DBF7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10172700" y="438151"/>
              <a:ext cx="317500" cy="476250"/>
            </a:xfrm>
            <a:prstGeom prst="rect">
              <a:avLst/>
            </a:prstGeom>
          </xdr:spPr>
        </xdr:pic>
      </xdr:grpSp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8D326B1E-CA65-4C18-ADFC-AF48A551149A}"/>
              </a:ext>
            </a:extLst>
          </xdr:cNvPr>
          <xdr:cNvGraphicFramePr>
            <a:graphicFrameLocks/>
          </xdr:cNvGraphicFramePr>
        </xdr:nvGraphicFramePr>
        <xdr:xfrm>
          <a:off x="8629649" y="146685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0</xdr:col>
      <xdr:colOff>123825</xdr:colOff>
      <xdr:row>40</xdr:row>
      <xdr:rowOff>57150</xdr:rowOff>
    </xdr:from>
    <xdr:to>
      <xdr:col>0</xdr:col>
      <xdr:colOff>1952625</xdr:colOff>
      <xdr:row>47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BB1BB010-71A8-4A23-9CCE-A10A0154D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729615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18</xdr:row>
      <xdr:rowOff>1</xdr:rowOff>
    </xdr:from>
    <xdr:to>
      <xdr:col>0</xdr:col>
      <xdr:colOff>1933575</xdr:colOff>
      <xdr:row>25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7DEFFE23-6618-4162-917D-682794D02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3257551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314326</xdr:colOff>
      <xdr:row>1</xdr:row>
      <xdr:rowOff>133350</xdr:rowOff>
    </xdr:from>
    <xdr:to>
      <xdr:col>19</xdr:col>
      <xdr:colOff>180976</xdr:colOff>
      <xdr:row>9</xdr:row>
      <xdr:rowOff>28575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E7AA446B-109D-EF7F-0C09-9A2C8ACBB38F}"/>
            </a:ext>
          </a:extLst>
        </xdr:cNvPr>
        <xdr:cNvSpPr/>
      </xdr:nvSpPr>
      <xdr:spPr>
        <a:xfrm>
          <a:off x="2362201" y="314325"/>
          <a:ext cx="10839450" cy="1343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28575</xdr:colOff>
      <xdr:row>2</xdr:row>
      <xdr:rowOff>133350</xdr:rowOff>
    </xdr:from>
    <xdr:to>
      <xdr:col>3</xdr:col>
      <xdr:colOff>447675</xdr:colOff>
      <xdr:row>8</xdr:row>
      <xdr:rowOff>66675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EAED469E-DE90-2DEB-CB00-7BA9FCAEC649}"/>
            </a:ext>
          </a:extLst>
        </xdr:cNvPr>
        <xdr:cNvSpPr/>
      </xdr:nvSpPr>
      <xdr:spPr>
        <a:xfrm>
          <a:off x="2686050" y="495300"/>
          <a:ext cx="1028700" cy="1019175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76200</xdr:colOff>
      <xdr:row>3</xdr:row>
      <xdr:rowOff>19050</xdr:rowOff>
    </xdr:from>
    <xdr:to>
      <xdr:col>7</xdr:col>
      <xdr:colOff>409575</xdr:colOff>
      <xdr:row>6</xdr:row>
      <xdr:rowOff>19050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A9624BE-5ED4-FA0B-91D9-7C22D875587C}"/>
            </a:ext>
          </a:extLst>
        </xdr:cNvPr>
        <xdr:cNvSpPr txBox="1"/>
      </xdr:nvSpPr>
      <xdr:spPr>
        <a:xfrm>
          <a:off x="3952875" y="561975"/>
          <a:ext cx="2162175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kern="1200">
              <a:latin typeface="Baskerville Old Face" panose="02020602080505020303" pitchFamily="18" charset="0"/>
            </a:rPr>
            <a:t>Olá,</a:t>
          </a:r>
          <a:r>
            <a:rPr lang="pt-BR" sz="2800" kern="1200" baseline="0">
              <a:latin typeface="Baskerville Old Face" panose="02020602080505020303" pitchFamily="18" charset="0"/>
            </a:rPr>
            <a:t> </a:t>
          </a:r>
          <a:r>
            <a:rPr lang="pt-BR" sz="2800" kern="1200">
              <a:latin typeface="Baskerville Old Face" panose="02020602080505020303" pitchFamily="18" charset="0"/>
            </a:rPr>
            <a:t>Beatriz</a:t>
          </a:r>
        </a:p>
      </xdr:txBody>
    </xdr:sp>
    <xdr:clientData/>
  </xdr:twoCellAnchor>
  <xdr:twoCellAnchor>
    <xdr:from>
      <xdr:col>4</xdr:col>
      <xdr:colOff>66674</xdr:colOff>
      <xdr:row>5</xdr:row>
      <xdr:rowOff>152400</xdr:rowOff>
    </xdr:from>
    <xdr:to>
      <xdr:col>8</xdr:col>
      <xdr:colOff>361949</xdr:colOff>
      <xdr:row>7</xdr:row>
      <xdr:rowOff>161925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519E015-E38D-5133-1B8D-CF9D04785863}"/>
            </a:ext>
          </a:extLst>
        </xdr:cNvPr>
        <xdr:cNvSpPr txBox="1"/>
      </xdr:nvSpPr>
      <xdr:spPr>
        <a:xfrm>
          <a:off x="3943349" y="1057275"/>
          <a:ext cx="27336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solidFill>
                <a:schemeClr val="bg1">
                  <a:lumMod val="5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11</xdr:col>
      <xdr:colOff>390525</xdr:colOff>
      <xdr:row>4</xdr:row>
      <xdr:rowOff>142875</xdr:rowOff>
    </xdr:from>
    <xdr:to>
      <xdr:col>18</xdr:col>
      <xdr:colOff>571500</xdr:colOff>
      <xdr:row>6</xdr:row>
      <xdr:rowOff>95250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A45F331-88EE-0637-C075-125675DBF84A}"/>
            </a:ext>
          </a:extLst>
        </xdr:cNvPr>
        <xdr:cNvGrpSpPr/>
      </xdr:nvGrpSpPr>
      <xdr:grpSpPr>
        <a:xfrm>
          <a:off x="8534400" y="866775"/>
          <a:ext cx="4448175" cy="314325"/>
          <a:chOff x="8534400" y="866775"/>
          <a:chExt cx="4448175" cy="314325"/>
        </a:xfrm>
      </xdr:grpSpPr>
      <xdr:sp macro="" textlink="">
        <xdr:nvSpPr>
          <xdr:cNvPr id="26" name="Retângulo: Cantos Arredondados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6E6A350-C979-9D91-F024-0C3D495F1CD6}"/>
              </a:ext>
            </a:extLst>
          </xdr:cNvPr>
          <xdr:cNvSpPr/>
        </xdr:nvSpPr>
        <xdr:spPr>
          <a:xfrm>
            <a:off x="8534400" y="866775"/>
            <a:ext cx="4448175" cy="314325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tx1"/>
              </a:solidFill>
            </a:endParaRPr>
          </a:p>
        </xdr:txBody>
      </xdr:sp>
      <xdr:pic>
        <xdr:nvPicPr>
          <xdr:cNvPr id="28" name="Gráfico 27" descr="Lupa com preenchimento sólido">
            <a:extLst>
              <a:ext uri="{FF2B5EF4-FFF2-40B4-BE49-F238E27FC236}">
                <a16:creationId xmlns:a16="http://schemas.microsoft.com/office/drawing/2014/main" id="{06A8C086-DCBC-B5FB-296A-680E7A5EA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630151" y="904876"/>
            <a:ext cx="247649" cy="247649"/>
          </a:xfrm>
          <a:prstGeom prst="rect">
            <a:avLst/>
          </a:prstGeom>
        </xdr:spPr>
      </xdr:pic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F1674A73-F86F-280A-D306-191523297492}"/>
              </a:ext>
            </a:extLst>
          </xdr:cNvPr>
          <xdr:cNvSpPr txBox="1"/>
        </xdr:nvSpPr>
        <xdr:spPr>
          <a:xfrm>
            <a:off x="8620125" y="895350"/>
            <a:ext cx="333375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</xdr:grpSp>
    <xdr:clientData/>
  </xdr:twoCellAnchor>
  <xdr:twoCellAnchor editAs="oneCell">
    <xdr:from>
      <xdr:col>1</xdr:col>
      <xdr:colOff>146181</xdr:colOff>
      <xdr:row>0</xdr:row>
      <xdr:rowOff>76200</xdr:rowOff>
    </xdr:from>
    <xdr:to>
      <xdr:col>4</xdr:col>
      <xdr:colOff>224086</xdr:colOff>
      <xdr:row>8</xdr:row>
      <xdr:rowOff>38100</xdr:rowOff>
    </xdr:to>
    <xdr:pic>
      <xdr:nvPicPr>
        <xdr:cNvPr id="31" name="Imagem 30" descr="personagem 3D segurando dinheiro 18748894 PNG">
          <a:extLst>
            <a:ext uri="{FF2B5EF4-FFF2-40B4-BE49-F238E27FC236}">
              <a16:creationId xmlns:a16="http://schemas.microsoft.com/office/drawing/2014/main" id="{37B3C801-1618-EC0A-096D-04505F4A3C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884" b="21487"/>
        <a:stretch/>
      </xdr:blipFill>
      <xdr:spPr bwMode="auto">
        <a:xfrm>
          <a:off x="2194056" y="76200"/>
          <a:ext cx="1906705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152401</xdr:rowOff>
    </xdr:from>
    <xdr:to>
      <xdr:col>1</xdr:col>
      <xdr:colOff>9525</xdr:colOff>
      <xdr:row>7</xdr:row>
      <xdr:rowOff>114301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68E59387-E623-D5AE-ED3C-61F47266475F}"/>
            </a:ext>
          </a:extLst>
        </xdr:cNvPr>
        <xdr:cNvSpPr/>
      </xdr:nvSpPr>
      <xdr:spPr>
        <a:xfrm>
          <a:off x="0" y="695326"/>
          <a:ext cx="2057400" cy="6858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76200</xdr:colOff>
      <xdr:row>4</xdr:row>
      <xdr:rowOff>38100</xdr:rowOff>
    </xdr:from>
    <xdr:to>
      <xdr:col>0</xdr:col>
      <xdr:colOff>600075</xdr:colOff>
      <xdr:row>7</xdr:row>
      <xdr:rowOff>19050</xdr:rowOff>
    </xdr:to>
    <xdr:pic>
      <xdr:nvPicPr>
        <xdr:cNvPr id="34" name="Gráfico 33" descr="Serviço bancário online estrutura de tópicos">
          <a:extLst>
            <a:ext uri="{FF2B5EF4-FFF2-40B4-BE49-F238E27FC236}">
              <a16:creationId xmlns:a16="http://schemas.microsoft.com/office/drawing/2014/main" id="{559538DD-740A-8A92-72F4-450CEFF8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6200" y="762000"/>
          <a:ext cx="523875" cy="523875"/>
        </a:xfrm>
        <a:prstGeom prst="rect">
          <a:avLst/>
        </a:prstGeom>
      </xdr:spPr>
    </xdr:pic>
    <xdr:clientData/>
  </xdr:twoCellAnchor>
  <xdr:twoCellAnchor>
    <xdr:from>
      <xdr:col>0</xdr:col>
      <xdr:colOff>533399</xdr:colOff>
      <xdr:row>4</xdr:row>
      <xdr:rowOff>142875</xdr:rowOff>
    </xdr:from>
    <xdr:to>
      <xdr:col>1</xdr:col>
      <xdr:colOff>476249</xdr:colOff>
      <xdr:row>7</xdr:row>
      <xdr:rowOff>57150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541AD62-B09A-565B-FA5C-D03C10F88B2D}"/>
            </a:ext>
          </a:extLst>
        </xdr:cNvPr>
        <xdr:cNvSpPr txBox="1"/>
      </xdr:nvSpPr>
      <xdr:spPr>
        <a:xfrm>
          <a:off x="533399" y="866775"/>
          <a:ext cx="19907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kern="1200">
              <a:solidFill>
                <a:schemeClr val="bg1"/>
              </a:solidFill>
              <a:latin typeface="Perpetua Titling MT" panose="02020502060505020804" pitchFamily="18" charset="0"/>
            </a:rPr>
            <a:t>Money App</a:t>
          </a:r>
        </a:p>
      </xdr:txBody>
    </xdr:sp>
    <xdr:clientData/>
  </xdr:twoCellAnchor>
  <xdr:twoCellAnchor>
    <xdr:from>
      <xdr:col>9</xdr:col>
      <xdr:colOff>533399</xdr:colOff>
      <xdr:row>10</xdr:row>
      <xdr:rowOff>47413</xdr:rowOff>
    </xdr:from>
    <xdr:to>
      <xdr:col>19</xdr:col>
      <xdr:colOff>200025</xdr:colOff>
      <xdr:row>31</xdr:row>
      <xdr:rowOff>9524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ACB58620-4423-7536-8CAE-0C8430D4E494}"/>
            </a:ext>
          </a:extLst>
        </xdr:cNvPr>
        <xdr:cNvGrpSpPr/>
      </xdr:nvGrpSpPr>
      <xdr:grpSpPr>
        <a:xfrm>
          <a:off x="7458074" y="1857163"/>
          <a:ext cx="5762626" cy="3762586"/>
          <a:chOff x="8248650" y="6200563"/>
          <a:chExt cx="4594785" cy="3762586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2BB08CA8-F143-187E-2A20-D09A7943F572}"/>
              </a:ext>
            </a:extLst>
          </xdr:cNvPr>
          <xdr:cNvGrpSpPr/>
        </xdr:nvGrpSpPr>
        <xdr:grpSpPr>
          <a:xfrm>
            <a:off x="8290484" y="6200563"/>
            <a:ext cx="4552951" cy="3762586"/>
            <a:chOff x="8757208" y="457416"/>
            <a:chExt cx="4552951" cy="3847884"/>
          </a:xfrm>
        </xdr:grpSpPr>
        <xdr:sp macro="" textlink="">
          <xdr:nvSpPr>
            <xdr:cNvPr id="39" name="Retângulo 38">
              <a:extLst>
                <a:ext uri="{FF2B5EF4-FFF2-40B4-BE49-F238E27FC236}">
                  <a16:creationId xmlns:a16="http://schemas.microsoft.com/office/drawing/2014/main" id="{2F0AE71D-8C03-5202-C44D-174AE95D1184}"/>
                </a:ext>
              </a:extLst>
            </xdr:cNvPr>
            <xdr:cNvSpPr/>
          </xdr:nvSpPr>
          <xdr:spPr>
            <a:xfrm>
              <a:off x="8757209" y="514350"/>
              <a:ext cx="4552950" cy="379095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0" name="Retângulo: Cantos Superiores Arredondados 39">
              <a:extLst>
                <a:ext uri="{FF2B5EF4-FFF2-40B4-BE49-F238E27FC236}">
                  <a16:creationId xmlns:a16="http://schemas.microsoft.com/office/drawing/2014/main" id="{0C7D712D-0F6D-4E46-C527-CB0E0592C6B3}"/>
                </a:ext>
              </a:extLst>
            </xdr:cNvPr>
            <xdr:cNvSpPr/>
          </xdr:nvSpPr>
          <xdr:spPr>
            <a:xfrm>
              <a:off x="8757208" y="457416"/>
              <a:ext cx="4552950" cy="485775"/>
            </a:xfrm>
            <a:prstGeom prst="round2Same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8349C979-538A-DAAD-18EF-0C0EF26E7A3C}"/>
                </a:ext>
              </a:extLst>
            </xdr:cNvPr>
            <xdr:cNvSpPr txBox="1"/>
          </xdr:nvSpPr>
          <xdr:spPr>
            <a:xfrm>
              <a:off x="10537877" y="514566"/>
              <a:ext cx="2628900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graphicFrame macro="">
        <xdr:nvGraphicFramePr>
          <xdr:cNvPr id="45" name="Gráfico 44">
            <a:extLst>
              <a:ext uri="{FF2B5EF4-FFF2-40B4-BE49-F238E27FC236}">
                <a16:creationId xmlns:a16="http://schemas.microsoft.com/office/drawing/2014/main" id="{6C4AE5B6-8112-420A-A40F-02BFA81FC0EB}"/>
              </a:ext>
            </a:extLst>
          </xdr:cNvPr>
          <xdr:cNvGraphicFramePr>
            <a:graphicFrameLocks/>
          </xdr:cNvGraphicFramePr>
        </xdr:nvGraphicFramePr>
        <xdr:xfrm>
          <a:off x="8248650" y="701971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 editAs="oneCell">
    <xdr:from>
      <xdr:col>12</xdr:col>
      <xdr:colOff>561976</xdr:colOff>
      <xdr:row>10</xdr:row>
      <xdr:rowOff>47626</xdr:rowOff>
    </xdr:from>
    <xdr:to>
      <xdr:col>13</xdr:col>
      <xdr:colOff>428626</xdr:colOff>
      <xdr:row>12</xdr:row>
      <xdr:rowOff>161926</xdr:rowOff>
    </xdr:to>
    <xdr:pic>
      <xdr:nvPicPr>
        <xdr:cNvPr id="48" name="Gráfico 47" descr="Cofrinho estrutura de tópicos">
          <a:extLst>
            <a:ext uri="{FF2B5EF4-FFF2-40B4-BE49-F238E27FC236}">
              <a16:creationId xmlns:a16="http://schemas.microsoft.com/office/drawing/2014/main" id="{2F23DFD9-38D2-0AA9-E8F0-1D5C2FFE6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315451" y="1857376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33</xdr:row>
      <xdr:rowOff>38100</xdr:rowOff>
    </xdr:from>
    <xdr:to>
      <xdr:col>9</xdr:col>
      <xdr:colOff>460375</xdr:colOff>
      <xdr:row>36</xdr:row>
      <xdr:rowOff>0</xdr:rowOff>
    </xdr:to>
    <xdr:pic>
      <xdr:nvPicPr>
        <xdr:cNvPr id="50" name="Gráfico 49" descr="Dinheiro voador estrutura de tópicos">
          <a:extLst>
            <a:ext uri="{FF2B5EF4-FFF2-40B4-BE49-F238E27FC236}">
              <a16:creationId xmlns:a16="http://schemas.microsoft.com/office/drawing/2014/main" id="{ECDF0DD9-E18C-3A5E-41EF-D8A460CF1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849240">
          <a:off x="7048500" y="6010275"/>
          <a:ext cx="336550" cy="504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Fernandes" refreshedDate="45644.753664351854" createdVersion="8" refreshedVersion="8" minRefreshableVersion="3" recordCount="42" xr:uid="{4343890C-CDCC-41C3-BBED-A57FCE9B4783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12-01T00:00:00" maxDate="2025-03-01T00:00:00"/>
    </cacheField>
    <cacheField name="Mês" numFmtId="1">
      <sharedItems containsSemiMixedTypes="0" containsString="0" containsNumber="1" containsInteger="1" minValue="1" maxValue="12" count="3">
        <n v="12"/>
        <n v="1"/>
        <n v="2"/>
      </sharedItems>
    </cacheField>
    <cacheField name="Tipo" numFmtId="0">
      <sharedItems count="2">
        <s v="Receita"/>
        <s v="Despesa"/>
      </sharedItems>
    </cacheField>
    <cacheField name="Categoria" numFmtId="0">
      <sharedItems count="13">
        <s v="Salário"/>
        <s v="Alimentação"/>
        <s v="Freelance"/>
        <s v="Lazer"/>
        <s v="Reembolso"/>
        <s v="Educação"/>
        <s v="Transporte"/>
        <s v="Investimento"/>
        <s v="Saúde"/>
        <s v="Moradia"/>
        <s v="Bônus"/>
        <s v="Viagem"/>
        <s v="Prêmio"/>
      </sharedItems>
    </cacheField>
    <cacheField name="Descrição" numFmtId="0">
      <sharedItems/>
    </cacheField>
    <cacheField name="Valor" numFmtId="44">
      <sharedItems containsSemiMixedTypes="0" containsString="0" containsNumber="1" minValue="30.9" maxValue="5000"/>
    </cacheField>
    <cacheField name="Operação Bancária " numFmtId="0">
      <sharedItems/>
    </cacheField>
    <cacheField name="Status " numFmtId="0">
      <sharedItems/>
    </cacheField>
  </cacheFields>
  <extLst>
    <ext xmlns:x14="http://schemas.microsoft.com/office/spreadsheetml/2009/9/main" uri="{725AE2AE-9491-48be-B2B4-4EB974FC3084}">
      <x14:pivotCacheDefinition pivotCacheId="3034846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d v="2024-12-01T00:00:00"/>
    <x v="0"/>
    <x v="0"/>
    <x v="0"/>
    <s v="Salário Mensal"/>
    <n v="5000"/>
    <s v="Crédito"/>
    <s v="Confirmado"/>
  </r>
  <r>
    <d v="2024-12-03T00:00:00"/>
    <x v="0"/>
    <x v="1"/>
    <x v="1"/>
    <s v="Supermercado XYZ"/>
    <n v="450.75"/>
    <s v="Débito"/>
    <s v="Confirmado"/>
  </r>
  <r>
    <d v="2024-12-05T00:00:00"/>
    <x v="0"/>
    <x v="0"/>
    <x v="2"/>
    <s v="Projeto Gráfico"/>
    <n v="1200"/>
    <s v="Crédito"/>
    <s v="Confirmado"/>
  </r>
  <r>
    <d v="2024-12-07T00:00:00"/>
    <x v="0"/>
    <x v="1"/>
    <x v="3"/>
    <s v="Cinema"/>
    <n v="75.5"/>
    <s v="Débito"/>
    <s v="Pendente"/>
  </r>
  <r>
    <d v="2024-12-09T00:00:00"/>
    <x v="0"/>
    <x v="0"/>
    <x v="4"/>
    <s v="Despesas Viagem"/>
    <n v="320"/>
    <s v="Crédito"/>
    <s v="Confirmado"/>
  </r>
  <r>
    <d v="2024-12-11T00:00:00"/>
    <x v="0"/>
    <x v="1"/>
    <x v="5"/>
    <s v="Curso Online"/>
    <n v="500"/>
    <s v="Débito"/>
    <s v="Confirmado"/>
  </r>
  <r>
    <d v="2024-12-15T00:00:00"/>
    <x v="0"/>
    <x v="1"/>
    <x v="6"/>
    <s v="Combustível"/>
    <n v="300"/>
    <s v="Débito"/>
    <s v="Confirmado"/>
  </r>
  <r>
    <d v="2024-12-18T00:00:00"/>
    <x v="0"/>
    <x v="0"/>
    <x v="7"/>
    <s v="Dividendos Ações"/>
    <n v="350"/>
    <s v="Crédito"/>
    <s v="Confirmado"/>
  </r>
  <r>
    <d v="2024-12-20T00:00:00"/>
    <x v="0"/>
    <x v="1"/>
    <x v="8"/>
    <s v="Consulta Médica"/>
    <n v="250"/>
    <s v="Débito"/>
    <s v="Confirmado"/>
  </r>
  <r>
    <d v="2024-12-22T00:00:00"/>
    <x v="0"/>
    <x v="1"/>
    <x v="9"/>
    <s v="Aluguel"/>
    <n v="1500"/>
    <s v="Débito"/>
    <s v="Confirmado"/>
  </r>
  <r>
    <d v="2024-12-24T00:00:00"/>
    <x v="0"/>
    <x v="0"/>
    <x v="10"/>
    <s v="Bônus de Final de Ano"/>
    <n v="2000"/>
    <s v="Crédito"/>
    <s v="Confirmado"/>
  </r>
  <r>
    <d v="2024-12-28T00:00:00"/>
    <x v="0"/>
    <x v="1"/>
    <x v="11"/>
    <s v="Passagem Aérea"/>
    <n v="1200"/>
    <s v="Débito"/>
    <s v="Pendente"/>
  </r>
  <r>
    <d v="2025-01-02T00:00:00"/>
    <x v="1"/>
    <x v="0"/>
    <x v="0"/>
    <s v="Salário Mensal"/>
    <n v="5000"/>
    <s v="Crédito"/>
    <s v="Confirmado"/>
  </r>
  <r>
    <d v="2025-01-04T00:00:00"/>
    <x v="1"/>
    <x v="1"/>
    <x v="1"/>
    <s v="Restaurante ABC"/>
    <n v="120.9"/>
    <s v="Débito"/>
    <s v="Confirmado"/>
  </r>
  <r>
    <d v="2025-01-06T00:00:00"/>
    <x v="1"/>
    <x v="0"/>
    <x v="2"/>
    <s v="Projeto Web"/>
    <n v="800"/>
    <s v="Crédito"/>
    <s v="Confirmado"/>
  </r>
  <r>
    <d v="2025-01-08T00:00:00"/>
    <x v="1"/>
    <x v="1"/>
    <x v="5"/>
    <s v="Material Didático"/>
    <n v="250"/>
    <s v="Débito"/>
    <s v="Pendente"/>
  </r>
  <r>
    <d v="2025-01-10T00:00:00"/>
    <x v="1"/>
    <x v="0"/>
    <x v="7"/>
    <s v="Lucro de Fundos"/>
    <n v="500"/>
    <s v="Crédito"/>
    <s v="Confirmado"/>
  </r>
  <r>
    <d v="2025-01-12T00:00:00"/>
    <x v="1"/>
    <x v="1"/>
    <x v="8"/>
    <s v="Exame Laboratorial"/>
    <n v="180"/>
    <s v="Débito"/>
    <s v="Confirmado"/>
  </r>
  <r>
    <d v="2025-01-14T00:00:00"/>
    <x v="1"/>
    <x v="1"/>
    <x v="6"/>
    <s v="Uber"/>
    <n v="45.6"/>
    <s v="Débito"/>
    <s v="Confirmado"/>
  </r>
  <r>
    <d v="2025-01-16T00:00:00"/>
    <x v="1"/>
    <x v="0"/>
    <x v="4"/>
    <s v="Taxa Reembolsada"/>
    <n v="100"/>
    <s v="Crédito"/>
    <s v="Confirmado"/>
  </r>
  <r>
    <d v="2025-01-18T00:00:00"/>
    <x v="1"/>
    <x v="1"/>
    <x v="3"/>
    <s v="Jantar Comemorativo"/>
    <n v="300"/>
    <s v="Débito"/>
    <s v="Confirmado"/>
  </r>
  <r>
    <d v="2025-01-20T00:00:00"/>
    <x v="1"/>
    <x v="1"/>
    <x v="9"/>
    <s v="Condomínio"/>
    <n v="600"/>
    <s v="Débito"/>
    <s v="Confirmado"/>
  </r>
  <r>
    <d v="2025-01-22T00:00:00"/>
    <x v="1"/>
    <x v="0"/>
    <x v="12"/>
    <s v="Sorteio Interno"/>
    <n v="1000"/>
    <s v="Crédito"/>
    <s v="Confirmado"/>
  </r>
  <r>
    <d v="2025-01-24T00:00:00"/>
    <x v="1"/>
    <x v="1"/>
    <x v="5"/>
    <s v="Mensalidade Curso"/>
    <n v="400"/>
    <s v="Débito"/>
    <s v="Pendente"/>
  </r>
  <r>
    <d v="2025-01-26T00:00:00"/>
    <x v="1"/>
    <x v="1"/>
    <x v="6"/>
    <s v="IPVA"/>
    <n v="1000"/>
    <s v="Débito"/>
    <s v="Confirmado"/>
  </r>
  <r>
    <d v="2025-01-28T00:00:00"/>
    <x v="1"/>
    <x v="0"/>
    <x v="2"/>
    <s v="Consultoria Financeira"/>
    <n v="1500"/>
    <s v="Crédito"/>
    <s v="Confirmado"/>
  </r>
  <r>
    <d v="2025-01-30T00:00:00"/>
    <x v="1"/>
    <x v="1"/>
    <x v="1"/>
    <s v="Feira Livre"/>
    <n v="75.2"/>
    <s v="Débito"/>
    <s v="Confirmado"/>
  </r>
  <r>
    <d v="2025-02-01T00:00:00"/>
    <x v="2"/>
    <x v="0"/>
    <x v="0"/>
    <s v="Salário Mensal"/>
    <n v="5000"/>
    <s v="Crédito"/>
    <s v="Confirmado"/>
  </r>
  <r>
    <d v="2025-02-03T00:00:00"/>
    <x v="2"/>
    <x v="1"/>
    <x v="8"/>
    <s v="Medicamentos"/>
    <n v="230"/>
    <s v="Débito"/>
    <s v="Confirmado"/>
  </r>
  <r>
    <d v="2025-02-05T00:00:00"/>
    <x v="2"/>
    <x v="0"/>
    <x v="7"/>
    <s v="Juros de Rendimento"/>
    <n v="350"/>
    <s v="Crédito"/>
    <s v="Confirmado"/>
  </r>
  <r>
    <d v="2025-02-07T00:00:00"/>
    <x v="2"/>
    <x v="1"/>
    <x v="3"/>
    <s v="Assinatura de Streaming"/>
    <n v="50"/>
    <s v="Débito"/>
    <s v="Confirmado"/>
  </r>
  <r>
    <d v="2025-02-09T00:00:00"/>
    <x v="2"/>
    <x v="0"/>
    <x v="10"/>
    <s v="Gratificação Especial"/>
    <n v="2500"/>
    <s v="Crédito"/>
    <s v="Confirmado"/>
  </r>
  <r>
    <d v="2025-02-11T00:00:00"/>
    <x v="2"/>
    <x v="1"/>
    <x v="1"/>
    <s v="Padaria"/>
    <n v="30.9"/>
    <s v="Débito"/>
    <s v="Confirmado"/>
  </r>
  <r>
    <d v="2025-02-13T00:00:00"/>
    <x v="2"/>
    <x v="0"/>
    <x v="2"/>
    <s v="Artigo Técnico"/>
    <n v="600"/>
    <s v="Crédito"/>
    <s v="Confirmado"/>
  </r>
  <r>
    <d v="2025-02-15T00:00:00"/>
    <x v="2"/>
    <x v="1"/>
    <x v="6"/>
    <s v="Revisão de Veículo"/>
    <n v="850"/>
    <s v="Débito"/>
    <s v="Confirmado"/>
  </r>
  <r>
    <d v="2025-02-17T00:00:00"/>
    <x v="2"/>
    <x v="0"/>
    <x v="7"/>
    <s v="Resgate de Ações"/>
    <n v="2000"/>
    <s v="Crédito"/>
    <s v="Confirmado"/>
  </r>
  <r>
    <d v="2025-02-19T00:00:00"/>
    <x v="2"/>
    <x v="1"/>
    <x v="5"/>
    <s v="Inscrição em Congresso"/>
    <n v="450"/>
    <s v="Débito"/>
    <s v="Pendente"/>
  </r>
  <r>
    <d v="2025-02-21T00:00:00"/>
    <x v="2"/>
    <x v="0"/>
    <x v="4"/>
    <s v="Viagem Corporativa"/>
    <n v="1200"/>
    <s v="Crédito"/>
    <s v="Confirmado"/>
  </r>
  <r>
    <d v="2025-02-23T00:00:00"/>
    <x v="2"/>
    <x v="1"/>
    <x v="8"/>
    <s v="Terapia"/>
    <n v="350"/>
    <s v="Débito"/>
    <s v="Confirmado"/>
  </r>
  <r>
    <d v="2025-02-25T00:00:00"/>
    <x v="2"/>
    <x v="0"/>
    <x v="12"/>
    <s v="Campanha Publicitária"/>
    <n v="4000"/>
    <s v="Crédito"/>
    <s v="Confirmado"/>
  </r>
  <r>
    <d v="2025-02-27T00:00:00"/>
    <x v="2"/>
    <x v="1"/>
    <x v="9"/>
    <s v="Reparos Domésticos"/>
    <n v="700"/>
    <s v="Débito"/>
    <s v="Confirmado"/>
  </r>
  <r>
    <d v="2025-02-28T00:00:00"/>
    <x v="2"/>
    <x v="0"/>
    <x v="7"/>
    <s v="Dividendos Fundos Imobiliários"/>
    <n v="1000"/>
    <s v="Crédito"/>
    <s v="Confirm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50047-DFB9-441F-B794-BDC6E64C4F9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4:H11" firstHeaderRow="1" firstDataRow="1" firstDataCol="1" rowPageCount="1" colPageCount="1"/>
  <pivotFields count="8">
    <pivotField numFmtId="14" showAll="0"/>
    <pivotField numFmtId="1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4">
        <item x="1"/>
        <item x="10"/>
        <item x="5"/>
        <item x="2"/>
        <item x="7"/>
        <item x="3"/>
        <item x="9"/>
        <item x="12"/>
        <item x="4"/>
        <item x="0"/>
        <item x="8"/>
        <item x="6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7">
    <i>
      <x v="1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518C1-B31E-45F3-A7DB-B35C61BF444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4:D12" firstHeaderRow="1" firstDataRow="1" firstDataCol="1" rowPageCount="1" colPageCount="1"/>
  <pivotFields count="8">
    <pivotField numFmtId="14" showAll="0"/>
    <pivotField numFmtId="1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4">
        <item x="1"/>
        <item x="10"/>
        <item x="5"/>
        <item x="2"/>
        <item x="7"/>
        <item x="3"/>
        <item x="9"/>
        <item x="12"/>
        <item x="4"/>
        <item x="0"/>
        <item x="8"/>
        <item x="6"/>
        <item x="1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8">
    <i>
      <x/>
    </i>
    <i>
      <x v="2"/>
    </i>
    <i>
      <x v="5"/>
    </i>
    <i>
      <x v="6"/>
    </i>
    <i>
      <x v="10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formats count="14">
    <format dxfId="17">
      <pivotArea field="2" type="button" dataOnly="0" labelOnly="1" outline="0" axis="axisPage" fieldPosition="0"/>
    </format>
    <format dxfId="16">
      <pivotArea dataOnly="0" labelOnly="1" outline="0" fieldPosition="0">
        <references count="1">
          <reference field="2" count="1">
            <x v="0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7">
            <x v="0"/>
            <x v="2"/>
            <x v="5"/>
            <x v="6"/>
            <x v="10"/>
            <x v="11"/>
            <x v="12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7">
            <x v="0"/>
            <x v="2"/>
            <x v="5"/>
            <x v="6"/>
            <x v="10"/>
            <x v="11"/>
            <x v="12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228F0FF-60D1-40C1-8F4D-5D0BBF6F657A}" sourceName="Mês">
  <pivotTables>
    <pivotTable tabId="2" name="Tabela dinâmica1"/>
  </pivotTables>
  <data>
    <tabular pivotCacheId="303484612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6F0B7CB1-6773-4E8B-BD70-0D4EB8DF33E2}" sourceName="Mês">
  <pivotTables>
    <pivotTable tabId="2" name="Tabela dinâmica2"/>
  </pivotTables>
  <data>
    <tabular pivotCacheId="303484612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3EEEAF3-8EBC-4298-B765-FC308C6AB8E0}" cache="SegmentaçãodeDados_Mês" caption="Mês" style="SlicerStyleDark1 2" rowHeight="247650"/>
  <slicer name="Mês 1" xr10:uid="{20E259DA-3E36-4EFF-A905-1C6031615BDA}" cache="SegmentaçãodeDados_Mês1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34034-A261-4AD1-B901-79388C1458BB}" name="tbl_operations" displayName="tbl_operations" ref="A1:H43" totalsRowShown="0" headerRowDxfId="27" dataDxfId="26">
  <autoFilter ref="A1:H43" xr:uid="{76834034-A261-4AD1-B901-79388C1458BB}"/>
  <tableColumns count="8">
    <tableColumn id="1" xr3:uid="{892BE0B7-3BF8-4663-923E-289B079DA2BB}" name="Data " dataDxfId="25"/>
    <tableColumn id="8" xr3:uid="{E9DEA19C-578A-470B-97D3-E4C428331185}" name="Mês" dataDxfId="24">
      <calculatedColumnFormula>MONTH(tbl_operations[[#This Row],[Data ]])</calculatedColumnFormula>
    </tableColumn>
    <tableColumn id="2" xr3:uid="{66B388FB-7977-48FB-A233-CCB1D13181E8}" name="Tipo" dataDxfId="23"/>
    <tableColumn id="3" xr3:uid="{5FCFA980-EC08-4150-9939-CBA6C7D2E447}" name="Categoria" dataDxfId="22"/>
    <tableColumn id="4" xr3:uid="{250A1233-7ED4-4197-99AD-61F02BF530DF}" name="Descrição" dataDxfId="21"/>
    <tableColumn id="5" xr3:uid="{A43F3B14-F421-4A13-B19C-5E908222B412}" name="Valor" dataDxfId="20"/>
    <tableColumn id="6" xr3:uid="{352AA66B-F686-4739-8D9B-87FEADD84A9A}" name="Operação Bancária " dataDxfId="19"/>
    <tableColumn id="7" xr3:uid="{F67EF3BE-B92C-435E-BE19-C5547F623D9D}" name="Status 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A1B74-54CB-4F0B-A0DD-1FC7BAB5F75C}" name="Tabela2" displayName="Tabela2" ref="C6:D17" totalsRowCount="1" headerRowDxfId="0">
  <autoFilter ref="C6:D16" xr:uid="{6A2A1B74-54CB-4F0B-A0DD-1FC7BAB5F75C}"/>
  <tableColumns count="2">
    <tableColumn id="1" xr3:uid="{9B573919-4E90-4349-938F-CA6A7B659E5C}" name="Data de Lançamento" dataDxfId="2" totalsRowDxfId="3"/>
    <tableColumn id="2" xr3:uid="{8D77B6E6-C60C-4EEF-BA2B-7A0ABBC6887A}" name="Depó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3389-4467-47B9-B606-9B5B2C4BED0C}">
  <sheetPr>
    <tabColor theme="4" tint="0.59999389629810485"/>
  </sheetPr>
  <dimension ref="A1:H43"/>
  <sheetViews>
    <sheetView workbookViewId="0"/>
  </sheetViews>
  <sheetFormatPr defaultRowHeight="14.4" x14ac:dyDescent="0.3"/>
  <cols>
    <col min="1" max="1" width="12.77734375" customWidth="1"/>
    <col min="2" max="2" width="14.6640625" customWidth="1"/>
    <col min="3" max="3" width="15.33203125" customWidth="1"/>
    <col min="4" max="4" width="19.5546875" customWidth="1"/>
    <col min="5" max="5" width="13.44140625" customWidth="1"/>
    <col min="6" max="6" width="25.21875" customWidth="1"/>
    <col min="7" max="7" width="12.88671875" customWidth="1"/>
  </cols>
  <sheetData>
    <row r="1" spans="1:8" ht="27.6" customHeight="1" x14ac:dyDescent="0.3">
      <c r="A1" s="2" t="s">
        <v>0</v>
      </c>
      <c r="B1" s="15" t="s">
        <v>69</v>
      </c>
      <c r="C1" s="1" t="s">
        <v>1</v>
      </c>
      <c r="D1" s="1" t="s">
        <v>4</v>
      </c>
      <c r="E1" s="1" t="s">
        <v>2</v>
      </c>
      <c r="F1" s="3" t="s">
        <v>3</v>
      </c>
      <c r="G1" s="1" t="s">
        <v>5</v>
      </c>
      <c r="H1" s="1" t="s">
        <v>6</v>
      </c>
    </row>
    <row r="2" spans="1:8" ht="27.6" customHeight="1" x14ac:dyDescent="0.3">
      <c r="A2" s="4">
        <v>45627</v>
      </c>
      <c r="B2" s="16">
        <f>MONTH(tbl_operations[[#This Row],[Data ]])</f>
        <v>12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5" t="s">
        <v>11</v>
      </c>
    </row>
    <row r="3" spans="1:8" ht="27.6" customHeight="1" x14ac:dyDescent="0.3">
      <c r="A3" s="4">
        <v>45629</v>
      </c>
      <c r="B3" s="16">
        <f>MONTH(tbl_operations[[#This Row],[Data ]])</f>
        <v>12</v>
      </c>
      <c r="C3" s="5" t="s">
        <v>12</v>
      </c>
      <c r="D3" s="5" t="s">
        <v>13</v>
      </c>
      <c r="E3" s="5" t="s">
        <v>14</v>
      </c>
      <c r="F3" s="6">
        <v>450.75</v>
      </c>
      <c r="G3" s="5" t="s">
        <v>15</v>
      </c>
      <c r="H3" s="5" t="s">
        <v>11</v>
      </c>
    </row>
    <row r="4" spans="1:8" ht="27.6" customHeight="1" x14ac:dyDescent="0.3">
      <c r="A4" s="4">
        <v>45631</v>
      </c>
      <c r="B4" s="16">
        <f>MONTH(tbl_operations[[#This Row],[Data ]])</f>
        <v>12</v>
      </c>
      <c r="C4" s="5" t="s">
        <v>7</v>
      </c>
      <c r="D4" s="5" t="s">
        <v>16</v>
      </c>
      <c r="E4" s="5" t="s">
        <v>17</v>
      </c>
      <c r="F4" s="6">
        <v>1200</v>
      </c>
      <c r="G4" s="5" t="s">
        <v>10</v>
      </c>
      <c r="H4" s="5" t="s">
        <v>11</v>
      </c>
    </row>
    <row r="5" spans="1:8" ht="27.6" customHeight="1" x14ac:dyDescent="0.3">
      <c r="A5" s="4">
        <v>45633</v>
      </c>
      <c r="B5" s="16">
        <f>MONTH(tbl_operations[[#This Row],[Data ]])</f>
        <v>12</v>
      </c>
      <c r="C5" s="5" t="s">
        <v>12</v>
      </c>
      <c r="D5" s="5" t="s">
        <v>18</v>
      </c>
      <c r="E5" s="5" t="s">
        <v>19</v>
      </c>
      <c r="F5" s="6">
        <v>75.5</v>
      </c>
      <c r="G5" s="5" t="s">
        <v>15</v>
      </c>
      <c r="H5" s="5" t="s">
        <v>20</v>
      </c>
    </row>
    <row r="6" spans="1:8" ht="27.6" customHeight="1" x14ac:dyDescent="0.3">
      <c r="A6" s="4">
        <v>45635</v>
      </c>
      <c r="B6" s="16">
        <f>MONTH(tbl_operations[[#This Row],[Data ]])</f>
        <v>12</v>
      </c>
      <c r="C6" s="5" t="s">
        <v>7</v>
      </c>
      <c r="D6" s="5" t="s">
        <v>21</v>
      </c>
      <c r="E6" s="5" t="s">
        <v>22</v>
      </c>
      <c r="F6" s="6">
        <v>320</v>
      </c>
      <c r="G6" s="5" t="s">
        <v>10</v>
      </c>
      <c r="H6" s="5" t="s">
        <v>11</v>
      </c>
    </row>
    <row r="7" spans="1:8" ht="27.6" customHeight="1" x14ac:dyDescent="0.3">
      <c r="A7" s="4">
        <v>45637</v>
      </c>
      <c r="B7" s="16">
        <f>MONTH(tbl_operations[[#This Row],[Data ]])</f>
        <v>12</v>
      </c>
      <c r="C7" s="5" t="s">
        <v>12</v>
      </c>
      <c r="D7" s="5" t="s">
        <v>23</v>
      </c>
      <c r="E7" s="5" t="s">
        <v>24</v>
      </c>
      <c r="F7" s="6">
        <v>500</v>
      </c>
      <c r="G7" s="5" t="s">
        <v>15</v>
      </c>
      <c r="H7" s="5" t="s">
        <v>11</v>
      </c>
    </row>
    <row r="8" spans="1:8" ht="27.6" customHeight="1" x14ac:dyDescent="0.3">
      <c r="A8" s="4">
        <v>45641</v>
      </c>
      <c r="B8" s="16">
        <f>MONTH(tbl_operations[[#This Row],[Data ]])</f>
        <v>12</v>
      </c>
      <c r="C8" s="5" t="s">
        <v>12</v>
      </c>
      <c r="D8" s="5" t="s">
        <v>25</v>
      </c>
      <c r="E8" s="5" t="s">
        <v>26</v>
      </c>
      <c r="F8" s="6">
        <v>300</v>
      </c>
      <c r="G8" s="5" t="s">
        <v>15</v>
      </c>
      <c r="H8" s="5" t="s">
        <v>11</v>
      </c>
    </row>
    <row r="9" spans="1:8" ht="27.6" customHeight="1" x14ac:dyDescent="0.3">
      <c r="A9" s="4">
        <v>45644</v>
      </c>
      <c r="B9" s="16">
        <f>MONTH(tbl_operations[[#This Row],[Data ]])</f>
        <v>12</v>
      </c>
      <c r="C9" s="5" t="s">
        <v>7</v>
      </c>
      <c r="D9" s="5" t="s">
        <v>27</v>
      </c>
      <c r="E9" s="5" t="s">
        <v>28</v>
      </c>
      <c r="F9" s="6">
        <v>350</v>
      </c>
      <c r="G9" s="5" t="s">
        <v>10</v>
      </c>
      <c r="H9" s="5" t="s">
        <v>11</v>
      </c>
    </row>
    <row r="10" spans="1:8" ht="27.6" customHeight="1" x14ac:dyDescent="0.3">
      <c r="A10" s="4">
        <v>45646</v>
      </c>
      <c r="B10" s="16">
        <f>MONTH(tbl_operations[[#This Row],[Data ]])</f>
        <v>12</v>
      </c>
      <c r="C10" s="5" t="s">
        <v>12</v>
      </c>
      <c r="D10" s="5" t="s">
        <v>29</v>
      </c>
      <c r="E10" s="5" t="s">
        <v>30</v>
      </c>
      <c r="F10" s="6">
        <v>250</v>
      </c>
      <c r="G10" s="5" t="s">
        <v>15</v>
      </c>
      <c r="H10" s="5" t="s">
        <v>11</v>
      </c>
    </row>
    <row r="11" spans="1:8" ht="27.6" customHeight="1" x14ac:dyDescent="0.3">
      <c r="A11" s="4">
        <v>45648</v>
      </c>
      <c r="B11" s="16">
        <f>MONTH(tbl_operations[[#This Row],[Data ]])</f>
        <v>12</v>
      </c>
      <c r="C11" s="5" t="s">
        <v>12</v>
      </c>
      <c r="D11" s="5" t="s">
        <v>31</v>
      </c>
      <c r="E11" s="5" t="s">
        <v>32</v>
      </c>
      <c r="F11" s="6">
        <v>1500</v>
      </c>
      <c r="G11" s="5" t="s">
        <v>15</v>
      </c>
      <c r="H11" s="5" t="s">
        <v>11</v>
      </c>
    </row>
    <row r="12" spans="1:8" ht="27.6" customHeight="1" x14ac:dyDescent="0.3">
      <c r="A12" s="4">
        <v>45650</v>
      </c>
      <c r="B12" s="16">
        <f>MONTH(tbl_operations[[#This Row],[Data ]])</f>
        <v>12</v>
      </c>
      <c r="C12" s="5" t="s">
        <v>7</v>
      </c>
      <c r="D12" s="5" t="s">
        <v>33</v>
      </c>
      <c r="E12" s="5" t="s">
        <v>34</v>
      </c>
      <c r="F12" s="6">
        <v>2000</v>
      </c>
      <c r="G12" s="5" t="s">
        <v>10</v>
      </c>
      <c r="H12" s="5" t="s">
        <v>11</v>
      </c>
    </row>
    <row r="13" spans="1:8" ht="27.6" customHeight="1" x14ac:dyDescent="0.3">
      <c r="A13" s="4">
        <v>45654</v>
      </c>
      <c r="B13" s="16">
        <f>MONTH(tbl_operations[[#This Row],[Data ]])</f>
        <v>12</v>
      </c>
      <c r="C13" s="5" t="s">
        <v>12</v>
      </c>
      <c r="D13" s="5" t="s">
        <v>35</v>
      </c>
      <c r="E13" s="5" t="s">
        <v>36</v>
      </c>
      <c r="F13" s="6">
        <v>1200</v>
      </c>
      <c r="G13" s="5" t="s">
        <v>15</v>
      </c>
      <c r="H13" s="5" t="s">
        <v>20</v>
      </c>
    </row>
    <row r="14" spans="1:8" ht="27.6" customHeight="1" x14ac:dyDescent="0.3">
      <c r="A14" s="4">
        <v>45659</v>
      </c>
      <c r="B14" s="16">
        <f>MONTH(tbl_operations[[#This Row],[Data ]])</f>
        <v>1</v>
      </c>
      <c r="C14" s="5" t="s">
        <v>7</v>
      </c>
      <c r="D14" s="5" t="s">
        <v>8</v>
      </c>
      <c r="E14" s="5" t="s">
        <v>9</v>
      </c>
      <c r="F14" s="6">
        <v>5000</v>
      </c>
      <c r="G14" s="5" t="s">
        <v>10</v>
      </c>
      <c r="H14" s="5" t="s">
        <v>11</v>
      </c>
    </row>
    <row r="15" spans="1:8" ht="27.6" customHeight="1" x14ac:dyDescent="0.3">
      <c r="A15" s="4">
        <v>45661</v>
      </c>
      <c r="B15" s="16">
        <f>MONTH(tbl_operations[[#This Row],[Data ]])</f>
        <v>1</v>
      </c>
      <c r="C15" s="5" t="s">
        <v>12</v>
      </c>
      <c r="D15" s="5" t="s">
        <v>13</v>
      </c>
      <c r="E15" s="5" t="s">
        <v>37</v>
      </c>
      <c r="F15" s="6">
        <v>120.9</v>
      </c>
      <c r="G15" s="5" t="s">
        <v>15</v>
      </c>
      <c r="H15" s="5" t="s">
        <v>11</v>
      </c>
    </row>
    <row r="16" spans="1:8" ht="27.6" customHeight="1" x14ac:dyDescent="0.3">
      <c r="A16" s="4">
        <v>45663</v>
      </c>
      <c r="B16" s="16">
        <f>MONTH(tbl_operations[[#This Row],[Data ]])</f>
        <v>1</v>
      </c>
      <c r="C16" s="5" t="s">
        <v>7</v>
      </c>
      <c r="D16" s="5" t="s">
        <v>16</v>
      </c>
      <c r="E16" s="5" t="s">
        <v>38</v>
      </c>
      <c r="F16" s="6">
        <v>800</v>
      </c>
      <c r="G16" s="5" t="s">
        <v>10</v>
      </c>
      <c r="H16" s="5" t="s">
        <v>11</v>
      </c>
    </row>
    <row r="17" spans="1:8" ht="27.6" customHeight="1" x14ac:dyDescent="0.3">
      <c r="A17" s="4">
        <v>45665</v>
      </c>
      <c r="B17" s="16">
        <f>MONTH(tbl_operations[[#This Row],[Data ]])</f>
        <v>1</v>
      </c>
      <c r="C17" s="5" t="s">
        <v>12</v>
      </c>
      <c r="D17" s="5" t="s">
        <v>23</v>
      </c>
      <c r="E17" s="5" t="s">
        <v>39</v>
      </c>
      <c r="F17" s="6">
        <v>250</v>
      </c>
      <c r="G17" s="5" t="s">
        <v>15</v>
      </c>
      <c r="H17" s="5" t="s">
        <v>20</v>
      </c>
    </row>
    <row r="18" spans="1:8" ht="27.6" customHeight="1" x14ac:dyDescent="0.3">
      <c r="A18" s="4">
        <v>45667</v>
      </c>
      <c r="B18" s="16">
        <f>MONTH(tbl_operations[[#This Row],[Data ]])</f>
        <v>1</v>
      </c>
      <c r="C18" s="5" t="s">
        <v>7</v>
      </c>
      <c r="D18" s="5" t="s">
        <v>27</v>
      </c>
      <c r="E18" s="5" t="s">
        <v>40</v>
      </c>
      <c r="F18" s="6">
        <v>500</v>
      </c>
      <c r="G18" s="5" t="s">
        <v>10</v>
      </c>
      <c r="H18" s="5" t="s">
        <v>11</v>
      </c>
    </row>
    <row r="19" spans="1:8" ht="27.6" customHeight="1" x14ac:dyDescent="0.3">
      <c r="A19" s="4">
        <v>45669</v>
      </c>
      <c r="B19" s="16">
        <f>MONTH(tbl_operations[[#This Row],[Data ]])</f>
        <v>1</v>
      </c>
      <c r="C19" s="5" t="s">
        <v>12</v>
      </c>
      <c r="D19" s="5" t="s">
        <v>29</v>
      </c>
      <c r="E19" s="5" t="s">
        <v>41</v>
      </c>
      <c r="F19" s="6">
        <v>180</v>
      </c>
      <c r="G19" s="5" t="s">
        <v>15</v>
      </c>
      <c r="H19" s="5" t="s">
        <v>11</v>
      </c>
    </row>
    <row r="20" spans="1:8" ht="27.6" customHeight="1" x14ac:dyDescent="0.3">
      <c r="A20" s="4">
        <v>45671</v>
      </c>
      <c r="B20" s="16">
        <f>MONTH(tbl_operations[[#This Row],[Data ]])</f>
        <v>1</v>
      </c>
      <c r="C20" s="5" t="s">
        <v>12</v>
      </c>
      <c r="D20" s="5" t="s">
        <v>25</v>
      </c>
      <c r="E20" s="5" t="s">
        <v>42</v>
      </c>
      <c r="F20" s="6">
        <v>45.6</v>
      </c>
      <c r="G20" s="5" t="s">
        <v>15</v>
      </c>
      <c r="H20" s="5" t="s">
        <v>11</v>
      </c>
    </row>
    <row r="21" spans="1:8" ht="27.6" customHeight="1" x14ac:dyDescent="0.3">
      <c r="A21" s="4">
        <v>45673</v>
      </c>
      <c r="B21" s="16">
        <f>MONTH(tbl_operations[[#This Row],[Data ]])</f>
        <v>1</v>
      </c>
      <c r="C21" s="5" t="s">
        <v>7</v>
      </c>
      <c r="D21" s="5" t="s">
        <v>21</v>
      </c>
      <c r="E21" s="5" t="s">
        <v>43</v>
      </c>
      <c r="F21" s="6">
        <v>100</v>
      </c>
      <c r="G21" s="5" t="s">
        <v>10</v>
      </c>
      <c r="H21" s="5" t="s">
        <v>11</v>
      </c>
    </row>
    <row r="22" spans="1:8" ht="27.6" customHeight="1" x14ac:dyDescent="0.3">
      <c r="A22" s="4">
        <v>45675</v>
      </c>
      <c r="B22" s="16">
        <f>MONTH(tbl_operations[[#This Row],[Data ]])</f>
        <v>1</v>
      </c>
      <c r="C22" s="5" t="s">
        <v>12</v>
      </c>
      <c r="D22" s="5" t="s">
        <v>18</v>
      </c>
      <c r="E22" s="5" t="s">
        <v>44</v>
      </c>
      <c r="F22" s="6">
        <v>300</v>
      </c>
      <c r="G22" s="5" t="s">
        <v>15</v>
      </c>
      <c r="H22" s="5" t="s">
        <v>11</v>
      </c>
    </row>
    <row r="23" spans="1:8" ht="27.6" customHeight="1" x14ac:dyDescent="0.3">
      <c r="A23" s="4">
        <v>45677</v>
      </c>
      <c r="B23" s="16">
        <f>MONTH(tbl_operations[[#This Row],[Data ]])</f>
        <v>1</v>
      </c>
      <c r="C23" s="5" t="s">
        <v>12</v>
      </c>
      <c r="D23" s="5" t="s">
        <v>31</v>
      </c>
      <c r="E23" s="5" t="s">
        <v>45</v>
      </c>
      <c r="F23" s="6">
        <v>600</v>
      </c>
      <c r="G23" s="5" t="s">
        <v>15</v>
      </c>
      <c r="H23" s="5" t="s">
        <v>11</v>
      </c>
    </row>
    <row r="24" spans="1:8" ht="27.6" customHeight="1" x14ac:dyDescent="0.3">
      <c r="A24" s="4">
        <v>45679</v>
      </c>
      <c r="B24" s="16">
        <f>MONTH(tbl_operations[[#This Row],[Data ]])</f>
        <v>1</v>
      </c>
      <c r="C24" s="5" t="s">
        <v>7</v>
      </c>
      <c r="D24" s="5" t="s">
        <v>46</v>
      </c>
      <c r="E24" s="5" t="s">
        <v>47</v>
      </c>
      <c r="F24" s="6">
        <v>1000</v>
      </c>
      <c r="G24" s="5" t="s">
        <v>10</v>
      </c>
      <c r="H24" s="5" t="s">
        <v>11</v>
      </c>
    </row>
    <row r="25" spans="1:8" ht="27.6" customHeight="1" x14ac:dyDescent="0.3">
      <c r="A25" s="4">
        <v>45681</v>
      </c>
      <c r="B25" s="16">
        <f>MONTH(tbl_operations[[#This Row],[Data ]])</f>
        <v>1</v>
      </c>
      <c r="C25" s="5" t="s">
        <v>12</v>
      </c>
      <c r="D25" s="5" t="s">
        <v>23</v>
      </c>
      <c r="E25" s="5" t="s">
        <v>48</v>
      </c>
      <c r="F25" s="6">
        <v>400</v>
      </c>
      <c r="G25" s="5" t="s">
        <v>15</v>
      </c>
      <c r="H25" s="5" t="s">
        <v>20</v>
      </c>
    </row>
    <row r="26" spans="1:8" ht="27.6" customHeight="1" x14ac:dyDescent="0.3">
      <c r="A26" s="4">
        <v>45683</v>
      </c>
      <c r="B26" s="16">
        <f>MONTH(tbl_operations[[#This Row],[Data ]])</f>
        <v>1</v>
      </c>
      <c r="C26" s="5" t="s">
        <v>12</v>
      </c>
      <c r="D26" s="5" t="s">
        <v>25</v>
      </c>
      <c r="E26" s="5" t="s">
        <v>49</v>
      </c>
      <c r="F26" s="6">
        <v>1000</v>
      </c>
      <c r="G26" s="5" t="s">
        <v>15</v>
      </c>
      <c r="H26" s="5" t="s">
        <v>11</v>
      </c>
    </row>
    <row r="27" spans="1:8" ht="27.6" customHeight="1" x14ac:dyDescent="0.3">
      <c r="A27" s="4">
        <v>45685</v>
      </c>
      <c r="B27" s="16">
        <f>MONTH(tbl_operations[[#This Row],[Data ]])</f>
        <v>1</v>
      </c>
      <c r="C27" s="5" t="s">
        <v>7</v>
      </c>
      <c r="D27" s="5" t="s">
        <v>16</v>
      </c>
      <c r="E27" s="5" t="s">
        <v>50</v>
      </c>
      <c r="F27" s="6">
        <v>1500</v>
      </c>
      <c r="G27" s="5" t="s">
        <v>10</v>
      </c>
      <c r="H27" s="5" t="s">
        <v>11</v>
      </c>
    </row>
    <row r="28" spans="1:8" ht="27.6" customHeight="1" x14ac:dyDescent="0.3">
      <c r="A28" s="4">
        <v>45687</v>
      </c>
      <c r="B28" s="16">
        <f>MONTH(tbl_operations[[#This Row],[Data ]])</f>
        <v>1</v>
      </c>
      <c r="C28" s="5" t="s">
        <v>12</v>
      </c>
      <c r="D28" s="5" t="s">
        <v>13</v>
      </c>
      <c r="E28" s="5" t="s">
        <v>51</v>
      </c>
      <c r="F28" s="6">
        <v>75.2</v>
      </c>
      <c r="G28" s="5" t="s">
        <v>15</v>
      </c>
      <c r="H28" s="5" t="s">
        <v>11</v>
      </c>
    </row>
    <row r="29" spans="1:8" ht="27.6" customHeight="1" x14ac:dyDescent="0.3">
      <c r="A29" s="4">
        <v>45689</v>
      </c>
      <c r="B29" s="16">
        <f>MONTH(tbl_operations[[#This Row],[Data ]])</f>
        <v>2</v>
      </c>
      <c r="C29" s="5" t="s">
        <v>7</v>
      </c>
      <c r="D29" s="5" t="s">
        <v>8</v>
      </c>
      <c r="E29" s="5" t="s">
        <v>9</v>
      </c>
      <c r="F29" s="6">
        <v>5000</v>
      </c>
      <c r="G29" s="5" t="s">
        <v>10</v>
      </c>
      <c r="H29" s="5" t="s">
        <v>11</v>
      </c>
    </row>
    <row r="30" spans="1:8" ht="27.6" customHeight="1" x14ac:dyDescent="0.3">
      <c r="A30" s="4">
        <v>45691</v>
      </c>
      <c r="B30" s="16">
        <f>MONTH(tbl_operations[[#This Row],[Data ]])</f>
        <v>2</v>
      </c>
      <c r="C30" s="5" t="s">
        <v>12</v>
      </c>
      <c r="D30" s="5" t="s">
        <v>29</v>
      </c>
      <c r="E30" s="5" t="s">
        <v>52</v>
      </c>
      <c r="F30" s="6">
        <v>230</v>
      </c>
      <c r="G30" s="5" t="s">
        <v>15</v>
      </c>
      <c r="H30" s="5" t="s">
        <v>11</v>
      </c>
    </row>
    <row r="31" spans="1:8" ht="27.6" customHeight="1" x14ac:dyDescent="0.3">
      <c r="A31" s="4">
        <v>45693</v>
      </c>
      <c r="B31" s="16">
        <f>MONTH(tbl_operations[[#This Row],[Data ]])</f>
        <v>2</v>
      </c>
      <c r="C31" s="5" t="s">
        <v>7</v>
      </c>
      <c r="D31" s="5" t="s">
        <v>27</v>
      </c>
      <c r="E31" s="5" t="s">
        <v>53</v>
      </c>
      <c r="F31" s="6">
        <v>350</v>
      </c>
      <c r="G31" s="5" t="s">
        <v>10</v>
      </c>
      <c r="H31" s="5" t="s">
        <v>11</v>
      </c>
    </row>
    <row r="32" spans="1:8" ht="27.6" customHeight="1" x14ac:dyDescent="0.3">
      <c r="A32" s="4">
        <v>45695</v>
      </c>
      <c r="B32" s="16">
        <f>MONTH(tbl_operations[[#This Row],[Data ]])</f>
        <v>2</v>
      </c>
      <c r="C32" s="5" t="s">
        <v>12</v>
      </c>
      <c r="D32" s="5" t="s">
        <v>18</v>
      </c>
      <c r="E32" s="5" t="s">
        <v>54</v>
      </c>
      <c r="F32" s="6">
        <v>50</v>
      </c>
      <c r="G32" s="5" t="s">
        <v>15</v>
      </c>
      <c r="H32" s="5" t="s">
        <v>11</v>
      </c>
    </row>
    <row r="33" spans="1:8" ht="27.6" customHeight="1" x14ac:dyDescent="0.3">
      <c r="A33" s="4">
        <v>45697</v>
      </c>
      <c r="B33" s="16">
        <f>MONTH(tbl_operations[[#This Row],[Data ]])</f>
        <v>2</v>
      </c>
      <c r="C33" s="5" t="s">
        <v>7</v>
      </c>
      <c r="D33" s="5" t="s">
        <v>33</v>
      </c>
      <c r="E33" s="5" t="s">
        <v>55</v>
      </c>
      <c r="F33" s="6">
        <v>2500</v>
      </c>
      <c r="G33" s="5" t="s">
        <v>10</v>
      </c>
      <c r="H33" s="5" t="s">
        <v>11</v>
      </c>
    </row>
    <row r="34" spans="1:8" ht="27.6" customHeight="1" x14ac:dyDescent="0.3">
      <c r="A34" s="4">
        <v>45699</v>
      </c>
      <c r="B34" s="16">
        <f>MONTH(tbl_operations[[#This Row],[Data ]])</f>
        <v>2</v>
      </c>
      <c r="C34" s="5" t="s">
        <v>12</v>
      </c>
      <c r="D34" s="5" t="s">
        <v>13</v>
      </c>
      <c r="E34" s="5" t="s">
        <v>56</v>
      </c>
      <c r="F34" s="6">
        <v>30.9</v>
      </c>
      <c r="G34" s="5" t="s">
        <v>15</v>
      </c>
      <c r="H34" s="5" t="s">
        <v>11</v>
      </c>
    </row>
    <row r="35" spans="1:8" ht="27.6" customHeight="1" x14ac:dyDescent="0.3">
      <c r="A35" s="4">
        <v>45701</v>
      </c>
      <c r="B35" s="16">
        <f>MONTH(tbl_operations[[#This Row],[Data ]])</f>
        <v>2</v>
      </c>
      <c r="C35" s="5" t="s">
        <v>7</v>
      </c>
      <c r="D35" s="5" t="s">
        <v>16</v>
      </c>
      <c r="E35" s="5" t="s">
        <v>57</v>
      </c>
      <c r="F35" s="6">
        <v>600</v>
      </c>
      <c r="G35" s="5" t="s">
        <v>10</v>
      </c>
      <c r="H35" s="5" t="s">
        <v>11</v>
      </c>
    </row>
    <row r="36" spans="1:8" ht="27.6" customHeight="1" x14ac:dyDescent="0.3">
      <c r="A36" s="4">
        <v>45703</v>
      </c>
      <c r="B36" s="16">
        <f>MONTH(tbl_operations[[#This Row],[Data ]])</f>
        <v>2</v>
      </c>
      <c r="C36" s="5" t="s">
        <v>12</v>
      </c>
      <c r="D36" s="5" t="s">
        <v>25</v>
      </c>
      <c r="E36" s="5" t="s">
        <v>58</v>
      </c>
      <c r="F36" s="6">
        <v>850</v>
      </c>
      <c r="G36" s="5" t="s">
        <v>15</v>
      </c>
      <c r="H36" s="5" t="s">
        <v>11</v>
      </c>
    </row>
    <row r="37" spans="1:8" ht="27.6" customHeight="1" x14ac:dyDescent="0.3">
      <c r="A37" s="4">
        <v>45705</v>
      </c>
      <c r="B37" s="16">
        <f>MONTH(tbl_operations[[#This Row],[Data ]])</f>
        <v>2</v>
      </c>
      <c r="C37" s="5" t="s">
        <v>7</v>
      </c>
      <c r="D37" s="5" t="s">
        <v>27</v>
      </c>
      <c r="E37" s="5" t="s">
        <v>59</v>
      </c>
      <c r="F37" s="6">
        <v>2000</v>
      </c>
      <c r="G37" s="5" t="s">
        <v>10</v>
      </c>
      <c r="H37" s="5" t="s">
        <v>11</v>
      </c>
    </row>
    <row r="38" spans="1:8" ht="27.6" customHeight="1" x14ac:dyDescent="0.3">
      <c r="A38" s="4">
        <v>45707</v>
      </c>
      <c r="B38" s="16">
        <f>MONTH(tbl_operations[[#This Row],[Data ]])</f>
        <v>2</v>
      </c>
      <c r="C38" s="5" t="s">
        <v>12</v>
      </c>
      <c r="D38" s="5" t="s">
        <v>23</v>
      </c>
      <c r="E38" s="5" t="s">
        <v>60</v>
      </c>
      <c r="F38" s="6">
        <v>450</v>
      </c>
      <c r="G38" s="5" t="s">
        <v>15</v>
      </c>
      <c r="H38" s="5" t="s">
        <v>20</v>
      </c>
    </row>
    <row r="39" spans="1:8" ht="27.6" customHeight="1" x14ac:dyDescent="0.3">
      <c r="A39" s="4">
        <v>45709</v>
      </c>
      <c r="B39" s="16">
        <f>MONTH(tbl_operations[[#This Row],[Data ]])</f>
        <v>2</v>
      </c>
      <c r="C39" s="5" t="s">
        <v>7</v>
      </c>
      <c r="D39" s="5" t="s">
        <v>21</v>
      </c>
      <c r="E39" s="5" t="s">
        <v>61</v>
      </c>
      <c r="F39" s="6">
        <v>1200</v>
      </c>
      <c r="G39" s="5" t="s">
        <v>10</v>
      </c>
      <c r="H39" s="5" t="s">
        <v>11</v>
      </c>
    </row>
    <row r="40" spans="1:8" ht="27.6" customHeight="1" x14ac:dyDescent="0.3">
      <c r="A40" s="4">
        <v>45711</v>
      </c>
      <c r="B40" s="16">
        <f>MONTH(tbl_operations[[#This Row],[Data ]])</f>
        <v>2</v>
      </c>
      <c r="C40" s="5" t="s">
        <v>12</v>
      </c>
      <c r="D40" s="5" t="s">
        <v>29</v>
      </c>
      <c r="E40" s="5" t="s">
        <v>62</v>
      </c>
      <c r="F40" s="6">
        <v>350</v>
      </c>
      <c r="G40" s="5" t="s">
        <v>15</v>
      </c>
      <c r="H40" s="5" t="s">
        <v>11</v>
      </c>
    </row>
    <row r="41" spans="1:8" ht="27.6" customHeight="1" x14ac:dyDescent="0.3">
      <c r="A41" s="4">
        <v>45713</v>
      </c>
      <c r="B41" s="16">
        <f>MONTH(tbl_operations[[#This Row],[Data ]])</f>
        <v>2</v>
      </c>
      <c r="C41" s="5" t="s">
        <v>7</v>
      </c>
      <c r="D41" s="5" t="s">
        <v>46</v>
      </c>
      <c r="E41" s="5" t="s">
        <v>63</v>
      </c>
      <c r="F41" s="6">
        <v>4000</v>
      </c>
      <c r="G41" s="5" t="s">
        <v>10</v>
      </c>
      <c r="H41" s="5" t="s">
        <v>11</v>
      </c>
    </row>
    <row r="42" spans="1:8" ht="27.6" customHeight="1" x14ac:dyDescent="0.3">
      <c r="A42" s="4">
        <v>45715</v>
      </c>
      <c r="B42" s="16">
        <f>MONTH(tbl_operations[[#This Row],[Data ]])</f>
        <v>2</v>
      </c>
      <c r="C42" s="5" t="s">
        <v>12</v>
      </c>
      <c r="D42" s="5" t="s">
        <v>31</v>
      </c>
      <c r="E42" s="5" t="s">
        <v>64</v>
      </c>
      <c r="F42" s="6">
        <v>700</v>
      </c>
      <c r="G42" s="5" t="s">
        <v>15</v>
      </c>
      <c r="H42" s="5" t="s">
        <v>11</v>
      </c>
    </row>
    <row r="43" spans="1:8" ht="27.6" customHeight="1" x14ac:dyDescent="0.3">
      <c r="A43" s="4">
        <v>45716</v>
      </c>
      <c r="B43" s="16">
        <f>MONTH(tbl_operations[[#This Row],[Data ]])</f>
        <v>2</v>
      </c>
      <c r="C43" s="5" t="s">
        <v>7</v>
      </c>
      <c r="D43" s="5" t="s">
        <v>27</v>
      </c>
      <c r="E43" s="5" t="s">
        <v>65</v>
      </c>
      <c r="F43" s="6">
        <v>1000</v>
      </c>
      <c r="G43" s="5" t="s">
        <v>10</v>
      </c>
      <c r="H43" s="5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BA3F-BFB9-4F81-BB62-B5C71171B435}">
  <sheetPr>
    <tabColor theme="3" tint="0.499984740745262"/>
  </sheetPr>
  <dimension ref="C2:H12"/>
  <sheetViews>
    <sheetView workbookViewId="0">
      <selection activeCell="G6" sqref="G6"/>
    </sheetView>
  </sheetViews>
  <sheetFormatPr defaultRowHeight="14.4" x14ac:dyDescent="0.3"/>
  <cols>
    <col min="3" max="3" width="19" bestFit="1" customWidth="1"/>
    <col min="4" max="4" width="12.88671875" bestFit="1" customWidth="1"/>
    <col min="5" max="5" width="6" bestFit="1" customWidth="1"/>
    <col min="6" max="6" width="9.109375" bestFit="1" customWidth="1"/>
    <col min="7" max="7" width="16.77734375" bestFit="1" customWidth="1"/>
    <col min="8" max="8" width="12.88671875" bestFit="1" customWidth="1"/>
    <col min="9" max="9" width="5.44140625" bestFit="1" customWidth="1"/>
    <col min="10" max="10" width="7.77734375" bestFit="1" customWidth="1"/>
    <col min="11" max="11" width="7" bestFit="1" customWidth="1"/>
    <col min="12" max="12" width="10.33203125" bestFit="1" customWidth="1"/>
    <col min="13" max="13" width="6.88671875" bestFit="1" customWidth="1"/>
    <col min="14" max="14" width="6.21875" bestFit="1" customWidth="1"/>
    <col min="15" max="15" width="9.88671875" bestFit="1" customWidth="1"/>
    <col min="16" max="16" width="7.21875" bestFit="1" customWidth="1"/>
    <col min="17" max="17" width="10" bestFit="1" customWidth="1"/>
  </cols>
  <sheetData>
    <row r="2" spans="3:8" x14ac:dyDescent="0.3">
      <c r="C2" s="11" t="s">
        <v>1</v>
      </c>
      <c r="D2" s="12" t="s">
        <v>12</v>
      </c>
      <c r="G2" s="7" t="s">
        <v>1</v>
      </c>
      <c r="H2" t="s">
        <v>7</v>
      </c>
    </row>
    <row r="4" spans="3:8" x14ac:dyDescent="0.3">
      <c r="C4" s="10" t="s">
        <v>66</v>
      </c>
      <c r="D4" s="1" t="s">
        <v>68</v>
      </c>
      <c r="G4" s="7" t="s">
        <v>66</v>
      </c>
      <c r="H4" t="s">
        <v>68</v>
      </c>
    </row>
    <row r="5" spans="3:8" x14ac:dyDescent="0.3">
      <c r="C5" s="1" t="s">
        <v>13</v>
      </c>
      <c r="D5" s="3">
        <v>677.75</v>
      </c>
      <c r="G5" s="8" t="s">
        <v>33</v>
      </c>
      <c r="H5" s="9">
        <v>4500</v>
      </c>
    </row>
    <row r="6" spans="3:8" x14ac:dyDescent="0.3">
      <c r="C6" s="1" t="s">
        <v>23</v>
      </c>
      <c r="D6" s="3">
        <v>1600</v>
      </c>
      <c r="G6" s="8" t="s">
        <v>16</v>
      </c>
      <c r="H6" s="9">
        <v>4100</v>
      </c>
    </row>
    <row r="7" spans="3:8" x14ac:dyDescent="0.3">
      <c r="C7" s="1" t="s">
        <v>18</v>
      </c>
      <c r="D7" s="3">
        <v>425.5</v>
      </c>
      <c r="G7" s="8" t="s">
        <v>27</v>
      </c>
      <c r="H7" s="9">
        <v>4200</v>
      </c>
    </row>
    <row r="8" spans="3:8" x14ac:dyDescent="0.3">
      <c r="C8" s="1" t="s">
        <v>31</v>
      </c>
      <c r="D8" s="3">
        <v>2800</v>
      </c>
      <c r="G8" s="8" t="s">
        <v>46</v>
      </c>
      <c r="H8" s="9">
        <v>5000</v>
      </c>
    </row>
    <row r="9" spans="3:8" x14ac:dyDescent="0.3">
      <c r="C9" s="1" t="s">
        <v>29</v>
      </c>
      <c r="D9" s="3">
        <v>1010</v>
      </c>
      <c r="G9" s="8" t="s">
        <v>21</v>
      </c>
      <c r="H9" s="9">
        <v>1620</v>
      </c>
    </row>
    <row r="10" spans="3:8" x14ac:dyDescent="0.3">
      <c r="C10" s="1" t="s">
        <v>25</v>
      </c>
      <c r="D10" s="3">
        <v>2195.6</v>
      </c>
      <c r="G10" s="8" t="s">
        <v>8</v>
      </c>
      <c r="H10" s="9">
        <v>15000</v>
      </c>
    </row>
    <row r="11" spans="3:8" x14ac:dyDescent="0.3">
      <c r="C11" s="1" t="s">
        <v>35</v>
      </c>
      <c r="D11" s="3">
        <v>1200</v>
      </c>
      <c r="G11" s="8" t="s">
        <v>67</v>
      </c>
      <c r="H11" s="9">
        <v>34420</v>
      </c>
    </row>
    <row r="12" spans="3:8" x14ac:dyDescent="0.3">
      <c r="C12" s="1" t="s">
        <v>67</v>
      </c>
      <c r="D12" s="3">
        <v>9908.85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0789-9CC8-476C-B9B0-ADD521CC679F}">
  <sheetPr>
    <tabColor theme="3" tint="0.89999084444715716"/>
  </sheetPr>
  <dimension ref="A1:U1"/>
  <sheetViews>
    <sheetView showGridLines="0" showRowColHeaders="0" tabSelected="1" zoomScale="80" zoomScaleNormal="80" workbookViewId="0">
      <selection activeCell="U27" sqref="U27"/>
    </sheetView>
  </sheetViews>
  <sheetFormatPr defaultColWidth="0" defaultRowHeight="14.4" x14ac:dyDescent="0.3"/>
  <cols>
    <col min="1" max="1" width="29.88671875" style="14" customWidth="1"/>
    <col min="2" max="21" width="8.88671875" style="13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E09E-8E4B-455A-9C75-13E1C65393FC}">
  <sheetPr>
    <tabColor theme="9" tint="0.59999389629810485"/>
  </sheetPr>
  <dimension ref="C1:D17"/>
  <sheetViews>
    <sheetView workbookViewId="0">
      <selection activeCell="R18" sqref="R18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3:4" s="17" customFormat="1" ht="72" customHeight="1" x14ac:dyDescent="0.3"/>
    <row r="3" spans="3:4" x14ac:dyDescent="0.3">
      <c r="C3" s="20" t="s">
        <v>72</v>
      </c>
      <c r="D3" s="19">
        <f ca="1">SUM(Tabela2[Depósito Reservado])</f>
        <v>3217</v>
      </c>
    </row>
    <row r="4" spans="3:4" x14ac:dyDescent="0.3">
      <c r="C4" s="20" t="s">
        <v>73</v>
      </c>
      <c r="D4" s="19">
        <v>20000</v>
      </c>
    </row>
    <row r="5" spans="3:4" x14ac:dyDescent="0.3">
      <c r="C5" s="1"/>
      <c r="D5" s="1"/>
    </row>
    <row r="6" spans="3:4" x14ac:dyDescent="0.3">
      <c r="C6" s="2" t="s">
        <v>70</v>
      </c>
      <c r="D6" s="19" t="s">
        <v>71</v>
      </c>
    </row>
    <row r="7" spans="3:4" x14ac:dyDescent="0.3">
      <c r="C7" s="2">
        <v>45633</v>
      </c>
      <c r="D7" s="19">
        <v>50</v>
      </c>
    </row>
    <row r="8" spans="3:4" x14ac:dyDescent="0.3">
      <c r="C8" s="2">
        <v>45634</v>
      </c>
      <c r="D8" s="19">
        <f ca="1">RANDBETWEEN(10,500)</f>
        <v>308</v>
      </c>
    </row>
    <row r="9" spans="3:4" x14ac:dyDescent="0.3">
      <c r="C9" s="2">
        <v>45635</v>
      </c>
      <c r="D9" s="19">
        <f t="shared" ref="D9:D16" ca="1" si="0">RANDBETWEEN(10,500)</f>
        <v>284</v>
      </c>
    </row>
    <row r="10" spans="3:4" x14ac:dyDescent="0.3">
      <c r="C10" s="2">
        <v>45636</v>
      </c>
      <c r="D10" s="19">
        <f t="shared" ca="1" si="0"/>
        <v>485</v>
      </c>
    </row>
    <row r="11" spans="3:4" x14ac:dyDescent="0.3">
      <c r="C11" s="2">
        <v>45637</v>
      </c>
      <c r="D11" s="19">
        <f t="shared" ca="1" si="0"/>
        <v>370</v>
      </c>
    </row>
    <row r="12" spans="3:4" x14ac:dyDescent="0.3">
      <c r="C12" s="2">
        <v>45638</v>
      </c>
      <c r="D12" s="19">
        <f t="shared" ca="1" si="0"/>
        <v>327</v>
      </c>
    </row>
    <row r="13" spans="3:4" x14ac:dyDescent="0.3">
      <c r="C13" s="2">
        <v>45639</v>
      </c>
      <c r="D13" s="19">
        <f t="shared" ca="1" si="0"/>
        <v>263</v>
      </c>
    </row>
    <row r="14" spans="3:4" x14ac:dyDescent="0.3">
      <c r="C14" s="2">
        <v>45640</v>
      </c>
      <c r="D14" s="19">
        <f t="shared" ca="1" si="0"/>
        <v>183</v>
      </c>
    </row>
    <row r="15" spans="3:4" x14ac:dyDescent="0.3">
      <c r="C15" s="2">
        <v>45641</v>
      </c>
      <c r="D15" s="19">
        <f t="shared" ca="1" si="0"/>
        <v>477</v>
      </c>
    </row>
    <row r="16" spans="3:4" x14ac:dyDescent="0.3">
      <c r="C16" s="2">
        <v>45642</v>
      </c>
      <c r="D16" s="19">
        <f t="shared" ca="1" si="0"/>
        <v>470</v>
      </c>
    </row>
    <row r="17" spans="3:3" x14ac:dyDescent="0.3">
      <c r="C17" s="1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Economias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Fernandes</dc:creator>
  <cp:lastModifiedBy>Beatriz Fernandes</cp:lastModifiedBy>
  <dcterms:created xsi:type="dcterms:W3CDTF">2024-12-18T18:46:17Z</dcterms:created>
  <dcterms:modified xsi:type="dcterms:W3CDTF">2024-12-19T15:54:17Z</dcterms:modified>
</cp:coreProperties>
</file>