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codeName="ThisWorkbook"/>
  <xr:revisionPtr revIDLastSave="0" documentId="13_ncr:1_{76EE0A28-7E3F-A84B-B2E7-B9E9E44740A7}" xr6:coauthVersionLast="45" xr6:coauthVersionMax="45" xr10:uidLastSave="{00000000-0000-0000-0000-000000000000}"/>
  <bookViews>
    <workbookView xWindow="3200" yWindow="460" windowWidth="25600" windowHeight="175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1" l="1"/>
  <c r="H7" i="11" l="1"/>
  <c r="H8" i="11" l="1"/>
  <c r="H9" i="11" l="1"/>
  <c r="I6" i="11"/>
  <c r="H10" i="11" l="1"/>
  <c r="H13" i="11"/>
  <c r="J5" i="11"/>
  <c r="K5" i="11" s="1"/>
  <c r="L5" i="11" l="1"/>
  <c r="L6" i="11" s="1"/>
  <c r="H11" i="11"/>
  <c r="H12" i="11"/>
  <c r="J6" i="11"/>
  <c r="M5" i="11" l="1"/>
  <c r="I4" i="11" s="1"/>
  <c r="K6" i="11"/>
  <c r="N5" i="11" l="1"/>
  <c r="O5" i="11" s="1"/>
  <c r="P5" i="11" s="1"/>
  <c r="Q5" i="11" s="1"/>
  <c r="R5" i="11" s="1"/>
  <c r="S5" i="11" s="1"/>
  <c r="T5" i="11" l="1"/>
  <c r="U5" i="11" s="1"/>
  <c r="V5" i="11" s="1"/>
  <c r="W5" i="11" s="1"/>
  <c r="X5" i="11" s="1"/>
  <c r="Y5" i="11" s="1"/>
  <c r="Z5" i="11" s="1"/>
  <c r="AA5" i="11" s="1"/>
  <c r="AB5" i="11" s="1"/>
  <c r="AC5" i="11" s="1"/>
  <c r="AD5" i="11" s="1"/>
  <c r="AE5" i="11" s="1"/>
  <c r="AF5" i="11" s="1"/>
  <c r="AG5" i="11" s="1"/>
  <c r="AH5" i="11" s="1"/>
  <c r="AI5" i="11" s="1"/>
  <c r="AJ5" i="11" s="1"/>
  <c r="AK5" i="11" s="1"/>
  <c r="AL5" i="11" s="1"/>
  <c r="AM5" i="11" s="1"/>
  <c r="AN5" i="11" s="1"/>
  <c r="AO5" i="11" s="1"/>
  <c r="AP5" i="11" s="1"/>
  <c r="AQ5" i="11" s="1"/>
  <c r="M6" i="11"/>
  <c r="AR5" i="11" l="1"/>
  <c r="AS5" i="11" s="1"/>
  <c r="N6" i="11"/>
  <c r="AT5" i="11" l="1"/>
  <c r="AS6" i="11"/>
  <c r="O6" i="11"/>
  <c r="AU5" i="11" l="1"/>
  <c r="AT6" i="11"/>
  <c r="AV5" i="11" l="1"/>
  <c r="AU6" i="11"/>
  <c r="P6" i="11"/>
  <c r="Q6" i="11"/>
  <c r="AW5" i="11" l="1"/>
  <c r="AV6" i="11"/>
  <c r="R6" i="11"/>
  <c r="AX5" i="11" l="1"/>
  <c r="AW6" i="11"/>
  <c r="S6" i="11"/>
  <c r="AX6" i="11" l="1"/>
  <c r="T6" i="11"/>
  <c r="U6" i="11" l="1"/>
  <c r="V6" i="11" l="1"/>
  <c r="W6" i="11" l="1"/>
  <c r="X6" i="11" l="1"/>
  <c r="Y6" i="11" l="1"/>
  <c r="Z6" i="11" l="1"/>
  <c r="AA6" i="11" l="1"/>
  <c r="AB6" i="11" l="1"/>
  <c r="AC6" i="11" l="1"/>
  <c r="AD6" i="11" l="1"/>
  <c r="AE6" i="11" l="1"/>
  <c r="AF6" i="11" l="1"/>
  <c r="AG6" i="11" l="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tc={DA6CBB15-CF9E-6941-A93E-F8E43D0C841F}</author>
    <author>tc={757D3574-36EB-5244-95D0-EFAD7EBCE60A}</author>
    <author>tc={C31711EB-D76E-C545-A6D6-447942AEAB15}</author>
    <author>tc={6610529C-15EB-BF4C-A5FB-972DBF9278C5}</author>
    <author>tc={2F336A97-AB82-EC4A-ACC8-4DB5B25DA6A7}</author>
    <author>tc={67723044-012E-A345-B95B-9E65AF3E1C5E}</author>
    <author>tc={5A436C52-0FBA-274C-8C53-4DE1FCB8A224}</author>
    <author>tc={19AF408A-9495-3346-ACD0-9D3E6C2A890E}</author>
    <author>tc={7AE1754E-F3C9-F943-B3CB-F90C657A7CF1}</author>
    <author>tc={52C4789A-978E-B746-85B9-F12EEDF30DDA}</author>
    <author>tc={7E648A80-160D-3F4F-AEA9-2E59E1D587AB}</author>
    <author>tc={02489B36-A47A-D443-9B81-EA0BAAFE295A}</author>
    <author>tc={BF962660-2B83-5640-82EA-1116B5567383}</author>
    <author>tc={C6383B52-91E4-E34A-94C4-1A6D3C88C600}</author>
    <author>tc={CFB9C466-8991-2A49-9EF2-644BB9BD1A01}</author>
    <author>tc={2D7F44C0-7DE6-E944-A6B6-B15616D3FB09}</author>
    <author>tc={43C68E17-87A3-4E4E-A33A-955415E88FAD}</author>
    <author>tc={E6C99755-4521-634F-BE43-A3107A158EF0}</author>
    <author>tc={FF222B2A-66F0-3F41-8DD2-B5F93EAAA2D8}</author>
    <author>tc={B6C57D5F-4050-D044-BD19-F22F569FCD16}</author>
    <author>tc={217D40AC-208F-A549-A8BC-BD0255C2ADB6}</author>
    <author>tc={CC50F317-EE8F-EB47-BF02-74FFDCCDEA1B}</author>
    <author>tc={368E3FA9-51E7-F845-8C00-59EFEA0928D3}</author>
    <author>tc={2C54DA9C-BE6B-0540-B59A-D51B016DCBC8}</author>
    <author>tc={916A55E4-D7A4-5847-8604-BF3579799E28}</author>
    <author>tc={9EF07639-994E-1C47-93C6-95976D2B6B7E}</author>
    <author>tc={F2DB7FD2-02BE-9F4F-89D2-112B3C7A0555}</author>
    <author>tc={05C1B810-57CC-2849-9782-874F4EECE6A0}</author>
    <author>tc={8F1F669C-5BA7-5C4C-BC98-FB7E38DA21BF}</author>
    <author>tc={A1300A7F-2ADA-4344-B31D-02400CDD4936}</author>
    <author>tc={00CD5AA1-2085-2B4E-8F1D-2D01A0F6237B}</author>
    <author>tc={56207609-0E00-A546-85C3-4EF5AA337959}</author>
    <author>tc={37754E0E-141A-5B46-9B31-3CA1E6D1A875}</author>
    <author>tc={01D7ADC3-15D8-C246-B251-36A19E1BFC2F}</author>
    <author>tc={62C5210D-7D4E-F847-9837-6A54803DFE58}</author>
    <author>tc={71A52928-D88F-074D-96B0-5B5A4A136541}</author>
    <author>tc={685D2F0F-1E08-804D-90C1-213762DB838F}</author>
    <author>tc={E0D5147A-76D2-C742-9FC1-2093BF379EFB}</author>
    <author>tc={FB2E880F-FEAF-DF41-BFB3-922D83A22119}</author>
    <author>tc={18D884D9-E250-1041-BBA0-DDB65A22B551}</author>
    <author>tc={87ABC24D-5CD4-C548-AB11-6A888B970C40}</author>
    <author>tc={D487FB1B-AFD5-9F4A-B1A1-DD14131C11E7}</author>
    <author>tc={04697704-A614-F344-A6B8-CF06677BE74C}</author>
    <author>tc={3FE59B27-C98A-B246-84C9-E99F68140213}</author>
    <author>tc={B84B8BDB-AF3A-C04B-9377-3AE3572B3075}</author>
    <author>tc={99892E51-FD17-1F40-88A2-EB852329F927}</author>
    <author>tc={2163FF25-4874-9D48-9CB1-38F47DF94700}</author>
    <author>tc={3C34A76F-780A-EB4E-B46C-7B61C8FA46F3}</author>
    <author>tc={EB603D5F-DCC7-F040-9976-788FB42A249F}</author>
    <author>tc={C595756A-FF7D-CD43-A38B-897DEF29F366}</author>
    <author>tc={E7A89A7A-78D2-264D-BE19-3971F4CB0EDB}</author>
    <author>tc={1069B87B-78AE-8F48-A51B-DFFE1E897C85}</author>
  </authors>
  <commentList>
    <comment ref="P9" authorId="0" shapeId="0" xr:uid="{DA6CBB15-CF9E-6941-A93E-F8E43D0C841F}">
      <text>
        <t>[Threaded comment]
Your version of Excel allows you to read this threaded comment; however, any edits to it will get removed if the file is opened in a newer version of Excel. Learn more: https://go.microsoft.com/fwlink/?linkid=870924
Comment:
    Implemented start window with clickable buttons</t>
      </text>
    </comment>
    <comment ref="Q9" authorId="1" shapeId="0" xr:uid="{757D3574-36EB-5244-95D0-EFAD7EBCE60A}">
      <text>
        <t>[Threaded comment]
Your version of Excel allows you to read this threaded comment; however, any edits to it will get removed if the file is opened in a newer version of Excel. Learn more: https://go.microsoft.com/fwlink/?linkid=870924
Comment:
    Fire Dragon buttons and Electric Cat buttons implemented
Added playerTurn() and aiTurn()</t>
      </text>
    </comment>
    <comment ref="R9" authorId="2" shapeId="0" xr:uid="{C31711EB-D76E-C545-A6D6-447942AEAB15}">
      <text>
        <t>[Threaded comment]
Your version of Excel allows you to read this threaded comment; however, any edits to it will get removed if the file is opened in a newer version of Excel. Learn more: https://go.microsoft.com/fwlink/?linkid=870924
Comment:
    Programon Images added to the start screen
Began implementation of the fight screen
Corrected Button placements and placed names on the screen
Programmon names changed from Pikachu and Charizard to Electric Cat and Fire Dragon</t>
      </text>
    </comment>
    <comment ref="S9" authorId="3" shapeId="0" xr:uid="{6610529C-15EB-BF4C-A5FB-972DBF9278C5}">
      <text>
        <t>[Threaded comment]
Your version of Excel allows you to read this threaded comment; however, any edits to it will get removed if the file is opened in a newer version of Excel. Learn more: https://go.microsoft.com/fwlink/?linkid=870924
Comment:
    FIGHT button clickable and Fight Screen buttons clickable
Quit option implemented
Added Boxes around fight screen menu and programon
Sprite picture files added to the screen for both start and fight window</t>
      </text>
    </comment>
    <comment ref="T9" authorId="4" shapeId="0" xr:uid="{2F336A97-AB82-EC4A-ACC8-4DB5B25DA6A7}">
      <text>
        <t>[Threaded comment]
Your version of Excel allows you to read this threaded comment; however, any edits to it will get removed if the file is opened in a newer version of Excel. Learn more: https://go.microsoft.com/fwlink/?linkid=870924
Comment:
    Added playermove global variable</t>
      </text>
    </comment>
    <comment ref="U9" authorId="5" shapeId="0" xr:uid="{67723044-012E-A345-B95B-9E65AF3E1C5E}">
      <text>
        <t>[Threaded comment]
Your version of Excel allows you to read this threaded comment; however, any edits to it will get removed if the file is opened in a newer version of Excel. Learn more: https://go.microsoft.com/fwlink/?linkid=870924
Comment:
    Added function to check if other player is dead
Added random attack selection function for player 1
Bag Added
The game is now in a playable state without AI Turn completed</t>
      </text>
    </comment>
    <comment ref="V9" authorId="6" shapeId="0" xr:uid="{5A436C52-0FBA-274C-8C53-4DE1FCB8A224}">
      <text>
        <t>[Threaded comment]
Your version of Excel allows you to read this threaded comment; however, any edits to it will get removed if the file is opened in a newer version of Excel. Learn more: https://go.microsoft.com/fwlink/?linkid=870924
Comment:
    Final changes made to the fight class, COMPLETE
Health bars and AI fixed
 PROJECT COMPLETE</t>
      </text>
    </comment>
    <comment ref="Q12" authorId="7" shapeId="0" xr:uid="{19AF408A-9495-3346-ACD0-9D3E6C2A890E}">
      <text>
        <t>[Threaded comment]
Your version of Excel allows you to read this threaded comment; however, any edits to it will get removed if the file is opened in a newer version of Excel. Learn more: https://go.microsoft.com/fwlink/?linkid=870924
Comment:
    Electric Cat and Fire Dragon implementation started</t>
      </text>
    </comment>
    <comment ref="P13" authorId="8" shapeId="0" xr:uid="{7AE1754E-F3C9-F943-B3CB-F90C657A7CF1}">
      <text>
        <t>[Threaded comment]
Your version of Excel allows you to read this threaded comment; however, any edits to it will get removed if the file is opened in a newer version of Excel. Learn more: https://go.microsoft.com/fwlink/?linkid=870924
Comment:
    Created an outline with comments for each class and what needs to be done
Gantt Chart started</t>
      </text>
    </comment>
    <comment ref="Q13" authorId="9" shapeId="0" xr:uid="{52C4789A-978E-B746-85B9-F12EEDF30DDA}">
      <text>
        <t>[Threaded comment]
Your version of Excel allows you to read this threaded comment; however, any edits to it will get removed if the file is opened in a newer version of Excel. Learn more: https://go.microsoft.com/fwlink/?linkid=870924
Comment:
    Gantt Chart updated</t>
      </text>
    </comment>
    <comment ref="R13" authorId="10" shapeId="0" xr:uid="{7E648A80-160D-3F4F-AEA9-2E59E1D587AB}">
      <text>
        <t>[Threaded comment]
Your version of Excel allows you to read this threaded comment; however, any edits to it will get removed if the file is opened in a newer version of Excel. Learn more: https://go.microsoft.com/fwlink/?linkid=870924
Comment:
    Gantt Chart updated</t>
      </text>
    </comment>
    <comment ref="T13" authorId="11" shapeId="0" xr:uid="{02489B36-A47A-D443-9B81-EA0BAAFE295A}">
      <text>
        <t>[Threaded comment]
Your version of Excel allows you to read this threaded comment; however, any edits to it will get removed if the file is opened in a newer version of Excel. Learn more: https://go.microsoft.com/fwlink/?linkid=870924
Comment:
    Class Diagram and State Diagram complete</t>
      </text>
    </comment>
    <comment ref="U13" authorId="12" shapeId="0" xr:uid="{BF962660-2B83-5640-82EA-1116B5567383}">
      <text>
        <t>[Threaded comment]
Your version of Excel allows you to read this threaded comment; however, any edits to it will get removed if the file is opened in a newer version of Excel. Learn more: https://go.microsoft.com/fwlink/?linkid=870924
Comment:
    Gantt Chart updated</t>
      </text>
    </comment>
    <comment ref="V13" authorId="13" shapeId="0" xr:uid="{C6383B52-91E4-E34A-94C4-1A6D3C88C600}">
      <text>
        <t xml:space="preserve">[Threaded comment]
Your version of Excel allows you to read this threaded comment; however, any edits to it will get removed if the file is opened in a newer version of Excel. Learn more: https://go.microsoft.com/fwlink/?linkid=870924
Comment:
    Sprint backlogs and product backlogs finished - Scrum artifacts COMPLETE
Use Case Diagram COMPLETE
-UML Documentation finished
Gantt Chart COMPLETE
auto-mated code documentation completed, code documentation COMPLETE
Documentation COMPLETE
</t>
      </text>
    </comment>
    <comment ref="AW16" authorId="14" shapeId="0" xr:uid="{CFB9C466-8991-2A49-9EF2-644BB9BD1A01}">
      <text>
        <t>[Threaded comment]
Your version of Excel allows you to read this threaded comment; however, any edits to it will get removed if the file is opened in a newer version of Excel. Learn more: https://go.microsoft.com/fwlink/?linkid=870924
Comment:
    User manual complete</t>
      </text>
    </comment>
    <comment ref="AF17" authorId="15" shapeId="0" xr:uid="{2D7F44C0-7DE6-E944-A6B6-B15616D3FB09}">
      <text>
        <t>[Threaded comment]
Your version of Excel allows you to read this threaded comment; however, any edits to it will get removed if the file is opened in a newer version of Excel. Learn more: https://go.microsoft.com/fwlink/?linkid=870924
Comment:
    Waiting time changes for message boxes
- Added health bar and getHP functions for the progmon
- Changed health potion to not give more than full health</t>
      </text>
    </comment>
    <comment ref="AH17" authorId="16" shapeId="0" xr:uid="{43C68E17-87A3-4E4E-A33A-955415E88FAD}">
      <text>
        <t>[Threaded comment]
Your version of Excel allows you to read this threaded comment; however, any edits to it will get removed if the file is opened in a newer version of Excel. Learn more: https://go.microsoft.com/fwlink/?linkid=870924
Comment:
    - Added fight screen background and graphics update
-</t>
      </text>
    </comment>
    <comment ref="AJ17" authorId="17" shapeId="0" xr:uid="{E6C99755-4521-634F-BE43-A3107A158EF0}">
      <text>
        <t>[Threaded comment]
Your version of Excel allows you to read this threaded comment; however, any edits to it will get removed if the file is opened in a newer version of Excel. Learn more: https://go.microsoft.com/fwlink/?linkid=870924
Comment:
    Started end screen
Added button to end screen
Added winner to end screen</t>
      </text>
    </comment>
    <comment ref="AK17" authorId="18" shapeId="0" xr:uid="{FF222B2A-66F0-3F41-8DD2-B5F93EAAA2D8}">
      <text>
        <t>[Threaded comment]
Your version of Excel allows you to read this threaded comment; however, any edits to it will get removed if the file is opened in a newer version of Excel. Learn more: https://go.microsoft.com/fwlink/?linkid=870924
Comment:
    Added icons for potions
Added progmon switching</t>
      </text>
    </comment>
    <comment ref="AL17" authorId="19" shapeId="0" xr:uid="{B6C57D5F-4050-D044-BD19-F22F569FCD16}">
      <text>
        <t>[Threaded comment]
Your version of Excel allows you to read this threaded comment; however, any edits to it will get removed if the file is opened in a newer version of Excel. Learn more: https://go.microsoft.com/fwlink/?linkid=870924
Comment:
    Added progmon switching for AI
Final boss added</t>
      </text>
    </comment>
    <comment ref="AM17" authorId="20" shapeId="0" xr:uid="{217D40AC-208F-A549-A8BC-BD0255C2ADB6}">
      <text>
        <t>[Threaded comment]
Your version of Excel allows you to read this threaded comment; however, any edits to it will get removed if the file is opened in a newer version of Excel. Learn more: https://go.microsoft.com/fwlink/?linkid=870924
Comment:
    Restore potion added
Run option/progrmon switching for AI and player implemented</t>
      </text>
    </comment>
    <comment ref="AN17" authorId="21" shapeId="0" xr:uid="{CC50F317-EE8F-EB47-BF02-74FFDCCDEA1B}">
      <text>
        <t>[Threaded comment]
Your version of Excel allows you to read this threaded comment; however, any edits to it will get removed if the file is opened in a newer version of Excel. Learn more: https://go.microsoft.com/fwlink/?linkid=870924
Comment:
    Added Hit Marker</t>
      </text>
    </comment>
    <comment ref="AO17" authorId="22" shapeId="0" xr:uid="{368E3FA9-51E7-F845-8C00-59EFEA0928D3}">
      <text>
        <t>[Threaded comment]
Your version of Excel allows you to read this threaded comment; however, any edits to it will get removed if the file is opened in a newer version of Excel. Learn more: https://go.microsoft.com/fwlink/?linkid=870924
Comment:
    AI attack messages added</t>
      </text>
    </comment>
    <comment ref="AQ17" authorId="23" shapeId="0" xr:uid="{2C54DA9C-BE6B-0540-B59A-D51B016DCBC8}">
      <text>
        <t>[Threaded comment]
Your version of Excel allows you to read this threaded comment; however, any edits to it will get removed if the file is opened in a newer version of Excel. Learn more: https://go.microsoft.com/fwlink/?linkid=870924
Comment:
    Test suite button added</t>
      </text>
    </comment>
    <comment ref="AU17" authorId="24" shapeId="0" xr:uid="{916A55E4-D7A4-5847-8604-BF3579799E28}">
      <text>
        <t>[Threaded comment]
Your version of Excel allows you to read this threaded comment; however, any edits to it will get removed if the file is opened in a newer version of Excel. Learn more: https://go.microsoft.com/fwlink/?linkid=870924
Comment:
    Bug fixes</t>
      </text>
    </comment>
    <comment ref="AV17" authorId="25" shapeId="0" xr:uid="{9EF07639-994E-1C47-93C6-95976D2B6B7E}">
      <text>
        <t>[Threaded comment]
Your version of Excel allows you to read this threaded comment; however, any edits to it will get removed if the file is opened in a newer version of Excel. Learn more: https://go.microsoft.com/fwlink/?linkid=870924
Comment:
    Sound effects started</t>
      </text>
    </comment>
    <comment ref="AW17" authorId="26" shapeId="0" xr:uid="{F2DB7FD2-02BE-9F4F-89D2-112B3C7A0555}">
      <text>
        <t>[Threaded comment]
Your version of Excel allows you to read this threaded comment; however, any edits to it will get removed if the file is opened in a newer version of Excel. Learn more: https://go.microsoft.com/fwlink/?linkid=870924
Comment:
    Sound effects basically complete</t>
      </text>
    </comment>
    <comment ref="AX17" authorId="27" shapeId="0" xr:uid="{05C1B810-57CC-2849-9782-874F4EECE6A0}">
      <text>
        <t>[Threaded comment]
Your version of Excel allows you to read this threaded comment; however, any edits to it will get removed if the file is opened in a newer version of Excel. Learn more: https://go.microsoft.com/fwlink/?linkid=870924
Comment:
    Sound effects and all new features completed</t>
      </text>
    </comment>
    <comment ref="AK18" authorId="28" shapeId="0" xr:uid="{8F1F669C-5BA7-5C4C-BC98-FB7E38DA21BF}">
      <text>
        <t>[Threaded comment]
Your version of Excel allows you to read this threaded comment; however, any edits to it will get removed if the file is opened in a newer version of Excel. Learn more: https://go.microsoft.com/fwlink/?linkid=870924
Comment:
    Meeting log updated.</t>
      </text>
    </comment>
    <comment ref="AQ18" authorId="29" shapeId="0" xr:uid="{A1300A7F-2ADA-4344-B31D-02400CDD4936}">
      <text>
        <t>[Threaded comment]
Your version of Excel allows you to read this threaded comment; however, any edits to it will get removed if the file is opened in a newer version of Excel. Learn more: https://go.microsoft.com/fwlink/?linkid=870924
Comment:
    Added documentation for water turtle and some other things</t>
      </text>
    </comment>
    <comment ref="AR18" authorId="30" shapeId="0" xr:uid="{00CD5AA1-2085-2B4E-8F1D-2D01A0F6237B}">
      <text>
        <t>[Threaded comment]
Your version of Excel allows you to read this threaded comment; however, any edits to it will get removed if the file is opened in a newer version of Excel. Learn more: https://go.microsoft.com/fwlink/?linkid=870924
Comment:
    Documentation for water turtle complete</t>
      </text>
    </comment>
    <comment ref="AX18" authorId="31" shapeId="0" xr:uid="{56207609-0E00-A546-85C3-4EF5AA337959}">
      <text>
        <t>[Threaded comment]
Your version of Excel allows you to read this threaded comment; however, any edits to it will get removed if the file is opened in a newer version of Excel. Learn more: https://go.microsoft.com/fwlink/?linkid=870924
Comment:
    Documentation complete</t>
      </text>
    </comment>
    <comment ref="AD19" authorId="32" shapeId="0" xr:uid="{37754E0E-141A-5B46-9B31-3CA1E6D1A875}">
      <text>
        <t>[Threaded comment]
Your version of Excel allows you to read this threaded comment; however, any edits to it will get removed if the file is opened in a newer version of Excel. Learn more: https://go.microsoft.com/fwlink/?linkid=870924
Comment:
    Water Turtle Started</t>
      </text>
    </comment>
    <comment ref="AG19" authorId="33" shapeId="0" xr:uid="{01D7ADC3-15D8-C246-B251-36A19E1BFC2F}">
      <text>
        <t>[Threaded comment]
Your version of Excel allows you to read this threaded comment; however, any edits to it will get removed if the file is opened in a newer version of Excel. Learn more: https://go.microsoft.com/fwlink/?linkid=870924
Comment:
    -Added stat boost and stun abilities
-Added defense potions
-Added turn skip if stunned for AI and player</t>
      </text>
    </comment>
    <comment ref="AI19" authorId="34" shapeId="0" xr:uid="{62C5210D-7D4E-F847-9837-6A54803DFE58}">
      <text>
        <t>[Threaded comment]
Your version of Excel allows you to read this threaded comment; however, any edits to it will get removed if the file is opened in a newer version of Excel. Learn more: https://go.microsoft.com/fwlink/?linkid=870924
Comment:
    - Updated BAG items</t>
      </text>
    </comment>
    <comment ref="AK19" authorId="35" shapeId="0" xr:uid="{71A52928-D88F-074D-96B0-5B5A4A136541}">
      <text>
        <t>[Threaded comment]
Your version of Excel allows you to read this threaded comment; however, any edits to it will get removed if the file is opened in a newer version of Excel. Learn more: https://go.microsoft.com/fwlink/?linkid=870924
Comment:
    Added function that turns defense boost off after use</t>
      </text>
    </comment>
    <comment ref="AL19" authorId="36" shapeId="0" xr:uid="{685D2F0F-1E08-804D-90C1-213762DB838F}">
      <text>
        <t>[Threaded comment]
Your version of Excel allows you to read this threaded comment; however, any edits to it will get removed if the file is opened in a newer version of Excel. Learn more: https://go.microsoft.com/fwlink/?linkid=870924
Comment:
    Final boss added and finished</t>
      </text>
    </comment>
    <comment ref="AM19" authorId="37" shapeId="0" xr:uid="{E0D5147A-76D2-C742-9FC1-2093BF379EFB}">
      <text>
        <t>[Threaded comment]
Your version of Excel allows you to read this threaded comment; however, any edits to it will get removed if the file is opened in a newer version of Excel. Learn more: https://go.microsoft.com/fwlink/?linkid=870924
Comment:
    Implemented an option for progmon to run</t>
      </text>
    </comment>
    <comment ref="AO19" authorId="38" shapeId="0" xr:uid="{FB2E880F-FEAF-DF41-BFB3-922D83A22119}">
      <text>
        <t>[Threaded comment]
Your version of Excel allows you to read this threaded comment; however, any edits to it will get removed if the file is opened in a newer version of Excel. Learn more: https://go.microsoft.com/fwlink/?linkid=870924
Comment:
    Fixed AI Attacking</t>
      </text>
    </comment>
    <comment ref="AR19" authorId="39" shapeId="0" xr:uid="{18D884D9-E250-1041-BBA0-DDB65A22B551}">
      <text>
        <t>[Threaded comment]
Your version of Excel allows you to read this threaded comment; however, any edits to it will get removed if the file is opened in a newer version of Excel. Learn more: https://go.microsoft.com/fwlink/?linkid=870924
Comment:
    Health can no longer go before 0
Function for checking if progmon is alive (FIXED)</t>
      </text>
    </comment>
    <comment ref="AX19" authorId="40" shapeId="0" xr:uid="{87ABC24D-5CD4-C548-AB11-6A888B970C40}">
      <text>
        <t>[Threaded comment]
Your version of Excel allows you to read this threaded comment; however, any edits to it will get removed if the file is opened in a newer version of Excel. Learn more: https://go.microsoft.com/fwlink/?linkid=870924
Comment:
    Final boss and all progmon classes complete</t>
      </text>
    </comment>
    <comment ref="AJ20" authorId="41" shapeId="0" xr:uid="{D487FB1B-AFD5-9F4A-B1A1-DD14131C11E7}">
      <text>
        <t>[Threaded comment]
Your version of Excel allows you to read this threaded comment; however, any edits to it will get removed if the file is opened in a newer version of Excel. Learn more: https://go.microsoft.com/fwlink/?linkid=870924
Comment:
    Added bug list to main.py</t>
      </text>
    </comment>
    <comment ref="AK20" authorId="42" shapeId="0" xr:uid="{04697704-A614-F344-A6B8-CF06677BE74C}">
      <text>
        <t>[Threaded comment]
Your version of Excel allows you to read this threaded comment; however, any edits to it will get removed if the file is opened in a newer version of Excel. Learn more: https://go.microsoft.com/fwlink/?linkid=870924
Comment:
    Bug list started</t>
      </text>
    </comment>
    <comment ref="AM20" authorId="43" shapeId="0" xr:uid="{3FE59B27-C98A-B246-84C9-E99F68140213}">
      <text>
        <t>[Threaded comment]
Your version of Excel allows you to read this threaded comment; however, any edits to it will get removed if the file is opened in a newer version of Excel. Learn more: https://go.microsoft.com/fwlink/?linkid=870924
Comment:
    Bug list update</t>
      </text>
    </comment>
    <comment ref="AW20" authorId="44" shapeId="0" xr:uid="{B84B8BDB-AF3A-C04B-9377-3AE3572B3075}">
      <text>
        <t>[Threaded comment]
Your version of Excel allows you to read this threaded comment; however, any edits to it will get removed if the file is opened in a newer version of Excel. Learn more: https://go.microsoft.com/fwlink/?linkid=870924
Comment:
    Complete</t>
      </text>
    </comment>
    <comment ref="AO21" authorId="45" shapeId="0" xr:uid="{99892E51-FD17-1F40-88A2-EB852329F927}">
      <text>
        <t>[Threaded comment]
Your version of Excel allows you to read this threaded comment; however, any edits to it will get removed if the file is opened in a newer version of Excel. Learn more: https://go.microsoft.com/fwlink/?linkid=870924
Comment:
    Test suite started</t>
      </text>
    </comment>
    <comment ref="AP21" authorId="46" shapeId="0" xr:uid="{2163FF25-4874-9D48-9CB1-38F47DF94700}">
      <text>
        <t>[Threaded comment]
Your version of Excel allows you to read this threaded comment; however, any edits to it will get removed if the file is opened in a newer version of Excel. Learn more: https://go.microsoft.com/fwlink/?linkid=870924
Comment:
    Tests 1-4 complete
+ a lot of work</t>
      </text>
    </comment>
    <comment ref="AQ21" authorId="47" shapeId="0" xr:uid="{3C34A76F-780A-EB4E-B46C-7B61C8FA46F3}">
      <text>
        <t>[Threaded comment]
Your version of Excel allows you to read this threaded comment; however, any edits to it will get removed if the file is opened in a newer version of Excel. Learn more: https://go.microsoft.com/fwlink/?linkid=870924
Comment:
    More work on test suite, test suite button added
Added attack and stat attack tests
Added defense test 
Added last 2 tests</t>
      </text>
    </comment>
    <comment ref="AR21" authorId="48" shapeId="0" xr:uid="{EB603D5F-DCC7-F040-9976-788FB42A249F}">
      <text>
        <t>[Threaded comment]
Your version of Excel allows you to read this threaded comment; however, any edits to it will get removed if the file is opened in a newer version of Excel. Learn more: https://go.microsoft.com/fwlink/?linkid=870924
Comment:
    Tests 1-11 complete</t>
      </text>
    </comment>
    <comment ref="AX21" authorId="49" shapeId="0" xr:uid="{C595756A-FF7D-CD43-A38B-897DEF29F366}">
      <text>
        <t>[Threaded comment]
Your version of Excel allows you to read this threaded comment; however, any edits to it will get removed if the file is opened in a newer version of Excel. Learn more: https://go.microsoft.com/fwlink/?linkid=870924
Comment:
    Test suite complete</t>
      </text>
    </comment>
    <comment ref="AX22" authorId="50" shapeId="0" xr:uid="{E7A89A7A-78D2-264D-BE19-3971F4CB0EDB}">
      <text>
        <t>[Threaded comment]
Your version of Excel allows you to read this threaded comment; however, any edits to it will get removed if the file is opened in a newer version of Excel. Learn more: https://go.microsoft.com/fwlink/?linkid=870924
Comment:
    Maintenance plan complete</t>
      </text>
    </comment>
    <comment ref="AV23" authorId="51" shapeId="0" xr:uid="{1069B87B-78AE-8F48-A51B-DFFE1E897C85}">
      <text>
        <t>[Threaded comment]
Your version of Excel allows you to read this threaded comment; however, any edits to it will get removed if the file is opened in a newer version of Excel. Learn more: https://go.microsoft.com/fwlink/?linkid=870924
Comment:
    Deployment Plan started and finished</t>
      </text>
    </comment>
  </commentList>
</comments>
</file>

<file path=xl/sharedStrings.xml><?xml version="1.0" encoding="utf-8"?>
<sst xmlns="http://schemas.openxmlformats.org/spreadsheetml/2006/main" count="105" uniqueCount="95">
  <si>
    <t>Project Start:</t>
  </si>
  <si>
    <t>PROGRESS</t>
  </si>
  <si>
    <t>ASSIGNED
TO</t>
  </si>
  <si>
    <t>Project Management Templates</t>
  </si>
  <si>
    <t>START</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</si>
  <si>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</si>
  <si>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</si>
  <si>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</si>
  <si>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</si>
  <si>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</si>
  <si>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</si>
  <si>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</si>
  <si>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</si>
  <si>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</si>
  <si>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</si>
  <si>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</si>
  <si>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</si>
  <si>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</si>
  <si>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</si>
  <si>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</si>
  <si>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</si>
  <si>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</si>
  <si>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</si>
  <si>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</si>
  <si>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</si>
  <si>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</si>
  <si>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</si>
  <si>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</si>
  <si>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</si>
  <si>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</si>
  <si>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</si>
  <si>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</si>
  <si>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</si>
  <si>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Team: Five Guys</t>
  </si>
  <si>
    <t>GUI</t>
  </si>
  <si>
    <t>Item Class</t>
  </si>
  <si>
    <t>Attack Class</t>
  </si>
  <si>
    <t>ProgramMon Classes</t>
  </si>
  <si>
    <t>Documentation</t>
  </si>
  <si>
    <t>Beau/Austin/Rob</t>
  </si>
  <si>
    <t>Finished</t>
  </si>
  <si>
    <t xml:space="preserve">                20% [Total: 25%]</t>
  </si>
  <si>
    <t xml:space="preserve">               80% [Total: 100%]</t>
  </si>
  <si>
    <t xml:space="preserve">                  15%[Total: 25%]</t>
  </si>
  <si>
    <t xml:space="preserve">                  15%[Total: 40%]</t>
  </si>
  <si>
    <t xml:space="preserve">                 50% [Total: 75%]</t>
  </si>
  <si>
    <t>Project 3</t>
  </si>
  <si>
    <t>Project 4</t>
  </si>
  <si>
    <t xml:space="preserve">           55% [Total:70%]</t>
  </si>
  <si>
    <t xml:space="preserve">        30% [Total: 100%]</t>
  </si>
  <si>
    <t>DELETED</t>
  </si>
  <si>
    <t>GUI/Main</t>
  </si>
  <si>
    <t xml:space="preserve">          25% [Total: 65%]</t>
  </si>
  <si>
    <t>Create Fight Screen</t>
  </si>
  <si>
    <t>Quit Option</t>
  </si>
  <si>
    <t>Create custom sprites for  both characters</t>
  </si>
  <si>
    <t>Create a Bag for 1 item</t>
  </si>
  <si>
    <t>Attack for both characters</t>
  </si>
  <si>
    <t>Hitpoints for both characters</t>
  </si>
  <si>
    <t>Tasks for Project 4:</t>
  </si>
  <si>
    <t>Sprite for facing both ways in the fight screen</t>
  </si>
  <si>
    <t>Animations on battles (MAYBE)</t>
  </si>
  <si>
    <t>Switch programon character in the middle of the battle (MAYBE)</t>
  </si>
  <si>
    <t>Defense</t>
  </si>
  <si>
    <t>Display updating health bar (MAYBE)</t>
  </si>
  <si>
    <t>Sound Effects (MAYBE)</t>
  </si>
  <si>
    <t>Add more characters and sprites for each character</t>
  </si>
  <si>
    <t>Background</t>
  </si>
  <si>
    <t>More attack options (MAYBE)</t>
  </si>
  <si>
    <r>
      <rPr>
        <b/>
        <sz val="11"/>
        <color theme="1"/>
        <rFont val="Calibri"/>
        <family val="2"/>
        <scheme val="minor"/>
      </rPr>
      <t>Tasks for Projcet 3:</t>
    </r>
    <r>
      <rPr>
        <sz val="11"/>
        <color theme="1"/>
        <rFont val="Calibri"/>
        <family val="2"/>
        <scheme val="minor"/>
      </rPr>
      <t xml:space="preserve"> Ability to select program for player 1 and AI</t>
    </r>
  </si>
  <si>
    <t>Cole/Cameran/Qui/Beau</t>
  </si>
  <si>
    <t>Add more items to the bag</t>
  </si>
  <si>
    <t xml:space="preserve">          10% [Total: 15%]</t>
  </si>
  <si>
    <t xml:space="preserve">          25% [Total: 40%]</t>
  </si>
  <si>
    <t xml:space="preserve">          5% [Total: 70%]</t>
  </si>
  <si>
    <t xml:space="preserve">          20% [Total: 90%]</t>
  </si>
  <si>
    <t>Oct 28th, 2019</t>
  </si>
  <si>
    <t>Nov 4th, 2019</t>
  </si>
  <si>
    <t>Nov 11th, 2019</t>
  </si>
  <si>
    <t>Nov 18th, 2019</t>
  </si>
  <si>
    <t>Nov 25th, 2019</t>
  </si>
  <si>
    <t>New Features</t>
  </si>
  <si>
    <t>Everyone</t>
  </si>
  <si>
    <t>Test Suite</t>
  </si>
  <si>
    <t>Bug List</t>
  </si>
  <si>
    <t>User's Manual</t>
  </si>
  <si>
    <t>Deployment Plan</t>
  </si>
  <si>
    <t>Maintenance Plan</t>
  </si>
  <si>
    <t xml:space="preserve">   10% [Total: 100%]</t>
  </si>
  <si>
    <t>Cole</t>
  </si>
  <si>
    <t>Rob/Qui</t>
  </si>
  <si>
    <t>Beau/Rob</t>
  </si>
  <si>
    <t>Rob</t>
  </si>
  <si>
    <t>[EECS 448] Project 3 &amp; 4: Progmon</t>
  </si>
  <si>
    <t>Austin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</si>
</sst>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5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7" borderId="1" xfId="0" applyFont="1" applyFill="1" applyBorder="1" applyAlignment="1">
      <alignment horizontal="left" vertical="center" indent="1"/>
    </xf>
    <xf numFmtId="0" fontId="6" fillId="7" borderId="1" xfId="0" applyFont="1" applyFill="1" applyBorder="1" applyAlignment="1">
      <alignment horizontal="center" vertical="center" wrapText="1"/>
    </xf>
    <xf numFmtId="167" fontId="9" fillId="4" borderId="0" xfId="0" applyNumberFormat="1" applyFont="1" applyFill="1" applyAlignment="1">
      <alignment horizontal="center" vertical="center"/>
    </xf>
    <xf numFmtId="167" fontId="9" fillId="4" borderId="6" xfId="0" applyNumberFormat="1" applyFont="1" applyFill="1" applyBorder="1" applyAlignment="1">
      <alignment horizontal="center" vertical="center"/>
    </xf>
    <xf numFmtId="167" fontId="9" fillId="4" borderId="7" xfId="0" applyNumberFormat="1" applyFont="1" applyFill="1" applyBorder="1" applyAlignment="1">
      <alignment horizontal="center" vertical="center"/>
    </xf>
    <xf numFmtId="0" fontId="10" fillId="6"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9" fontId="4"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0" fontId="7" fillId="5" borderId="2" xfId="11" applyFill="1">
      <alignment horizontal="center" vertical="center"/>
    </xf>
    <xf numFmtId="0" fontId="7" fillId="2" borderId="2" xfId="11" applyFill="1">
      <alignment horizontal="center" vertical="center"/>
    </xf>
    <xf numFmtId="0" fontId="7" fillId="3"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9" fontId="0" fillId="0" borderId="9" xfId="0" applyNumberFormat="1" applyBorder="1" applyAlignment="1">
      <alignment vertical="center"/>
    </xf>
    <xf numFmtId="0" fontId="5" fillId="0" borderId="0" xfId="0" applyFont="1"/>
    <xf numFmtId="166" fontId="0" fillId="4" borderId="4" xfId="0" applyNumberFormat="1" applyFill="1" applyBorder="1" applyAlignment="1">
      <alignment horizontal="left" vertical="center" wrapText="1" indent="1"/>
    </xf>
    <xf numFmtId="166" fontId="0" fillId="4" borderId="1" xfId="0" applyNumberFormat="1" applyFill="1" applyBorder="1" applyAlignment="1">
      <alignment horizontal="left" vertical="center" wrapText="1" indent="1"/>
    </xf>
    <xf numFmtId="166" fontId="0" fillId="4" borderId="5" xfId="0" applyNumberFormat="1" applyFill="1" applyBorder="1" applyAlignment="1">
      <alignment horizontal="left" vertical="center" wrapText="1" indent="1"/>
    </xf>
    <xf numFmtId="165"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9" dT="2019-11-03T21:02:01.87" personId="{00000000-0000-0000-0000-000000000000}" id="{DA6CBB15-CF9E-6941-A93E-F8E43D0C841F}">
    <text>Implemented start window with clickable buttons</text>
  </threadedComment>
  <threadedComment ref="Q9" dT="2019-11-03T21:05:20.79" personId="{00000000-0000-0000-0000-000000000000}" id="{757D3574-36EB-5244-95D0-EFAD7EBCE60A}">
    <text>Fire Dragon buttons and Electric Cat buttons implemented
Added playerTurn() and aiTurn()</text>
  </threadedComment>
  <threadedComment ref="R9" dT="2019-11-03T21:07:34.05" personId="{00000000-0000-0000-0000-000000000000}" id="{C31711EB-D76E-C545-A6D6-447942AEAB15}">
    <text>Programon Images added to the start screen
Began implementation of the fight screen
Corrected Button placements and placed names on the screen
Programmon names changed from Pikachu and Charizard to Electric Cat and Fire Dragon</text>
  </threadedComment>
  <threadedComment ref="S9" dT="2019-11-03T21:11:00.40" personId="{00000000-0000-0000-0000-000000000000}" id="{6610529C-15EB-BF4C-A5FB-972DBF9278C5}">
    <text>FIGHT button clickable and Fight Screen buttons clickable
Quit option implemented
Added Boxes around fight screen menu and programon
Sprite picture files added to the screen for both start and fight window</text>
  </threadedComment>
  <threadedComment ref="T9" dT="2019-11-03T21:11:22.29" personId="{00000000-0000-0000-0000-000000000000}" id="{2F336A97-AB82-EC4A-ACC8-4DB5B25DA6A7}">
    <text>Added playermove global variable</text>
  </threadedComment>
  <threadedComment ref="U9" dT="2019-11-03T21:12:55.58" personId="{00000000-0000-0000-0000-000000000000}" id="{67723044-012E-A345-B95B-9E65AF3E1C5E}">
    <text>Added function to check if other player is dead
Added random attack selection function for player 1
Bag Added
The game is now in a playable state without AI Turn completed</text>
  </threadedComment>
  <threadedComment ref="V9" dT="2019-11-03T21:13:16.67" personId="{00000000-0000-0000-0000-000000000000}" id="{5A436C52-0FBA-274C-8C53-4DE1FCB8A224}">
    <text>Final changes made to the fight class, COMPLETE
Health bars and AI fixed
 PROJECT COMPLETE</text>
  </threadedComment>
  <threadedComment ref="Q12" dT="2019-11-03T21:05:05.25" personId="{00000000-0000-0000-0000-000000000000}" id="{19AF408A-9495-3346-ACD0-9D3E6C2A890E}">
    <text>Electric Cat and Fire Dragon implementation started</text>
  </threadedComment>
  <threadedComment ref="P13" dT="2019-11-03T21:02:37.40" personId="{00000000-0000-0000-0000-000000000000}" id="{7AE1754E-F3C9-F943-B3CB-F90C657A7CF1}">
    <text>Created an outline with comments for each class and what needs to be done
Gantt Chart started</text>
  </threadedComment>
  <threadedComment ref="Q13" dT="2019-11-03T21:33:19.53" personId="{00000000-0000-0000-0000-000000000000}" id="{52C4789A-978E-B746-85B9-F12EEDF30DDA}">
    <text>Gantt Chart updated</text>
  </threadedComment>
  <threadedComment ref="R13" dT="2019-11-03T21:33:25.52" personId="{00000000-0000-0000-0000-000000000000}" id="{7E648A80-160D-3F4F-AEA9-2E59E1D587AB}">
    <text>Gantt Chart updated</text>
  </threadedComment>
  <threadedComment ref="T13" dT="2019-11-03T21:31:49.20" personId="{00000000-0000-0000-0000-000000000000}" id="{02489B36-A47A-D443-9B81-EA0BAAFE295A}">
    <text>Class Diagram and State Diagram complete</text>
  </threadedComment>
  <threadedComment ref="U13" dT="2019-11-03T21:33:41.37" personId="{00000000-0000-0000-0000-000000000000}" id="{BF962660-2B83-5640-82EA-1116B5567383}">
    <text>Gantt Chart updated</text>
  </threadedComment>
  <threadedComment ref="V13" dT="2019-11-03T21:18:20.73" personId="{00000000-0000-0000-0000-000000000000}" id="{C6383B52-91E4-E34A-94C4-1A6D3C88C600}">
    <text xml:space="preserve">Sprint backlogs and product backlogs finished - Scrum artifacts COMPLETE
Use Case Diagram COMPLETE
-UML Documentation finished
Gantt Chart COMPLETE
auto-mated code documentation completed, code documentation COMPLETE
Documentation COMPLETE
</text>
  </threadedComment>
  <threadedComment ref="AW16" dT="2019-12-01T18:50:36.85" personId="{00000000-0000-0000-0000-000000000000}" id="{CFB9C466-8991-2A49-9EF2-644BB9BD1A01}">
    <text>User manual complete</text>
  </threadedComment>
  <threadedComment ref="AF17" dT="2019-11-19T21:30:58.73" personId="{00000000-0000-0000-0000-000000000000}" id="{2D7F44C0-7DE6-E944-A6B6-B15616D3FB09}">
    <text>Waiting time changes for message boxes
- Added health bar and getHP functions for the progmon
- Changed health potion to not give more than full health</text>
  </threadedComment>
  <threadedComment ref="AH17" dT="2019-11-19T21:34:26.77" personId="{00000000-0000-0000-0000-000000000000}" id="{43C68E17-87A3-4E4E-A33A-955415E88FAD}">
    <text>- Added fight screen background and graphics update
-</text>
  </threadedComment>
  <threadedComment ref="AJ17" dT="2019-12-01T19:01:06.57" personId="{00000000-0000-0000-0000-000000000000}" id="{E6C99755-4521-634F-BE43-A3107A158EF0}">
    <text>Started end screen
Added button to end screen
Added winner to end screen</text>
  </threadedComment>
  <threadedComment ref="AK17" dT="2019-12-01T19:02:55.96" personId="{00000000-0000-0000-0000-000000000000}" id="{FF222B2A-66F0-3F41-8DD2-B5F93EAAA2D8}">
    <text>Added icons for potions
Added progmon switching</text>
  </threadedComment>
  <threadedComment ref="AL17" dT="2019-12-01T19:03:43.78" personId="{00000000-0000-0000-0000-000000000000}" id="{B6C57D5F-4050-D044-BD19-F22F569FCD16}">
    <text>Added progmon switching for AI
Final boss added</text>
  </threadedComment>
  <threadedComment ref="AM17" dT="2019-12-01T19:08:38.43" personId="{00000000-0000-0000-0000-000000000000}" id="{217D40AC-208F-A549-A8BC-BD0255C2ADB6}">
    <text>Restore potion added
Run option/progrmon switching for AI and player implemented</text>
  </threadedComment>
  <threadedComment ref="AN17" dT="2019-12-01T19:09:57.19" personId="{00000000-0000-0000-0000-000000000000}" id="{CC50F317-EE8F-EB47-BF02-74FFDCCDEA1B}">
    <text>Added Hit Marker</text>
  </threadedComment>
  <threadedComment ref="AO17" dT="2019-12-01T19:10:15.99" personId="{00000000-0000-0000-0000-000000000000}" id="{368E3FA9-51E7-F845-8C00-59EFEA0928D3}">
    <text>AI attack messages added</text>
  </threadedComment>
  <threadedComment ref="AQ17" dT="2019-12-01T19:12:10.69" personId="{00000000-0000-0000-0000-000000000000}" id="{2C54DA9C-BE6B-0540-B59A-D51B016DCBC8}">
    <text>Test suite button added</text>
  </threadedComment>
  <threadedComment ref="AU17" dT="2019-12-02T00:51:41.72" personId="{00000000-0000-0000-0000-000000000000}" id="{916A55E4-D7A4-5847-8604-BF3579799E28}">
    <text>Bug fixes</text>
  </threadedComment>
  <threadedComment ref="AV17" dT="2019-12-01T18:53:27.52" personId="{00000000-0000-0000-0000-000000000000}" id="{9EF07639-994E-1C47-93C6-95976D2B6B7E}">
    <text>Sound effects started</text>
  </threadedComment>
  <threadedComment ref="AW17" dT="2019-12-01T18:53:38.18" personId="{00000000-0000-0000-0000-000000000000}" id="{F2DB7FD2-02BE-9F4F-89D2-112B3C7A0555}">
    <text>Sound effects basically complete</text>
  </threadedComment>
  <threadedComment ref="AX17" dT="2019-12-01T18:53:47.07" personId="{00000000-0000-0000-0000-000000000000}" id="{05C1B810-57CC-2849-9782-874F4EECE6A0}">
    <text>Sound effects and all new features completed</text>
  </threadedComment>
  <threadedComment ref="AK18" dT="2019-12-01T19:07:12.66" personId="{00000000-0000-0000-0000-000000000000}" id="{8F1F669C-5BA7-5C4C-BC98-FB7E38DA21BF}">
    <text>Meeting log updated.</text>
  </threadedComment>
  <threadedComment ref="AQ18" dT="2019-12-01T19:14:00.77" personId="{00000000-0000-0000-0000-000000000000}" id="{A1300A7F-2ADA-4344-B31D-02400CDD4936}">
    <text>Added documentation for water turtle and some other things</text>
  </threadedComment>
  <threadedComment ref="AR18" dT="2019-12-01T19:13:01.16" personId="{00000000-0000-0000-0000-000000000000}" id="{00CD5AA1-2085-2B4E-8F1D-2D01A0F6237B}">
    <text>Documentation for water turtle complete</text>
  </threadedComment>
  <threadedComment ref="AX18" dT="2019-12-02T00:56:07.27" personId="{00000000-0000-0000-0000-000000000000}" id="{56207609-0E00-A546-85C3-4EF5AA337959}">
    <text>Documentation complete</text>
  </threadedComment>
  <threadedComment ref="AD19" dT="2019-11-19T21:30:02.09" personId="{00000000-0000-0000-0000-000000000000}" id="{37754E0E-141A-5B46-9B31-3CA1E6D1A875}">
    <text>Water Turtle Started</text>
  </threadedComment>
  <threadedComment ref="AG19" dT="2019-11-19T21:32:46.62" personId="{00000000-0000-0000-0000-000000000000}" id="{01D7ADC3-15D8-C246-B251-36A19E1BFC2F}">
    <text>-Added stat boost and stun abilities
-Added defense potions
-Added turn skip if stunned for AI and player</text>
  </threadedComment>
  <threadedComment ref="AI19" dT="2019-11-19T21:35:15.71" personId="{00000000-0000-0000-0000-000000000000}" id="{62C5210D-7D4E-F847-9837-6A54803DFE58}">
    <text>- Updated BAG items</text>
  </threadedComment>
  <threadedComment ref="AK19" dT="2019-12-01T19:05:55.41" personId="{00000000-0000-0000-0000-000000000000}" id="{71A52928-D88F-074D-96B0-5B5A4A136541}">
    <text>Added function that turns defense boost off after use</text>
  </threadedComment>
  <threadedComment ref="AL19" dT="2019-12-01T19:06:22.48" personId="{00000000-0000-0000-0000-000000000000}" id="{685D2F0F-1E08-804D-90C1-213762DB838F}">
    <text>Final boss added and finished</text>
  </threadedComment>
  <threadedComment ref="AM19" dT="2019-12-01T19:06:34.83" personId="{00000000-0000-0000-0000-000000000000}" id="{E0D5147A-76D2-C742-9FC1-2093BF379EFB}">
    <text>Implemented an option for progmon to run</text>
  </threadedComment>
  <threadedComment ref="AO19" dT="2019-12-01T19:10:28.32" personId="{00000000-0000-0000-0000-000000000000}" id="{FB2E880F-FEAF-DF41-BFB3-922D83A22119}">
    <text>Fixed AI Attacking</text>
  </threadedComment>
  <threadedComment ref="AR19" dT="2019-12-01T19:12:47.89" personId="{00000000-0000-0000-0000-000000000000}" id="{18D884D9-E250-1041-BBA0-DDB65A22B551}">
    <text>Health can no longer go before 0
Function for checking if progmon is alive (FIXED)</text>
  </threadedComment>
  <threadedComment ref="AX19" dT="2019-12-02T00:55:30.35" personId="{00000000-0000-0000-0000-000000000000}" id="{87ABC24D-5CD4-C548-AB11-6A888B970C40}">
    <text>Final boss and all progmon classes complete</text>
  </threadedComment>
  <threadedComment ref="AJ20" dT="2019-11-19T21:36:04.65" personId="{00000000-0000-0000-0000-000000000000}" id="{D487FB1B-AFD5-9F4A-B1A1-DD14131C11E7}">
    <text>Added bug list to main.py</text>
  </threadedComment>
  <threadedComment ref="AK20" dT="2019-12-01T19:07:28.51" personId="{00000000-0000-0000-0000-000000000000}" id="{04697704-A614-F344-A6B8-CF06677BE74C}">
    <text>Bug list started</text>
  </threadedComment>
  <threadedComment ref="AM20" dT="2019-12-01T19:07:56.80" personId="{00000000-0000-0000-0000-000000000000}" id="{3FE59B27-C98A-B246-84C9-E99F68140213}">
    <text>Bug list update</text>
  </threadedComment>
  <threadedComment ref="AW20" dT="2019-12-02T00:55:15.17" personId="{00000000-0000-0000-0000-000000000000}" id="{B84B8BDB-AF3A-C04B-9377-3AE3572B3075}">
    <text>Complete</text>
  </threadedComment>
  <threadedComment ref="AO21" dT="2019-12-01T19:10:59.53" personId="{00000000-0000-0000-0000-000000000000}" id="{99892E51-FD17-1F40-88A2-EB852329F927}">
    <text>Test suite started</text>
  </threadedComment>
  <threadedComment ref="AP21" dT="2019-12-01T19:11:10.17" personId="{00000000-0000-0000-0000-000000000000}" id="{2163FF25-4874-9D48-9CB1-38F47DF94700}">
    <text>Tests 1-4 complete
+ a lot of work</text>
  </threadedComment>
  <threadedComment ref="AQ21" dT="2019-12-01T19:11:26.20" personId="{00000000-0000-0000-0000-000000000000}" id="{3C34A76F-780A-EB4E-B46C-7B61C8FA46F3}">
    <text>More work on test suite, test suite button added
Added attack and stat attack tests
Added defense test 
Added last 2 tests</text>
  </threadedComment>
  <threadedComment ref="AR21" dT="2019-12-01T19:12:20.16" personId="{00000000-0000-0000-0000-000000000000}" id="{EB603D5F-DCC7-F040-9976-788FB42A249F}">
    <text>Tests 1-11 complete</text>
  </threadedComment>
  <threadedComment ref="AX21" dT="2019-12-02T00:54:04.81" personId="{00000000-0000-0000-0000-000000000000}" id="{C595756A-FF7D-CD43-A38B-897DEF29F366}">
    <text>Test suite complete</text>
  </threadedComment>
  <threadedComment ref="AX22" dT="2019-12-02T00:53:32.68" personId="{00000000-0000-0000-0000-000000000000}" id="{E7A89A7A-78D2-264D-BE19-3971F4CB0EDB}">
    <text>Maintenance plan complete</text>
  </threadedComment>
  <threadedComment ref="AV23" dT="2019-12-01T19:02:11.41" personId="{00000000-0000-0000-0000-000000000000}" id="{1069B87B-78AE-8F48-A51B-DFFE1E897C85}">
    <text>Deployment Plan started and finished</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0"/>
  <sheetViews>
    <sheetView showGridLines="0" tabSelected="1" showRuler="0" zoomScale="106" zoomScaleNormal="75" zoomScalePageLayoutView="70" workbookViewId="0">
      <pane ySplit="6" topLeftCell="A21" activePane="bottomLeft" state="frozen"/>
      <selection pane="bottomLeft" activeCell="M26" sqref="M26"/>
    </sheetView>
  </sheetViews>
  <sheetFormatPr baseColWidth="10" defaultColWidth="8.83203125" defaultRowHeight="30" customHeight="1" x14ac:dyDescent="0.2"/>
  <cols>
    <col min="1" max="1" width="2.6640625" style="36" customWidth="1"/>
    <col min="2" max="2" width="19.83203125" customWidth="1"/>
    <col min="3" max="3" width="30.6640625" customWidth="1"/>
    <col min="4" max="4" width="10.6640625" customWidth="1"/>
    <col min="5" max="5" width="10.5" style="5" customWidth="1"/>
    <col min="6" max="6" width="10.5" customWidth="1"/>
    <col min="7" max="7" width="2.6640625" hidden="1" customWidth="1"/>
    <col min="8" max="8" width="6.1640625" hidden="1" customWidth="1"/>
    <col min="9" max="9" width="21" hidden="1" customWidth="1"/>
    <col min="10" max="10" width="1.1640625" hidden="1" customWidth="1"/>
    <col min="11" max="12" width="0.1640625" hidden="1" customWidth="1"/>
    <col min="13" max="16" width="15.83203125" customWidth="1"/>
    <col min="17" max="17" width="15.6640625" customWidth="1"/>
    <col min="18" max="22" width="15.83203125" customWidth="1"/>
    <col min="23" max="27" width="13" customWidth="1"/>
    <col min="28" max="28" width="12.6640625" customWidth="1"/>
    <col min="29" max="29" width="12.83203125" customWidth="1"/>
    <col min="30" max="35" width="13" customWidth="1"/>
    <col min="36" max="36" width="12.83203125" customWidth="1"/>
    <col min="37" max="46" width="13" customWidth="1"/>
    <col min="47" max="48" width="12.6640625" customWidth="1"/>
    <col min="49" max="50" width="13" customWidth="1"/>
    <col min="51" max="64" width="2.5" customWidth="1"/>
    <col min="69" max="70" width="10.33203125"/>
  </cols>
  <sheetData>
    <row r="1" spans="1:64" ht="30" customHeight="1" x14ac:dyDescent="0.35">
      <c r="A1" s="37" t="s">
        <v>24</v>
      </c>
      <c r="B1" s="40" t="s">
        <v>93</v>
      </c>
      <c r="C1" s="1"/>
      <c r="D1" s="2"/>
      <c r="E1" s="4"/>
      <c r="F1" s="25"/>
      <c r="H1" s="2"/>
      <c r="I1" s="14" t="s">
        <v>10</v>
      </c>
    </row>
    <row r="2" spans="1:64" ht="30" customHeight="1" x14ac:dyDescent="0.25">
      <c r="A2" s="36" t="s">
        <v>22</v>
      </c>
      <c r="B2" s="41" t="s">
        <v>33</v>
      </c>
      <c r="I2" s="38" t="s">
        <v>15</v>
      </c>
    </row>
    <row r="3" spans="1:64" ht="30" customHeight="1" x14ac:dyDescent="0.2">
      <c r="A3" s="36" t="s">
        <v>25</v>
      </c>
      <c r="B3" s="42"/>
      <c r="C3" s="56" t="s">
        <v>0</v>
      </c>
      <c r="D3" s="57"/>
      <c r="E3" s="55">
        <v>43763</v>
      </c>
      <c r="F3" s="55"/>
    </row>
    <row r="4" spans="1:64" ht="30" customHeight="1" x14ac:dyDescent="0.2">
      <c r="A4" s="37" t="s">
        <v>26</v>
      </c>
      <c r="C4" s="56" t="s">
        <v>6</v>
      </c>
      <c r="D4" s="57"/>
      <c r="E4" s="7">
        <v>1</v>
      </c>
      <c r="I4" s="52">
        <f>M5</f>
        <v>43763</v>
      </c>
      <c r="J4" s="53"/>
      <c r="K4" s="53"/>
      <c r="L4" s="53"/>
      <c r="M4" s="53"/>
      <c r="N4" s="53"/>
      <c r="O4" s="54"/>
      <c r="P4" s="52" t="s">
        <v>76</v>
      </c>
      <c r="Q4" s="53"/>
      <c r="R4" s="53"/>
      <c r="S4" s="53"/>
      <c r="T4" s="53"/>
      <c r="U4" s="53"/>
      <c r="V4" s="54"/>
      <c r="W4" s="52" t="s">
        <v>77</v>
      </c>
      <c r="X4" s="53"/>
      <c r="Y4" s="53"/>
      <c r="Z4" s="53"/>
      <c r="AA4" s="53"/>
      <c r="AB4" s="53"/>
      <c r="AC4" s="54"/>
      <c r="AD4" s="52" t="s">
        <v>78</v>
      </c>
      <c r="AE4" s="53"/>
      <c r="AF4" s="53"/>
      <c r="AG4" s="53"/>
      <c r="AH4" s="53"/>
      <c r="AI4" s="53"/>
      <c r="AJ4" s="54"/>
      <c r="AK4" s="52" t="s">
        <v>79</v>
      </c>
      <c r="AL4" s="53"/>
      <c r="AM4" s="53"/>
      <c r="AN4" s="53"/>
      <c r="AO4" s="53"/>
      <c r="AP4" s="53"/>
      <c r="AQ4" s="54"/>
      <c r="AR4" s="52" t="s">
        <v>80</v>
      </c>
      <c r="AS4" s="53"/>
      <c r="AT4" s="53"/>
      <c r="AU4" s="53"/>
      <c r="AV4" s="53"/>
      <c r="AW4" s="53"/>
      <c r="AX4" s="54"/>
      <c r="AY4" s="52"/>
      <c r="AZ4" s="53"/>
      <c r="BA4" s="53"/>
      <c r="BB4" s="53"/>
      <c r="BC4" s="53"/>
      <c r="BD4" s="53"/>
      <c r="BE4" s="54"/>
      <c r="BF4" s="52"/>
      <c r="BG4" s="53"/>
      <c r="BH4" s="53"/>
      <c r="BI4" s="53"/>
      <c r="BJ4" s="53"/>
      <c r="BK4" s="53"/>
      <c r="BL4" s="54"/>
    </row>
    <row r="5" spans="1:64" ht="15" customHeight="1" x14ac:dyDescent="0.2">
      <c r="A5" s="37" t="s">
        <v>27</v>
      </c>
      <c r="B5" s="58"/>
      <c r="C5" s="58"/>
      <c r="D5" s="58"/>
      <c r="E5" s="58"/>
      <c r="F5" s="58"/>
      <c r="G5" s="58"/>
      <c r="I5" s="11">
        <f>Project_Start-WEEKDAY(Project_Start,1)+2+7*(Display_Week-1)</f>
        <v>43759</v>
      </c>
      <c r="J5" s="10">
        <f>I5+1</f>
        <v>43760</v>
      </c>
      <c r="K5" s="10">
        <f t="shared" ref="K5:AX5" si="0">J5+1</f>
        <v>43761</v>
      </c>
      <c r="L5" s="10">
        <f t="shared" si="0"/>
        <v>43762</v>
      </c>
      <c r="M5" s="10">
        <f t="shared" si="0"/>
        <v>43763</v>
      </c>
      <c r="N5" s="10">
        <f t="shared" si="0"/>
        <v>43764</v>
      </c>
      <c r="O5" s="12">
        <f t="shared" si="0"/>
        <v>43765</v>
      </c>
      <c r="P5" s="11">
        <f>O5+1</f>
        <v>43766</v>
      </c>
      <c r="Q5" s="10">
        <f>P5+1</f>
        <v>43767</v>
      </c>
      <c r="R5" s="10">
        <f t="shared" si="0"/>
        <v>43768</v>
      </c>
      <c r="S5" s="10">
        <f t="shared" si="0"/>
        <v>43769</v>
      </c>
      <c r="T5" s="10">
        <f>S5+1</f>
        <v>43770</v>
      </c>
      <c r="U5" s="10">
        <f t="shared" si="0"/>
        <v>43771</v>
      </c>
      <c r="V5" s="12">
        <f t="shared" si="0"/>
        <v>43772</v>
      </c>
      <c r="W5" s="11">
        <f>V5+1</f>
        <v>43773</v>
      </c>
      <c r="X5" s="10">
        <f>W5+1</f>
        <v>43774</v>
      </c>
      <c r="Y5" s="10">
        <f t="shared" si="0"/>
        <v>43775</v>
      </c>
      <c r="Z5" s="10">
        <f t="shared" si="0"/>
        <v>43776</v>
      </c>
      <c r="AA5" s="10">
        <f t="shared" si="0"/>
        <v>43777</v>
      </c>
      <c r="AB5" s="10">
        <f t="shared" si="0"/>
        <v>43778</v>
      </c>
      <c r="AC5" s="12">
        <f t="shared" si="0"/>
        <v>43779</v>
      </c>
      <c r="AD5" s="11">
        <f>AC5+1</f>
        <v>43780</v>
      </c>
      <c r="AE5" s="10">
        <f>AD5+1</f>
        <v>43781</v>
      </c>
      <c r="AF5" s="10">
        <f t="shared" si="0"/>
        <v>43782</v>
      </c>
      <c r="AG5" s="10">
        <f t="shared" si="0"/>
        <v>43783</v>
      </c>
      <c r="AH5" s="10">
        <f t="shared" si="0"/>
        <v>43784</v>
      </c>
      <c r="AI5" s="10">
        <f t="shared" si="0"/>
        <v>43785</v>
      </c>
      <c r="AJ5" s="12">
        <f t="shared" si="0"/>
        <v>43786</v>
      </c>
      <c r="AK5" s="11">
        <f>AJ5+1</f>
        <v>43787</v>
      </c>
      <c r="AL5" s="10">
        <f>AK5+1</f>
        <v>43788</v>
      </c>
      <c r="AM5" s="10">
        <f t="shared" si="0"/>
        <v>43789</v>
      </c>
      <c r="AN5" s="10">
        <f t="shared" si="0"/>
        <v>43790</v>
      </c>
      <c r="AO5" s="10">
        <f t="shared" si="0"/>
        <v>43791</v>
      </c>
      <c r="AP5" s="10">
        <f t="shared" si="0"/>
        <v>43792</v>
      </c>
      <c r="AQ5" s="12">
        <f t="shared" si="0"/>
        <v>43793</v>
      </c>
      <c r="AR5" s="11">
        <f>AQ5+1</f>
        <v>43794</v>
      </c>
      <c r="AS5" s="10">
        <f>AR5+1</f>
        <v>43795</v>
      </c>
      <c r="AT5" s="10">
        <f t="shared" si="0"/>
        <v>43796</v>
      </c>
      <c r="AU5" s="10">
        <f t="shared" si="0"/>
        <v>43797</v>
      </c>
      <c r="AV5" s="10">
        <f t="shared" si="0"/>
        <v>43798</v>
      </c>
      <c r="AW5" s="10">
        <f t="shared" si="0"/>
        <v>43799</v>
      </c>
      <c r="AX5" s="12">
        <f t="shared" si="0"/>
        <v>43800</v>
      </c>
      <c r="AY5" s="11"/>
      <c r="AZ5" s="10"/>
      <c r="BA5" s="10"/>
      <c r="BB5" s="10"/>
      <c r="BC5" s="10"/>
      <c r="BD5" s="10"/>
      <c r="BE5" s="12"/>
      <c r="BF5" s="11"/>
      <c r="BG5" s="10"/>
      <c r="BH5" s="10"/>
      <c r="BI5" s="10"/>
      <c r="BJ5" s="10"/>
      <c r="BK5" s="10"/>
      <c r="BL5" s="12"/>
    </row>
    <row r="6" spans="1:64" ht="30" customHeight="1" thickBot="1" x14ac:dyDescent="0.25">
      <c r="A6" s="37" t="s">
        <v>28</v>
      </c>
      <c r="B6" s="8" t="s">
        <v>7</v>
      </c>
      <c r="C6" s="9" t="s">
        <v>2</v>
      </c>
      <c r="D6" s="9" t="s">
        <v>1</v>
      </c>
      <c r="E6" s="9" t="s">
        <v>4</v>
      </c>
      <c r="F6" s="9" t="s">
        <v>40</v>
      </c>
      <c r="G6" s="9"/>
      <c r="H6" s="9" t="s">
        <v>5</v>
      </c>
      <c r="I6" s="13" t="str">
        <f t="shared" ref="I6" si="1">LEFT(TEXT(I5,"ddd"),1)</f>
        <v>M</v>
      </c>
      <c r="J6" s="13" t="str">
        <f t="shared" ref="J6:AR6" si="2">LEFT(TEXT(J5,"ddd"),1)</f>
        <v>T</v>
      </c>
      <c r="K6" s="13" t="str">
        <f t="shared" si="2"/>
        <v>W</v>
      </c>
      <c r="L6" s="13" t="str">
        <f t="shared" si="2"/>
        <v>T</v>
      </c>
      <c r="M6" s="13" t="str">
        <f t="shared" si="2"/>
        <v>F</v>
      </c>
      <c r="N6" s="13" t="str">
        <f t="shared" si="2"/>
        <v>S</v>
      </c>
      <c r="O6" s="13" t="str">
        <f t="shared" si="2"/>
        <v>S</v>
      </c>
      <c r="P6" s="13" t="str">
        <f t="shared" si="2"/>
        <v>M</v>
      </c>
      <c r="Q6" s="13" t="str">
        <f t="shared" si="2"/>
        <v>T</v>
      </c>
      <c r="R6" s="13" t="str">
        <f t="shared" si="2"/>
        <v>W</v>
      </c>
      <c r="S6" s="13" t="str">
        <f t="shared" si="2"/>
        <v>T</v>
      </c>
      <c r="T6" s="13" t="str">
        <f t="shared" si="2"/>
        <v>F</v>
      </c>
      <c r="U6" s="13" t="str">
        <f t="shared" si="2"/>
        <v>S</v>
      </c>
      <c r="V6" s="13" t="str">
        <f t="shared" si="2"/>
        <v>S</v>
      </c>
      <c r="W6" s="13" t="str">
        <f t="shared" si="2"/>
        <v>M</v>
      </c>
      <c r="X6" s="13" t="str">
        <f t="shared" si="2"/>
        <v>T</v>
      </c>
      <c r="Y6" s="13" t="str">
        <f t="shared" si="2"/>
        <v>W</v>
      </c>
      <c r="Z6" s="13" t="str">
        <f t="shared" si="2"/>
        <v>T</v>
      </c>
      <c r="AA6" s="13" t="str">
        <f t="shared" si="2"/>
        <v>F</v>
      </c>
      <c r="AB6" s="13" t="str">
        <f t="shared" si="2"/>
        <v>S</v>
      </c>
      <c r="AC6" s="13" t="str">
        <f t="shared" si="2"/>
        <v>S</v>
      </c>
      <c r="AD6" s="13" t="str">
        <f t="shared" si="2"/>
        <v>M</v>
      </c>
      <c r="AE6" s="13" t="str">
        <f t="shared" si="2"/>
        <v>T</v>
      </c>
      <c r="AF6" s="13" t="str">
        <f t="shared" si="2"/>
        <v>W</v>
      </c>
      <c r="AG6" s="13" t="str">
        <f t="shared" si="2"/>
        <v>T</v>
      </c>
      <c r="AH6" s="13" t="str">
        <f t="shared" si="2"/>
        <v>F</v>
      </c>
      <c r="AI6" s="13" t="str">
        <f t="shared" si="2"/>
        <v>S</v>
      </c>
      <c r="AJ6" s="13" t="str">
        <f t="shared" si="2"/>
        <v>S</v>
      </c>
      <c r="AK6" s="13" t="str">
        <f t="shared" si="2"/>
        <v>M</v>
      </c>
      <c r="AL6" s="13" t="str">
        <f t="shared" si="2"/>
        <v>T</v>
      </c>
      <c r="AM6" s="13" t="str">
        <f t="shared" si="2"/>
        <v>W</v>
      </c>
      <c r="AN6" s="13" t="str">
        <f t="shared" si="2"/>
        <v>T</v>
      </c>
      <c r="AO6" s="13" t="str">
        <f t="shared" si="2"/>
        <v>F</v>
      </c>
      <c r="AP6" s="13" t="str">
        <f t="shared" si="2"/>
        <v>S</v>
      </c>
      <c r="AQ6" s="13" t="str">
        <f t="shared" si="2"/>
        <v>S</v>
      </c>
      <c r="AR6" s="13" t="str">
        <f t="shared" si="2"/>
        <v>M</v>
      </c>
      <c r="AS6" s="13" t="str">
        <f t="shared" ref="AS6:AX6" si="3">LEFT(TEXT(AS5,"ddd"),1)</f>
        <v>T</v>
      </c>
      <c r="AT6" s="13" t="str">
        <f t="shared" si="3"/>
        <v>W</v>
      </c>
      <c r="AU6" s="13" t="str">
        <f t="shared" si="3"/>
        <v>T</v>
      </c>
      <c r="AV6" s="13" t="str">
        <f t="shared" si="3"/>
        <v>F</v>
      </c>
      <c r="AW6" s="13" t="str">
        <f t="shared" si="3"/>
        <v>S</v>
      </c>
      <c r="AX6" s="13" t="str">
        <f t="shared" si="3"/>
        <v>S</v>
      </c>
      <c r="AY6" s="13"/>
      <c r="AZ6" s="13"/>
      <c r="BA6" s="13"/>
      <c r="BB6" s="13"/>
      <c r="BC6" s="13"/>
      <c r="BD6" s="13"/>
      <c r="BE6" s="13"/>
      <c r="BF6" s="13"/>
      <c r="BG6" s="13"/>
      <c r="BH6" s="13"/>
      <c r="BI6" s="13"/>
      <c r="BJ6" s="13"/>
      <c r="BK6" s="13"/>
      <c r="BL6" s="13"/>
    </row>
    <row r="7" spans="1:64" ht="30" hidden="1" customHeight="1" thickBot="1" x14ac:dyDescent="0.25">
      <c r="A7" s="36" t="s">
        <v>23</v>
      </c>
      <c r="C7" s="39"/>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25">
      <c r="A8" s="37" t="s">
        <v>29</v>
      </c>
      <c r="B8" s="17" t="s">
        <v>46</v>
      </c>
      <c r="C8" s="45"/>
      <c r="D8" s="18"/>
      <c r="E8" s="19"/>
      <c r="F8" s="20"/>
      <c r="G8" s="16"/>
      <c r="H8" s="16" t="str">
        <f t="shared" ref="H8:H13" si="4">IF(OR(ISBLANK(task_start),ISBLANK(task_end)),"",task_end-task_start+1)</f>
        <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row>
    <row r="9" spans="1:64" s="3" customFormat="1" ht="30" customHeight="1" thickBot="1" x14ac:dyDescent="0.25">
      <c r="A9" s="37" t="s">
        <v>30</v>
      </c>
      <c r="B9" s="48" t="s">
        <v>51</v>
      </c>
      <c r="C9" s="46" t="s">
        <v>39</v>
      </c>
      <c r="D9" s="21">
        <v>1</v>
      </c>
      <c r="E9" s="43">
        <v>43766</v>
      </c>
      <c r="F9" s="43">
        <v>43772</v>
      </c>
      <c r="G9" s="23"/>
      <c r="H9" s="16">
        <f t="shared" si="4"/>
        <v>7</v>
      </c>
      <c r="I9" s="50">
        <v>0.25</v>
      </c>
      <c r="J9" s="50" t="s">
        <v>45</v>
      </c>
      <c r="K9" s="23"/>
      <c r="L9" s="23"/>
      <c r="M9" s="23"/>
      <c r="N9" s="23"/>
      <c r="O9" s="23"/>
      <c r="P9" s="50">
        <v>0.05</v>
      </c>
      <c r="Q9" s="23" t="s">
        <v>72</v>
      </c>
      <c r="R9" s="23" t="s">
        <v>73</v>
      </c>
      <c r="S9" s="23" t="s">
        <v>52</v>
      </c>
      <c r="T9" s="23" t="s">
        <v>74</v>
      </c>
      <c r="U9" s="23" t="s">
        <v>75</v>
      </c>
      <c r="V9" s="23" t="s">
        <v>88</v>
      </c>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row>
    <row r="10" spans="1:64" s="3" customFormat="1" ht="30" customHeight="1" thickBot="1" x14ac:dyDescent="0.25">
      <c r="A10" s="37" t="s">
        <v>31</v>
      </c>
      <c r="B10" s="48" t="s">
        <v>35</v>
      </c>
      <c r="C10" s="46" t="s">
        <v>39</v>
      </c>
      <c r="D10" s="21">
        <v>0</v>
      </c>
      <c r="E10" s="43">
        <v>43766</v>
      </c>
      <c r="F10" s="43">
        <v>43768</v>
      </c>
      <c r="G10" s="16"/>
      <c r="H10" s="16">
        <f t="shared" si="4"/>
        <v>3</v>
      </c>
      <c r="I10" s="23"/>
      <c r="J10" s="23"/>
      <c r="K10" s="23"/>
      <c r="L10" s="23"/>
      <c r="M10" s="23"/>
      <c r="N10" s="23"/>
      <c r="O10" s="23"/>
      <c r="P10" s="23"/>
      <c r="Q10" s="23"/>
      <c r="R10" s="23" t="s">
        <v>50</v>
      </c>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row>
    <row r="11" spans="1:64" s="3" customFormat="1" ht="30" customHeight="1" thickBot="1" x14ac:dyDescent="0.25">
      <c r="A11" s="36"/>
      <c r="B11" s="48" t="s">
        <v>36</v>
      </c>
      <c r="C11" s="46" t="s">
        <v>39</v>
      </c>
      <c r="D11" s="21">
        <v>0</v>
      </c>
      <c r="E11" s="43">
        <v>43766</v>
      </c>
      <c r="F11" s="43">
        <v>43768</v>
      </c>
      <c r="G11" s="16"/>
      <c r="H11" s="16">
        <f t="shared" si="4"/>
        <v>3</v>
      </c>
      <c r="I11" s="50"/>
      <c r="J11" s="50">
        <v>0.1</v>
      </c>
      <c r="K11" s="23"/>
      <c r="L11" s="23"/>
      <c r="M11" s="23"/>
      <c r="N11" s="23"/>
      <c r="O11" s="23"/>
      <c r="P11" s="50"/>
      <c r="Q11" s="23"/>
      <c r="R11" s="23" t="s">
        <v>50</v>
      </c>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row>
    <row r="12" spans="1:64" s="3" customFormat="1" ht="30" customHeight="1" thickBot="1" x14ac:dyDescent="0.25">
      <c r="A12" s="36"/>
      <c r="B12" s="48" t="s">
        <v>37</v>
      </c>
      <c r="C12" s="46" t="s">
        <v>39</v>
      </c>
      <c r="D12" s="21">
        <v>1</v>
      </c>
      <c r="E12" s="43">
        <v>43766</v>
      </c>
      <c r="F12" s="43">
        <v>43768</v>
      </c>
      <c r="G12" s="16"/>
      <c r="H12" s="16">
        <f t="shared" si="4"/>
        <v>3</v>
      </c>
      <c r="I12" s="50">
        <v>0.05</v>
      </c>
      <c r="J12" s="50" t="s">
        <v>41</v>
      </c>
      <c r="K12" s="50" t="s">
        <v>42</v>
      </c>
      <c r="L12" s="23"/>
      <c r="M12" s="23"/>
      <c r="N12" s="23"/>
      <c r="O12" s="23"/>
      <c r="P12" s="50">
        <v>0.15</v>
      </c>
      <c r="Q12" s="23" t="s">
        <v>48</v>
      </c>
      <c r="R12" s="23" t="s">
        <v>49</v>
      </c>
      <c r="S12" s="23"/>
      <c r="T12" s="23"/>
      <c r="U12" s="23"/>
      <c r="V12" s="23"/>
      <c r="W12" s="23"/>
      <c r="X12" s="23"/>
      <c r="Y12" s="24"/>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row>
    <row r="13" spans="1:64" s="3" customFormat="1" ht="30" customHeight="1" thickBot="1" x14ac:dyDescent="0.25">
      <c r="A13" s="36"/>
      <c r="B13" s="48" t="s">
        <v>38</v>
      </c>
      <c r="C13" s="46" t="s">
        <v>70</v>
      </c>
      <c r="D13" s="21">
        <v>1</v>
      </c>
      <c r="E13" s="43">
        <v>43766</v>
      </c>
      <c r="F13" s="43">
        <v>43772</v>
      </c>
      <c r="G13" s="16"/>
      <c r="H13" s="16">
        <f t="shared" si="4"/>
        <v>7</v>
      </c>
      <c r="I13" s="50">
        <v>0.1</v>
      </c>
      <c r="J13" s="50" t="s">
        <v>43</v>
      </c>
      <c r="K13" s="50" t="s">
        <v>44</v>
      </c>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row>
    <row r="14" spans="1:64" s="3" customFormat="1" ht="30" customHeight="1" thickBot="1" x14ac:dyDescent="0.25">
      <c r="A14" s="37" t="s">
        <v>32</v>
      </c>
      <c r="B14" s="48"/>
      <c r="C14" s="46"/>
      <c r="D14" s="21"/>
      <c r="E14" s="43"/>
      <c r="F14" s="43"/>
      <c r="G14" s="16"/>
      <c r="H14" s="16"/>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row>
    <row r="15" spans="1:64" s="3" customFormat="1" ht="30" customHeight="1" thickBot="1" x14ac:dyDescent="0.25">
      <c r="A15" s="37"/>
      <c r="B15" s="17" t="s">
        <v>47</v>
      </c>
      <c r="C15" s="45"/>
      <c r="D15" s="18"/>
      <c r="E15" s="19"/>
      <c r="F15" s="20"/>
      <c r="G15" s="20"/>
      <c r="H15" s="16"/>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row>
    <row r="16" spans="1:64" s="3" customFormat="1" ht="30" customHeight="1" thickBot="1" x14ac:dyDescent="0.25">
      <c r="A16" s="36"/>
      <c r="B16" s="49" t="s">
        <v>85</v>
      </c>
      <c r="C16" s="47" t="s">
        <v>89</v>
      </c>
      <c r="D16" s="22">
        <v>1</v>
      </c>
      <c r="E16" s="44">
        <v>43796</v>
      </c>
      <c r="F16" s="44">
        <v>43799</v>
      </c>
      <c r="G16" s="16"/>
      <c r="H16" s="16"/>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row>
    <row r="17" spans="1:64" s="3" customFormat="1" ht="30" customHeight="1" thickBot="1" x14ac:dyDescent="0.25">
      <c r="A17" s="36"/>
      <c r="B17" s="49" t="s">
        <v>81</v>
      </c>
      <c r="C17" s="47" t="s">
        <v>82</v>
      </c>
      <c r="D17" s="22">
        <v>1</v>
      </c>
      <c r="E17" s="44">
        <v>43780</v>
      </c>
      <c r="F17" s="44">
        <v>43800</v>
      </c>
      <c r="G17" s="16"/>
      <c r="H17" s="16"/>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row>
    <row r="18" spans="1:64" s="3" customFormat="1" ht="30" customHeight="1" thickBot="1" x14ac:dyDescent="0.25">
      <c r="A18" s="36"/>
      <c r="B18" s="49" t="s">
        <v>38</v>
      </c>
      <c r="C18" s="47" t="s">
        <v>92</v>
      </c>
      <c r="D18" s="22">
        <v>1</v>
      </c>
      <c r="E18" s="44">
        <v>43787</v>
      </c>
      <c r="F18" s="44">
        <v>43800</v>
      </c>
      <c r="G18" s="16"/>
      <c r="H18" s="16"/>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row>
    <row r="19" spans="1:64" s="3" customFormat="1" ht="31" customHeight="1" thickBot="1" x14ac:dyDescent="0.25">
      <c r="A19" s="36"/>
      <c r="B19" s="49" t="s">
        <v>37</v>
      </c>
      <c r="C19" s="47" t="s">
        <v>39</v>
      </c>
      <c r="D19" s="22">
        <v>1</v>
      </c>
      <c r="E19" s="44">
        <v>43780</v>
      </c>
      <c r="F19" s="44">
        <v>43800</v>
      </c>
      <c r="G19" s="16"/>
      <c r="H19" s="16"/>
      <c r="I19" s="23"/>
      <c r="J19" s="23"/>
      <c r="K19" s="23"/>
      <c r="L19" s="23"/>
      <c r="M19" s="23"/>
      <c r="N19" s="23"/>
      <c r="O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row>
    <row r="20" spans="1:64" ht="30" customHeight="1" thickBot="1" x14ac:dyDescent="0.25">
      <c r="B20" s="49" t="s">
        <v>84</v>
      </c>
      <c r="C20" s="47" t="s">
        <v>90</v>
      </c>
      <c r="D20" s="22">
        <v>1</v>
      </c>
      <c r="E20" s="44">
        <v>43786</v>
      </c>
      <c r="F20" s="44">
        <v>43799</v>
      </c>
      <c r="G20" s="6"/>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Y20" s="23"/>
      <c r="AZ20" s="23"/>
      <c r="BA20" s="23"/>
      <c r="BB20" s="23"/>
      <c r="BC20" s="23"/>
      <c r="BD20" s="23"/>
      <c r="BE20" s="23"/>
      <c r="BF20" s="23"/>
      <c r="BG20" s="23"/>
      <c r="BH20" s="23"/>
      <c r="BI20" s="23"/>
      <c r="BJ20" s="23"/>
      <c r="BK20" s="23"/>
      <c r="BL20" s="23"/>
    </row>
    <row r="21" spans="1:64" ht="30" customHeight="1" thickBot="1" x14ac:dyDescent="0.25">
      <c r="B21" s="49" t="s">
        <v>83</v>
      </c>
      <c r="C21" s="47" t="s">
        <v>91</v>
      </c>
      <c r="D21" s="22">
        <v>1</v>
      </c>
      <c r="E21" s="44">
        <v>43791</v>
      </c>
      <c r="F21" s="44">
        <v>43800</v>
      </c>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row>
    <row r="22" spans="1:64" ht="30" customHeight="1" thickBot="1" x14ac:dyDescent="0.25">
      <c r="B22" s="49" t="s">
        <v>87</v>
      </c>
      <c r="C22" s="47" t="s">
        <v>94</v>
      </c>
      <c r="D22" s="22">
        <v>1</v>
      </c>
      <c r="E22" s="44">
        <v>43799</v>
      </c>
      <c r="F22" s="44">
        <v>43800</v>
      </c>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row>
    <row r="23" spans="1:64" ht="30" customHeight="1" thickBot="1" x14ac:dyDescent="0.25">
      <c r="B23" s="49" t="s">
        <v>86</v>
      </c>
      <c r="C23" s="47" t="s">
        <v>92</v>
      </c>
      <c r="D23" s="22">
        <v>1</v>
      </c>
      <c r="E23" s="44">
        <v>43798</v>
      </c>
      <c r="F23" s="44">
        <v>43798</v>
      </c>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row>
    <row r="29" spans="1:64" ht="30" customHeight="1" x14ac:dyDescent="0.2">
      <c r="B29" s="51"/>
    </row>
    <row r="42" spans="2:3" ht="30" customHeight="1" x14ac:dyDescent="0.2">
      <c r="B42" t="s">
        <v>69</v>
      </c>
      <c r="C42" s="15"/>
    </row>
    <row r="43" spans="2:3" ht="30" customHeight="1" x14ac:dyDescent="0.2">
      <c r="B43" t="s">
        <v>55</v>
      </c>
    </row>
    <row r="44" spans="2:3" ht="30" customHeight="1" x14ac:dyDescent="0.2">
      <c r="B44" t="s">
        <v>53</v>
      </c>
    </row>
    <row r="45" spans="2:3" ht="30" customHeight="1" x14ac:dyDescent="0.2">
      <c r="B45" t="s">
        <v>56</v>
      </c>
    </row>
    <row r="46" spans="2:3" ht="30" customHeight="1" x14ac:dyDescent="0.2">
      <c r="B46" t="s">
        <v>54</v>
      </c>
    </row>
    <row r="47" spans="2:3" ht="30" customHeight="1" x14ac:dyDescent="0.2">
      <c r="B47" t="s">
        <v>57</v>
      </c>
    </row>
    <row r="48" spans="2:3" ht="30" customHeight="1" x14ac:dyDescent="0.2">
      <c r="B48" t="s">
        <v>58</v>
      </c>
    </row>
    <row r="49" spans="2:2" ht="30" customHeight="1" x14ac:dyDescent="0.2">
      <c r="B49" t="s">
        <v>34</v>
      </c>
    </row>
    <row r="50" spans="2:2" ht="30" customHeight="1" x14ac:dyDescent="0.2">
      <c r="B50" s="51" t="s">
        <v>59</v>
      </c>
    </row>
    <row r="51" spans="2:2" ht="30" customHeight="1" x14ac:dyDescent="0.2">
      <c r="B51" t="s">
        <v>60</v>
      </c>
    </row>
    <row r="52" spans="2:2" ht="30" customHeight="1" x14ac:dyDescent="0.2">
      <c r="B52" t="s">
        <v>62</v>
      </c>
    </row>
    <row r="53" spans="2:2" ht="30" customHeight="1" x14ac:dyDescent="0.2">
      <c r="B53" t="s">
        <v>61</v>
      </c>
    </row>
    <row r="54" spans="2:2" ht="30" customHeight="1" x14ac:dyDescent="0.2">
      <c r="B54" t="s">
        <v>63</v>
      </c>
    </row>
    <row r="55" spans="2:2" ht="30" customHeight="1" x14ac:dyDescent="0.2">
      <c r="B55" t="s">
        <v>64</v>
      </c>
    </row>
    <row r="56" spans="2:2" ht="30" customHeight="1" x14ac:dyDescent="0.2">
      <c r="B56" t="s">
        <v>65</v>
      </c>
    </row>
    <row r="57" spans="2:2" ht="30" customHeight="1" x14ac:dyDescent="0.2">
      <c r="B57" t="s">
        <v>66</v>
      </c>
    </row>
    <row r="58" spans="2:2" ht="30" customHeight="1" x14ac:dyDescent="0.2">
      <c r="B58" t="s">
        <v>67</v>
      </c>
    </row>
    <row r="59" spans="2:2" ht="30" customHeight="1" x14ac:dyDescent="0.2">
      <c r="B59" t="s">
        <v>68</v>
      </c>
    </row>
    <row r="60" spans="2:2" ht="30" customHeight="1" x14ac:dyDescent="0.2">
      <c r="B60" t="s">
        <v>71</v>
      </c>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3 D16:D23">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8 I9:L9 O9:BL9 M21:BL23 M20:AW20 AZ20:BL20 I10:BL18 I19:O19 R19:BL19">
    <cfRule type="expression" dxfId="11" priority="37">
      <formula>AND(TODAY()&gt;=I$5,TODAY()&lt;J$5)</formula>
    </cfRule>
  </conditionalFormatting>
  <conditionalFormatting sqref="I7:BL8 I9:L9 O9:BL9 M21:BL23 M20:AW20 AZ20:BL20 I10:BL18 I19:O19 R19:BL19">
    <cfRule type="expression" dxfId="10" priority="31">
      <formula>AND(task_start&lt;=I$5,ROUNDDOWN((task_end-task_start+1)*task_progress,0)+task_start-1&gt;=I$5)</formula>
    </cfRule>
    <cfRule type="expression" dxfId="9" priority="32" stopIfTrue="1">
      <formula>AND(task_end&gt;=I$5,task_start&lt;J$5)</formula>
    </cfRule>
  </conditionalFormatting>
  <conditionalFormatting sqref="G9">
    <cfRule type="expression" dxfId="8" priority="39">
      <formula>AND(TODAY()&gt;=M$5,TODAY()&lt;N$5)</formula>
    </cfRule>
  </conditionalFormatting>
  <conditionalFormatting sqref="G9">
    <cfRule type="expression" dxfId="7" priority="42">
      <formula>AND(task_start&lt;=M$5,ROUNDDOWN((task_end-task_start+1)*task_progress,0)+task_start-1&gt;=M$5)</formula>
    </cfRule>
    <cfRule type="expression" dxfId="6" priority="43" stopIfTrue="1">
      <formula>AND(task_end&gt;=M$5,task_start&lt;N$5)</formula>
    </cfRule>
  </conditionalFormatting>
  <conditionalFormatting sqref="M9:N9">
    <cfRule type="expression" dxfId="5" priority="45">
      <formula>AND(TODAY()&gt;=N$5,TODAY()&lt;O$5)</formula>
    </cfRule>
  </conditionalFormatting>
  <conditionalFormatting sqref="M9:N9">
    <cfRule type="expression" dxfId="4" priority="48">
      <formula>AND(task_start&lt;=N$5,ROUNDDOWN((task_end-task_start+1)*task_progress,0)+task_start-1&gt;=N$5)</formula>
    </cfRule>
    <cfRule type="expression" dxfId="3" priority="49" stopIfTrue="1">
      <formula>AND(task_end&gt;=N$5,task_start&lt;O$5)</formula>
    </cfRule>
  </conditionalFormatting>
  <conditionalFormatting sqref="D15">
    <cfRule type="dataBar" priority="3">
      <dataBar>
        <cfvo type="num" val="0"/>
        <cfvo type="num" val="1"/>
        <color theme="0" tint="-0.249977111117893"/>
      </dataBar>
      <extLst>
        <ext xmlns:x14="http://schemas.microsoft.com/office/spreadsheetml/2009/9/main" uri="{B025F937-C7B1-47D3-B67F-A62EFF666E3E}">
          <x14:id>{32DE8A12-9133-BD44-98AC-3802B26C2219}</x14:id>
        </ext>
      </extLst>
    </cfRule>
  </conditionalFormatting>
  <conditionalFormatting sqref="D14">
    <cfRule type="dataBar" priority="2">
      <dataBar>
        <cfvo type="num" val="0"/>
        <cfvo type="num" val="1"/>
        <color theme="0" tint="-0.249977111117893"/>
      </dataBar>
      <extLst>
        <ext xmlns:x14="http://schemas.microsoft.com/office/spreadsheetml/2009/9/main" uri="{B025F937-C7B1-47D3-B67F-A62EFF666E3E}">
          <x14:id>{E9F2317A-E248-F74E-8899-5687C6F57676}</x14:id>
        </ext>
      </extLst>
    </cfRule>
  </conditionalFormatting>
  <conditionalFormatting sqref="AY20 Q19">
    <cfRule type="expression" dxfId="2" priority="51">
      <formula>AND(TODAY()&gt;=P$5,TODAY()&lt;Q$5)</formula>
    </cfRule>
  </conditionalFormatting>
  <conditionalFormatting sqref="AY20 Q19">
    <cfRule type="expression" dxfId="1" priority="54">
      <formula>AND(task_start&lt;=P$5,ROUNDDOWN((task_end-task_start+1)*task_progress,0)+task_start-1&gt;=P$5)</formula>
    </cfRule>
    <cfRule type="expression" dxfId="0" priority="55" stopIfTrue="1">
      <formula>AND(task_end&gt;=P$5,task_start&lt;Q$5)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D7:D13 D16:D23</xm:sqref>
        </x14:conditionalFormatting>
        <x14:conditionalFormatting xmlns:xm="http://schemas.microsoft.com/office/excel/2006/main">
          <x14:cfRule type="dataBar" id="{32DE8A12-9133-BD44-98AC-3802B26C2219}">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E9F2317A-E248-F74E-8899-5687C6F57676}">
            <x14:dataBar minLength="0" maxLength="100" gradient="0">
              <x14:cfvo type="num">
                <xm:f>0</xm:f>
              </x14:cfvo>
              <x14:cfvo type="num">
                <xm:f>1</xm:f>
              </x14:cfvo>
              <x14:negativeFillColor rgb="FFFF0000"/>
              <x14:axisColor rgb="FF000000"/>
            </x14:dataBar>
          </x14:cfRule>
          <xm:sqref>D14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26" customWidth="1"/>
    <col min="2" max="16384" width="9.1640625" style="2"/>
  </cols>
  <sheetData>
    <row r="1" spans="1:2" ht="46.5" customHeight="1" x14ac:dyDescent="0.2"/>
    <row r="2" spans="1:2" s="28" customFormat="1" ht="16" x14ac:dyDescent="0.2">
      <c r="A2" s="27" t="s">
        <v>10</v>
      </c>
      <c r="B2" s="27"/>
    </row>
    <row r="3" spans="1:2" s="32" customFormat="1" ht="27" customHeight="1" x14ac:dyDescent="0.2">
      <c r="A3" s="33" t="s">
        <v>15</v>
      </c>
      <c r="B3" s="33"/>
    </row>
    <row r="4" spans="1:2" s="29" customFormat="1" ht="26" x14ac:dyDescent="0.3">
      <c r="A4" s="30" t="s">
        <v>9</v>
      </c>
    </row>
    <row r="5" spans="1:2" ht="74" customHeight="1" x14ac:dyDescent="0.2">
      <c r="A5" s="31" t="s">
        <v>18</v>
      </c>
    </row>
    <row r="6" spans="1:2" ht="26.25" customHeight="1" x14ac:dyDescent="0.2">
      <c r="A6" s="30" t="s">
        <v>21</v>
      </c>
    </row>
    <row r="7" spans="1:2" s="26" customFormat="1" ht="205" customHeight="1" x14ac:dyDescent="0.2">
      <c r="A7" s="35" t="s">
        <v>20</v>
      </c>
    </row>
    <row r="8" spans="1:2" s="29" customFormat="1" ht="26" x14ac:dyDescent="0.3">
      <c r="A8" s="30" t="s">
        <v>11</v>
      </c>
    </row>
    <row r="9" spans="1:2" ht="48" x14ac:dyDescent="0.2">
      <c r="A9" s="31" t="s">
        <v>19</v>
      </c>
    </row>
    <row r="10" spans="1:2" s="26" customFormat="1" ht="28" customHeight="1" x14ac:dyDescent="0.2">
      <c r="A10" s="34" t="s">
        <v>17</v>
      </c>
    </row>
    <row r="11" spans="1:2" s="29" customFormat="1" ht="26" x14ac:dyDescent="0.3">
      <c r="A11" s="30" t="s">
        <v>8</v>
      </c>
    </row>
    <row r="12" spans="1:2" ht="32" x14ac:dyDescent="0.2">
      <c r="A12" s="31" t="s">
        <v>16</v>
      </c>
    </row>
    <row r="13" spans="1:2" s="26" customFormat="1" ht="28" customHeight="1" x14ac:dyDescent="0.2">
      <c r="A13" s="34" t="s">
        <v>3</v>
      </c>
    </row>
    <row r="14" spans="1:2" s="29" customFormat="1" ht="26" x14ac:dyDescent="0.3">
      <c r="A14" s="30" t="s">
        <v>12</v>
      </c>
    </row>
    <row r="15" spans="1:2" ht="75" customHeight="1" x14ac:dyDescent="0.2">
      <c r="A15" s="31" t="s">
        <v>13</v>
      </c>
    </row>
    <row r="16" spans="1:2" ht="64" x14ac:dyDescent="0.2">
      <c r="A16" s="31"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2019-12-02T01:38:43Z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