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rre Admin" sheetId="1" r:id="rId5"/>
    <sheet state="visible" name="Monitor Admin" sheetId="2" r:id="rId6"/>
    <sheet state="visible" name="Teclado Admin" sheetId="3" r:id="rId7"/>
    <sheet state="visible" name="Mouse Admin" sheetId="4" r:id="rId8"/>
    <sheet state="visible" name="Mother board Admin" sheetId="5" r:id="rId9"/>
    <sheet state="visible" name="CPU Admin" sheetId="6" r:id="rId10"/>
    <sheet state="visible" name="RAM Admin" sheetId="7" r:id="rId11"/>
    <sheet state="visible" name="NVMe Admin" sheetId="8" r:id="rId12"/>
    <sheet state="visible" name="GPU Admin" sheetId="9" r:id="rId13"/>
    <sheet state="visible" name="Portatil" sheetId="10" r:id="rId14"/>
    <sheet state="visible" name="Servidor Admin" sheetId="11" r:id="rId15"/>
    <sheet state="visible" name="Servidor nosotros" sheetId="12" r:id="rId16"/>
    <sheet state="visible" name="Microsoft 365 Licencia" sheetId="13" r:id="rId17"/>
    <sheet state="visible" name="Licencia antivirus protección e" sheetId="14" r:id="rId18"/>
    <sheet state="visible" name="Windows 11 Pro licencia sistema" sheetId="15" r:id="rId19"/>
  </sheets>
  <definedNames/>
  <calcPr/>
</workbook>
</file>

<file path=xl/sharedStrings.xml><?xml version="1.0" encoding="utf-8"?>
<sst xmlns="http://schemas.openxmlformats.org/spreadsheetml/2006/main" count="516" uniqueCount="355">
  <si>
    <t>CUADRO DE COTIZACIONES</t>
  </si>
  <si>
    <t xml:space="preserve">Cuadro Comparativo de Cotizaciones </t>
  </si>
  <si>
    <t xml:space="preserve">Presupuestos (a)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</si>
  <si>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</si>
  <si>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</si>
  <si>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</si>
  <si>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</si>
  <si>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</si>
  <si>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</si>
  <si>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t>Tipo de cambio</t>
  </si>
  <si>
    <r>
      <rPr>
        <rFont val="Trebuchet MS"/>
        <b/>
        <color theme="1"/>
        <sz val="10.0"/>
      </rPr>
      <t xml:space="preserve">Forma de Pago 
</t>
    </r>
    <r>
      <rPr>
        <rFont val="Trebuchet MS"/>
        <b val="0"/>
        <i/>
        <color theme="1"/>
        <sz val="8.0"/>
      </rPr>
      <t>(Contado o Cheque)</t>
    </r>
  </si>
  <si>
    <r>
      <rPr>
        <rFont val="Trebuchet MS"/>
        <b/>
        <color theme="1"/>
      </rPr>
      <t xml:space="preserve">Observaciones </t>
    </r>
    <r>
      <rPr>
        <rFont val="Trebuchet MS"/>
        <b val="0"/>
        <i/>
        <color theme="1"/>
      </rPr>
      <t xml:space="preserve">
</t>
    </r>
    <r>
      <rPr>
        <rFont val="Trebuchet MS"/>
        <b val="0"/>
        <i/>
        <color theme="1"/>
        <sz val="8.0"/>
      </rPr>
      <t>(se debe incluir toda aquella característica que no ha sido posible incluir anteriormente)</t>
    </r>
  </si>
  <si>
    <r>
      <rPr>
        <rFont val="Trebuchet MS"/>
        <b/>
        <color theme="1"/>
      </rPr>
      <t xml:space="preserve">Imagen </t>
    </r>
    <r>
      <rPr>
        <rFont val="Trebuchet MS"/>
        <b val="0"/>
        <i/>
        <color theme="1"/>
        <sz val="8.0"/>
      </rPr>
      <t>(Imagen del producto)</t>
    </r>
  </si>
  <si>
    <t>Nº 1</t>
  </si>
  <si>
    <t>LENOVO COLOMBIA</t>
  </si>
  <si>
    <t>https://www.lenovo.com/co/es/p/computadoras-de-escritorio/thinkcentre/thinkcentre-serie-neo/lenovo-thinkcentre-neo-50s-gen-5-intel-sff/12xf002pls</t>
  </si>
  <si>
    <t>Procesador Intel Core i5 (14° gen), RAM 16 GB DDR5, SSD 512 GB NVMe, Windows 11 Pro, Formato Small Form Factor, Conectividad USB / HDMI / Ethernet</t>
  </si>
  <si>
    <t>CONTADO</t>
  </si>
  <si>
    <t>Computador tipo empresarial recomendado para salón de belleza: rápido, silencioso y compacto. Ideal para facturación, agenda, control de inventario y registro de clientes. Incluye garantía Lenovo 1 año.</t>
  </si>
  <si>
    <t xml:space="preserve">Nº2 </t>
  </si>
  <si>
    <t>ASUS / MercadoLibre Colombia</t>
  </si>
  <si>
    <t>https://articulo.mercadolibre.com.co/MCO-1351708813-pc-de-escritorio-para-juegos-rog-strix-ga15dk-amd-ryzen-7-5-_JM</t>
  </si>
  <si>
    <t>Procesador AMD Ryzen 7 5800X, 16 GB RAM DDR4, SSD NVMe (capacidad según modelo del vendedor), Tarjeta gráfica dedicada NVIDIA GeForce, Conectividad: USB / HDMI / DisplayPort / Ethernet, Torre de alto rendimiento tipo gamer–workstation, Ideal para multitarea, edición, almacenamiento pesado y uso empresarial exigente</t>
  </si>
  <si>
    <t>Torre de alto rendimiento con capacidad superior a las necesidades básicas de un salón de belleza, pero útil si se prevé crecimiento del negocio, manejo de grandes volúmenes de fotos, edición de contenido publicitario, almacenamiento y multitarea pesada. Es más costosa que opciones empresariales estándar, pero ofrece alto desempeño y larga vida útil.</t>
  </si>
  <si>
    <t>Nº 3</t>
  </si>
  <si>
    <t>Mercado Libre – Vendedor Reacondicionados Colombia</t>
  </si>
  <si>
    <t>https://www.mercadolibre.com.co/cpu-torre-core-i5-6ta-gen-ram-8gb-ssd-512gb-reacondicionado/up/MCOU3315900177</t>
  </si>
  <si>
    <t>Procesador Intel Core i5 (6ª generación), Memoria RAM 8 GB DDR4, Almacenamiento SSD 512 GB, Sistema Operativo: Windows 10 Pro, Incluye torre completa lista para uso, Producto reacondicionado (usado, revisado y restaurado), Ideal para tareas básicas de oficina: facturación, agenda, inventario y atención al cliente</t>
  </si>
  <si>
    <t>Equipo reacondicionado, adecuado para un salón de belleza que requiera un computador económico para tareas simples: registro de clientes, manejo de agenda, facturación, promociones y redes sociales ligeras.
Es una opción funcional, pero al ser usado su vida útil puede ser menor que la de un equipo nuevo. Ideal para presupuestos ajustados.</t>
  </si>
  <si>
    <r>
      <rPr>
        <rFont val="Arial"/>
        <b/>
        <color theme="1"/>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</si>
  <si>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</si>
  <si>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Sugerencias</t>
  </si>
  <si>
    <t>La opción recomendada es la Opción 1 – Lenovo ThinkCentre Neo 50s Gen 5, ya que ofrece el mejor balance entre rendimiento, precio, durabilidad y garantía. Es un equipo moderno, estable y empresarial, ideal para el trabajo diario de un salón de belleza sin pagar de más por características innecesarias.
La Opción 3 puede considerarse solo si el presupuesto es muy limitado, ya que cumple con lo básico pero con menor vida útil.
La Opción 2, aunque muy potente, no es una inversión eficiente para este tipo de negocio debido a su costo elevado y características que no se requieren.</t>
  </si>
  <si>
    <r>
      <rPr>
        <rFont val="Arial"/>
        <b/>
        <color theme="1"/>
      </rPr>
      <t>Empresa</t>
    </r>
    <r>
      <rPr>
        <rFont val="Arial"/>
        <b val="0"/>
        <i/>
        <color theme="1"/>
        <sz val="10.0"/>
      </rPr>
      <t xml:space="preserve">
(Nombre fiscal de la empresa)</t>
    </r>
  </si>
  <si>
    <r>
      <rPr>
        <rFont val="Arial"/>
        <b/>
        <color theme="1"/>
      </rPr>
      <t>Nº de CUIT, Dirección, Teléfono</t>
    </r>
    <r>
      <rPr>
        <rFont val="Arial"/>
        <b val="0"/>
        <i/>
        <color theme="1"/>
        <sz val="10.0"/>
      </rPr>
      <t xml:space="preserve">
(Datos de la empresa)</t>
    </r>
  </si>
  <si>
    <r>
      <rPr>
        <rFont val="Arial"/>
        <b/>
        <color theme="1"/>
      </rPr>
      <t>Descripción del
bien/ servicio (b)</t>
    </r>
    <r>
      <rPr>
        <rFont val="Arial"/>
        <b val="0"/>
        <i/>
        <color theme="1"/>
        <sz val="10.0"/>
      </rPr>
      <t xml:space="preserve">
Características de los bienes/ servicios</t>
    </r>
  </si>
  <si>
    <r>
      <rPr>
        <rFont val="Arial"/>
        <b/>
        <color theme="1"/>
      </rPr>
      <t xml:space="preserve">Importe Unitario
</t>
    </r>
    <r>
      <rPr>
        <rFont val="Arial"/>
        <b val="0"/>
        <i/>
        <color theme="1"/>
        <sz val="10.0"/>
      </rPr>
      <t>(moneda nacional)</t>
    </r>
  </si>
  <si>
    <r>
      <rPr>
        <rFont val="Arial"/>
        <b/>
        <color theme="1"/>
        <u/>
      </rPr>
      <t xml:space="preserve">Importe Total
 IVA incluido
</t>
    </r>
    <r>
      <rPr>
        <rFont val="Arial"/>
        <b val="0"/>
        <i/>
        <color theme="1"/>
        <sz val="10.0"/>
        <u/>
      </rPr>
      <t>(moneda nacional)</t>
    </r>
  </si>
  <si>
    <r>
      <rPr>
        <rFont val="Arial"/>
        <b/>
        <color theme="1"/>
      </rPr>
      <t xml:space="preserve">Importe Total
</t>
    </r>
    <r>
      <rPr>
        <rFont val="Arial"/>
        <b val="0"/>
        <i/>
        <color theme="1"/>
        <sz val="10.0"/>
      </rPr>
      <t>(moneda extranjera)</t>
    </r>
  </si>
  <si>
    <r>
      <rPr>
        <rFont val="Arial"/>
        <b/>
        <color theme="1"/>
      </rPr>
      <t xml:space="preserve">Forma de Pago 
</t>
    </r>
    <r>
      <rPr>
        <rFont val="Arial"/>
        <b val="0"/>
        <i/>
        <color theme="1"/>
        <sz val="10.0"/>
      </rPr>
      <t>(Contado o Cheque)</t>
    </r>
  </si>
  <si>
    <r>
      <rPr>
        <rFont val="Arial"/>
        <b/>
        <color theme="1"/>
      </rPr>
      <t xml:space="preserve">Observaciones </t>
    </r>
    <r>
      <rPr>
        <rFont val="Arial"/>
        <b val="0"/>
        <i/>
        <color theme="1"/>
        <sz val="10.0"/>
      </rPr>
      <t xml:space="preserve">
(se debe incluir toda aquella característica que no ha sido posible incluir anteriormente)</t>
    </r>
  </si>
  <si>
    <r>
      <rPr>
        <rFont val="Arial"/>
        <b/>
        <color theme="1"/>
      </rPr>
      <t xml:space="preserve">Imagen </t>
    </r>
    <r>
      <rPr>
        <rFont val="Arial"/>
        <b val="0"/>
        <i/>
        <color theme="1"/>
        <sz val="8.0"/>
      </rPr>
      <t>(Imagen del producto)</t>
    </r>
  </si>
  <si>
    <t>LG</t>
  </si>
  <si>
    <t>https://www.lg.com/co/monitores/smart-monitores/32u720sa-w/</t>
  </si>
  <si>
    <t xml:space="preserve">Pantalla 31.5″ / 32″, resolución 4K UHD (3840×2160), Panel VA, colores con gama DCI-P3 90 %, soporte HDR10, Entradas: 2× HDMI, 1× USB-C (con carga hasta 65 W), 2× USB-A, Parlantes integrados (2 × 5 W), Permite ajuste de altura/inclinación, ideal para escritorio de oficina. </t>
  </si>
  <si>
    <t>Monitor 4K moderno, con amplia área de trabajo, ideal para un salón de belleza donde se gestionen herramientas administrativas, software comercial, imágenes y contenido digital. El tamaño grande facilita la visualización cómoda y mejora la productividad. Incluye garantía de LG (1 año, según política estándar).</t>
  </si>
  <si>
    <t>SAMSUNG ELECTRONICS COLOMBIA S.A.</t>
  </si>
  <si>
    <t>https://www.exito.com/monitor-samsung-ls22d300ganxza-22-pulgadas-ips-ls22d300ganxza-monitor-de-oficina-negro-3214068/p</t>
  </si>
  <si>
    <t>Pantalla de 22 pulgadas, Resolución Full HD (1920 × 1080), Panel IPS (mejor color y ángulos de visión), Frecuencia de actualización: 100 Hz, Tiempo de respuesta: 5 ms, Conectividad: HDMI x1, VGA x1, Montaje VESA 100×100, Diseño compacto, ideal para escritorios pequeños, Perfecto para tareas de oficina, facturación, agenda, inventario y uso administrativo</t>
  </si>
  <si>
    <t>Monitor recomendado para proyectos administrativos como un salón de belleza, ya que ofrece alta resolución, gran área de trabajo, buena calidad de imagen y conectividad moderna. Perfecto para aplicaciones de facturación, agenda, inventario y material visual para clientes. Incluye garantía oficial LG de 1 año.</t>
  </si>
  <si>
    <t>ASUS / Alkosto Colombia</t>
  </si>
  <si>
    <t>https://www.alkosto.com/monitor-asus-238-pulgadas-va249hg-fhd-plano-negro/p/4711387795170</t>
  </si>
  <si>
    <t>Monitor ASUS VA249HG, pantalla de 23.8″, panel IPS Full HD (1920×1080), ideal para oficina/negocio. Tiene tasa de refresco hasta 120 Hz, tiempo de respuesta 1 ms, buena calidad de color y amplio ángulo de visión. Compatible con entradas HDMI y VGA, y ofrece una visualización cómoda para tareas administrativas, facturación, agendas, inventarios, fotos de clientes.</t>
  </si>
  <si>
    <t>Monitor económico, confiable y práctico, con buena relación costo-beneficio para uso administrativo (facturación, agenda, etc.). Cuenta con tecnología Eye Care para el cuidado de la vista. Garantía 36  Meses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</si>
  <si>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</si>
  <si>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</si>
  <si>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Sugerencia</t>
  </si>
  <si>
    <t>Después de evaluar las tres alternativas, la recomendación más adecuada para un salón de belleza es la Opción 2: Samsung 22” Full HD, ya que ofrece el mejor equilibrio entre precio, calidad y funcionalidad.
Permite cumplir sin problemas las necesidades administrativas del negocio, ofrece buena visibilidad, ocupa poco espacio y su costo es considerablemente menor que la opción 1, manteniendo una excelente relación costo–beneficio.
Sin embargo, si el proyecto cuenta con mayor presupuesto y se desea un monitor con mayor área de trabajo y calidad superior, la Opción 1 de LG sería la elección ideal por su tamaño de 32”, resolución 4K y funciones avanzadas que aportan comodidad y eficiencia.</t>
  </si>
  <si>
    <r>
      <rPr>
        <rFont val="Arial"/>
        <b/>
        <color theme="1"/>
      </rPr>
      <t>Empresa</t>
    </r>
    <r>
      <rPr>
        <rFont val="Arial"/>
        <b val="0"/>
        <i/>
        <color theme="1"/>
        <sz val="10.0"/>
      </rPr>
      <t xml:space="preserve">
(Nombre fiscal de la empresa)</t>
    </r>
  </si>
  <si>
    <r>
      <rPr>
        <rFont val="Arial"/>
        <b/>
        <color theme="1"/>
      </rPr>
      <t>Nº de CUIT, Dirección, Teléfono</t>
    </r>
    <r>
      <rPr>
        <rFont val="Arial"/>
        <b val="0"/>
        <i/>
        <color theme="1"/>
        <sz val="10.0"/>
      </rPr>
      <t xml:space="preserve">
(Datos de la empresa)</t>
    </r>
  </si>
  <si>
    <r>
      <rPr>
        <rFont val="Arial"/>
        <b/>
        <color theme="1"/>
      </rPr>
      <t>Descripción del
bien/ servicio (b)</t>
    </r>
    <r>
      <rPr>
        <rFont val="Arial"/>
        <b val="0"/>
        <i/>
        <color theme="1"/>
        <sz val="10.0"/>
      </rPr>
      <t xml:space="preserve">
Características de los bienes/ servicios</t>
    </r>
  </si>
  <si>
    <r>
      <rPr>
        <rFont val="Arial"/>
        <b/>
        <color theme="1"/>
      </rPr>
      <t xml:space="preserve">Importe Unitario
</t>
    </r>
    <r>
      <rPr>
        <rFont val="Arial"/>
        <b val="0"/>
        <i/>
        <color theme="1"/>
        <sz val="10.0"/>
      </rPr>
      <t>(moneda nacional)</t>
    </r>
  </si>
  <si>
    <r>
      <rPr>
        <rFont val="Arial"/>
        <b/>
        <color theme="1"/>
        <u/>
      </rPr>
      <t xml:space="preserve">Importe Total
 IVA incluido
</t>
    </r>
    <r>
      <rPr>
        <rFont val="Arial"/>
        <b val="0"/>
        <i/>
        <color theme="1"/>
        <sz val="10.0"/>
        <u/>
      </rPr>
      <t>(moneda nacional)</t>
    </r>
  </si>
  <si>
    <r>
      <rPr>
        <rFont val="Arial"/>
        <b/>
        <color theme="1"/>
      </rPr>
      <t xml:space="preserve">Importe Total
</t>
    </r>
    <r>
      <rPr>
        <rFont val="Arial"/>
        <b val="0"/>
        <i/>
        <color theme="1"/>
        <sz val="10.0"/>
      </rPr>
      <t>(moneda extranjera)</t>
    </r>
  </si>
  <si>
    <r>
      <rPr>
        <rFont val="Arial"/>
        <b/>
        <color theme="1"/>
      </rPr>
      <t xml:space="preserve">Forma de Pago 
</t>
    </r>
    <r>
      <rPr>
        <rFont val="Arial"/>
        <b val="0"/>
        <i/>
        <color theme="1"/>
        <sz val="10.0"/>
      </rPr>
      <t>(Contado o Cheque)</t>
    </r>
  </si>
  <si>
    <r>
      <rPr>
        <rFont val="Arial"/>
        <b/>
        <color theme="1"/>
      </rPr>
      <t xml:space="preserve">Observaciones </t>
    </r>
    <r>
      <rPr>
        <rFont val="Arial"/>
        <b val="0"/>
        <i/>
        <color theme="1"/>
        <sz val="10.0"/>
      </rPr>
      <t xml:space="preserve">
(se debe incluir toda aquella característica que no ha sido posible incluir anteriormente)</t>
    </r>
  </si>
  <si>
    <r>
      <rPr>
        <rFont val="Arial"/>
        <b/>
        <color theme="1"/>
      </rPr>
      <t xml:space="preserve">Imagen </t>
    </r>
    <r>
      <rPr>
        <rFont val="Arial"/>
        <b val="0"/>
        <i/>
        <color theme="1"/>
        <sz val="8.0"/>
      </rPr>
      <t>(Imagen del producto)</t>
    </r>
  </si>
  <si>
    <t>HyperX / Panamericana Librería y Papelería S.A.</t>
  </si>
  <si>
    <t>https://www.panamericana.com.co/teclado-alambrico-gaming-hyperx-alloy-core-rgb-672682/p</t>
  </si>
  <si>
    <t>Teclado Alámbrico HyperX Alloy Core RGB. Teclas suaves y silenciosas con sensación táctil. Incluye iluminación RGB con barra de luz y controles multimedia.</t>
  </si>
  <si>
    <t>Es resistente a salpicaduras (hasta 120 ml de líquido), lo cual es una ventaja clave en un salón. Sus teclas son silenciosas, ideal para un entorno de servicio. Garantía de 2 años</t>
  </si>
  <si>
    <t>HP / Alkosto (Colombiana de Comercio S.A.)</t>
  </si>
  <si>
    <t>https://www.alkosto.com/teclado-hp-alambrico-150-basic-negro/p/196548244195</t>
  </si>
  <si>
    <t>Teclado HP Alámbrico 150 Basic Negro. Modelo sencillo para uso de Hogar-Oficina. Conexión USB plug-and-play. Teclado tipo chiclet con diseño básico que se adapta a la posición natural</t>
  </si>
  <si>
    <t>Es la opción más económica y funcional para tareas administrativas básicas. Es ideal si se busca minimizar costos sin sacrificar la compatibilidad y facilidad de uso. Su principal desventaja frente al HyperX es que no ofrece resistencia a salpicaduras. Garantía de 12 meses</t>
  </si>
  <si>
    <r>
      <rPr>
        <rFont val="Arial"/>
      </rPr>
      <t xml:space="preserve">Trust / </t>
    </r>
    <r>
      <rPr>
        <rFont val="Arial"/>
        <color rgb="FF1155CC"/>
        <u/>
      </rPr>
      <t>Falabella.com.co</t>
    </r>
  </si>
  <si>
    <t>https://www.falabella.com.co/falabella-co/product/118288451/Teclado-trust-23883-alambrico-primo/118288453</t>
  </si>
  <si>
    <t>Teclado Trust 23883 Alámbrico Primo. Modelo básico y funcional, de bajo costo, con conectividad cableada. Ideal para entornos de oficina/negocio donde la funcionalidad principal es la digitación.</t>
  </si>
  <si>
    <t>Esta es la opción de costo más bajo de todos los teclados cotizados.Ideal para un uso administrativo muy básico donde el presupuesto es extremadamente ajustado.</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</si>
  <si>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</si>
  <si>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</si>
  <si>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Al analizar las tres opciones cotizadas para el teclado, se evidencia que cada una ofrece diferentes niveles de calidad, durabilidad y adecuación para un entorno administrativo como un salón de belleza o pequeño negocio.
La opción 1 (HyperX) es la más completa y profesional. Sus teclas silenciosas y suaves, además de la resistencia a salpicaduras, son especialmente útiles en un ambiente donde puede haber humedad o líquidos cerca del área de trabajo. Aunque es la más costosa, su durabilidad y garantía de 2 años la convierten en una inversión confiable a largo plazo.</t>
  </si>
  <si>
    <r>
      <rPr>
        <rFont val="Arial"/>
        <b/>
        <color theme="1"/>
      </rPr>
      <t>Empresa</t>
    </r>
    <r>
      <rPr>
        <rFont val="Arial"/>
        <b val="0"/>
        <i/>
        <color theme="1"/>
        <sz val="10.0"/>
      </rPr>
      <t xml:space="preserve">
(Nombre fiscal de la empresa)</t>
    </r>
  </si>
  <si>
    <r>
      <rPr>
        <rFont val="Arial"/>
        <b/>
        <color theme="1"/>
      </rPr>
      <t>Nº de CUIT, Dirección, Teléfono</t>
    </r>
    <r>
      <rPr>
        <rFont val="Arial"/>
        <b val="0"/>
        <i/>
        <color theme="1"/>
        <sz val="10.0"/>
      </rPr>
      <t xml:space="preserve">
(Datos de la empresa)</t>
    </r>
  </si>
  <si>
    <r>
      <rPr>
        <rFont val="Arial"/>
        <b/>
        <color theme="1"/>
      </rPr>
      <t>Descripción del
bien/ servicio (b)</t>
    </r>
    <r>
      <rPr>
        <rFont val="Arial"/>
        <b val="0"/>
        <i/>
        <color theme="1"/>
        <sz val="10.0"/>
      </rPr>
      <t xml:space="preserve">
Características de los bienes/ servicios</t>
    </r>
  </si>
  <si>
    <r>
      <rPr>
        <rFont val="Arial"/>
        <b/>
        <color theme="1"/>
      </rPr>
      <t xml:space="preserve">Importe Unitario
</t>
    </r>
    <r>
      <rPr>
        <rFont val="Arial"/>
        <b val="0"/>
        <i/>
        <color theme="1"/>
        <sz val="10.0"/>
      </rPr>
      <t>(moneda nacional)</t>
    </r>
  </si>
  <si>
    <r>
      <rPr>
        <rFont val="Arial"/>
        <b/>
        <color theme="1"/>
        <u/>
      </rPr>
      <t xml:space="preserve">Importe Total
 IVA incluido
</t>
    </r>
    <r>
      <rPr>
        <rFont val="Arial"/>
        <b val="0"/>
        <i/>
        <color theme="1"/>
        <sz val="10.0"/>
        <u/>
      </rPr>
      <t>(moneda nacional)</t>
    </r>
  </si>
  <si>
    <r>
      <rPr>
        <rFont val="Arial"/>
        <b/>
        <color theme="1"/>
      </rPr>
      <t xml:space="preserve">Importe Total
</t>
    </r>
    <r>
      <rPr>
        <rFont val="Arial"/>
        <b val="0"/>
        <i/>
        <color theme="1"/>
        <sz val="10.0"/>
      </rPr>
      <t>(moneda extranjera)</t>
    </r>
  </si>
  <si>
    <r>
      <rPr>
        <rFont val="Arial"/>
        <b/>
        <color theme="1"/>
      </rPr>
      <t xml:space="preserve">Forma de Pago 
</t>
    </r>
    <r>
      <rPr>
        <rFont val="Arial"/>
        <b val="0"/>
        <i/>
        <color theme="1"/>
        <sz val="10.0"/>
      </rPr>
      <t>(Contado o Cheque)</t>
    </r>
  </si>
  <si>
    <r>
      <rPr>
        <rFont val="Arial"/>
        <b/>
        <color theme="1"/>
      </rPr>
      <t xml:space="preserve">Observaciones </t>
    </r>
    <r>
      <rPr>
        <rFont val="Arial"/>
        <b val="0"/>
        <i/>
        <color theme="1"/>
        <sz val="10.0"/>
      </rPr>
      <t xml:space="preserve">
(se debe incluir toda aquella característica que no ha sido posible incluir anteriormente)</t>
    </r>
  </si>
  <si>
    <r>
      <rPr>
        <rFont val="Arial"/>
        <b/>
        <color theme="1"/>
      </rPr>
      <t xml:space="preserve">Imagen </t>
    </r>
    <r>
      <rPr>
        <rFont val="Arial"/>
        <b val="0"/>
        <i/>
        <color theme="1"/>
        <sz val="8.0"/>
      </rPr>
      <t>(Imagen del producto)</t>
    </r>
  </si>
  <si>
    <t>https://www.alkosto.com/mouse-hp-alambrico-optico-100-negro/p/193905461370</t>
  </si>
  <si>
    <t>Mouse HP Alámbrico Óptico 100 Negro. Ratón básico y ergonómico diseñado para la comodidad diaria. Cuenta con un sensor óptico de 1600 DPI para una precisión adecuada en tareas de oficina. Conectividad USB plug-and-play y diseño ambidiestro, apto para diestros y zurdos. Tiene 3 botones.</t>
  </si>
  <si>
    <t>Es una solución de costo muy bajo que garantiza la funcionalidad básica necesaria para un punto de pago o estación de trabajo. Posee un diseño ergonómico para largas jornadas y es fácil de instalar. Garantía de 12 meses</t>
  </si>
  <si>
    <t>Esenses / Homecenter (Sociedad de Mejoras y Proyectos S.A.)</t>
  </si>
  <si>
    <t>https://www.homecenter.com.co/homecenter-co/product/720572/mouse-optico-esenses-alambrico-usb-om-20-negro/720572/</t>
  </si>
  <si>
    <t>Mouse Óptico Esenses Alámbrico USB OM-20 Negro. Ratón de gama básica, ideal para usos de oficina.</t>
  </si>
  <si>
    <t>El ratón más económico de las opciones cotizadas. Ideal para necesidades básicas.</t>
  </si>
  <si>
    <t>Logitech / Alkosto (Colombiana de Comercio S.A.)</t>
  </si>
  <si>
    <t>https://www.alkosto.com/mouse-logitech-g-alambrico-gaming-lightsync-g203-negro/p/097855155948</t>
  </si>
  <si>
    <t>Mouse LOGITECH G Alámbrico Gaming Lightsync G203 Negro. Ratón gamer con rendimiento y alta personalización.</t>
  </si>
  <si>
    <t>Mouse de gama gaming a un precio de oferta. Destaca por su sensor de alta precisión (8.000 DPI), iluminación RGB personalizable y alta tasa de respuesta (1 ms).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</si>
  <si>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</si>
  <si>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</si>
  <si>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Sugerencia </t>
  </si>
  <si>
    <t xml:space="preserve">
Es la opción más económica pero con buena calidad y ergonomía, ideal para estaciones de trabajo prolongadas, tiene garantía de 12 meses, funciona bien para tareas administrativas del salón.
:
Opción 2 (Esenses OM-20): Aún más económico, pero muy básico y con menor precisión.
Opción 3 (Logitech G203): Excelente rendimiento, pero está orientado a gaming; su costo adicional no aporta beneficios relevantes para un salón de belleza.</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</si>
  <si>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</si>
  <si>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</si>
  <si>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</si>
  <si>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</si>
  <si>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</si>
  <si>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</si>
  <si>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</si>
  <si>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rPr>
      <t xml:space="preserve">Observaciones </t>
    </r>
    <r>
      <rPr>
        <rFont val="Trebuchet MS"/>
        <b val="0"/>
        <i/>
        <color theme="1"/>
      </rPr>
      <t xml:space="preserve">
</t>
    </r>
    <r>
      <rPr>
        <rFont val="Trebuchet MS"/>
        <b val="0"/>
        <i/>
        <color theme="1"/>
        <sz val="8.0"/>
      </rPr>
      <t>(se debe incluir toda aquella característica que no ha sido posible incluir anteriormente)</t>
    </r>
  </si>
  <si>
    <r>
      <rPr>
        <rFont val="Arial"/>
        <b/>
        <color theme="1"/>
      </rPr>
      <t xml:space="preserve">Imagen </t>
    </r>
    <r>
      <rPr>
        <rFont val="Arial"/>
        <color theme="1"/>
      </rPr>
      <t xml:space="preserve">
</t>
    </r>
    <r>
      <rPr>
        <rFont val="Arial"/>
        <color theme="1"/>
        <sz val="8.0"/>
      </rPr>
      <t>(Imagen del articulo)</t>
    </r>
  </si>
  <si>
    <t>TECHINN</t>
  </si>
  <si>
    <t>https://www.tradeinn.com/techinn/es/msi-placa-base-pro-b650m-p/140345136/p?id_producte=141197689&amp;country=co</t>
  </si>
  <si>
    <t>MSI Placa base PRO B650M-P</t>
  </si>
  <si>
    <t>Ofrece lo esencial (M.2 NVMe, USB, suficiente VRM para i5) y suele ser la opción más económica. Garatntia de 3 años</t>
  </si>
  <si>
    <t>https://www.tradeinn.com/techinn/es/asus-placa-base-prime-z790-p-wifi/141121774/p?id_producte=144199051&amp;country=co</t>
  </si>
  <si>
    <t xml:space="preserve">Asus Placa base PRIME Z790-P WIFI
</t>
  </si>
  <si>
    <t>Mejor VRM y más líneas PCIe/puertos; te da margen para upgrades (más discos, PCIe devices) y overclock si la CPU lo permite. Garatntia de 3 años</t>
  </si>
  <si>
    <t>SPEED LOGIC</t>
  </si>
  <si>
    <t>https://speedlogic.com.co/tienda/placas-madre/intel-placas-madre/board-asus-prime-z890m-plus-wifi-4gpu-dp-usb-c-4-ddr5/</t>
  </si>
  <si>
    <t>Board Asus Prime Z890m Plus Wifi 4gpu Dp Usb-C 4 Ddr5</t>
  </si>
  <si>
    <t>Máxima conectividad y opciones de expansión, útil si quieres múltiples NVMe, tarjetas de red rápidas o integrar NAS/backup local. Garatntia de 3 años</t>
  </si>
  <si>
    <r>
      <rPr>
        <rFont val="Arial"/>
        <b/>
        <color theme="1"/>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</si>
  <si>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</si>
  <si>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sugerencias </t>
  </si>
  <si>
    <t>Las tres opciones son buenas y cumplen con lo necesario para el proyecto. La opción Nº1 ofrece un buen rendimiento a un precio económico, ideal para el sistema del salón. La opción Nº2 es más completa, con mejor capacidad de expansión y conectividad, perfecta si quieren un equipo que dure más años. La opción Nº3 es la más avanzada y potente, pensada para trabajos más exigentes y con muchas posibilidades de ampliación. Cualquiera funciona, solo cambia el nivel de capacidad y el presupuesto.</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</si>
  <si>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</si>
  <si>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</si>
  <si>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</si>
  <si>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</si>
  <si>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</si>
  <si>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</si>
  <si>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</si>
  <si>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rPr>
      <t xml:space="preserve">Observaciones </t>
    </r>
    <r>
      <rPr>
        <rFont val="Trebuchet MS"/>
        <b val="0"/>
        <i/>
        <color theme="1"/>
      </rPr>
      <t xml:space="preserve">
</t>
    </r>
    <r>
      <rPr>
        <rFont val="Trebuchet MS"/>
        <b val="0"/>
        <i/>
        <color theme="1"/>
        <sz val="8.0"/>
      </rPr>
      <t>(se debe incluir toda aquella característica que no ha sido posible incluir anteriormente)</t>
    </r>
  </si>
  <si>
    <r>
      <rPr>
        <rFont val="Arial"/>
        <b/>
        <color theme="1"/>
      </rPr>
      <t xml:space="preserve">Imagen </t>
    </r>
    <r>
      <rPr>
        <rFont val="Arial"/>
        <color theme="1"/>
      </rPr>
      <t xml:space="preserve">
</t>
    </r>
    <r>
      <rPr>
        <rFont val="Arial"/>
        <color theme="1"/>
        <sz val="8.0"/>
      </rPr>
      <t>(Imagen del articulo)</t>
    </r>
  </si>
  <si>
    <t>https://www.tradeinn.com/techinn/es/intel-cpu-core-i5-13400f-2.5ghz/140295689/p?id_producte=141074154&amp;country=co</t>
  </si>
  <si>
    <t>Intel CPU Core i5-13400F 2.5Ghz</t>
  </si>
  <si>
    <t xml:space="preserve"> Excelente relación precio/rendimiento para multitarea ligera-media; menos núcleos P pero suficiente para muchas apps y VMs pequeñas. 3 años de garantía limitada</t>
  </si>
  <si>
    <t>MERCADO LIBRE</t>
  </si>
  <si>
    <t>https://www.mercadolibre.com.co/procesador-intel-core-i513600k-caja-abierta-nuevo/up/MCOU3404820117</t>
  </si>
  <si>
    <t>Procesador Intel Core I5-13600k</t>
  </si>
  <si>
    <t>Balance ideal entre rendimiento por núcleo y multinúcleo — muy buena para multitarea intensiva y cargas interactivas sin ir a i7/i9. 3 años de garantía</t>
  </si>
  <si>
    <t>Intel CPU Core i5-14600KF</t>
  </si>
  <si>
    <t>Generación más reciente con optimizaciones y rendimiento single-thread mejorado; mejor elección si quieres “futuro-proof” dentro de la línea i5. 3 años de garantía</t>
  </si>
  <si>
    <r>
      <rPr>
        <rFont val="Arial"/>
        <b/>
        <color theme="1"/>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</si>
  <si>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</si>
  <si>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Los tres procesadores son buenas opciones y cumplen con el rendimiento necesario para el sistema de la peluquería. El i5-13400F ofrece un excelente equilibrio entre precio y desempeño, ideal para trabajos de oficina, manejo de datos y multitarea moderada. El i5-13600K brinda más potencia tanto en tareas por núcleo como en multitarea, perfecto si se desea un equipo rápido y capaz para cargas más intensas. El i5-14600KF es la generación más reciente y ofrece el mejor rendimiento y mayor vida útil futura dentro de la línea i5. Cualquiera funciona bien; la diferencia está en la potencia y el presupuesto disponible.</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</si>
  <si>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</si>
  <si>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</si>
  <si>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</si>
  <si>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</si>
  <si>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</si>
  <si>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</si>
  <si>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</si>
  <si>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rPr>
      <t xml:space="preserve">Observaciones </t>
    </r>
    <r>
      <rPr>
        <rFont val="Trebuchet MS"/>
        <b val="0"/>
        <i/>
        <color theme="1"/>
      </rPr>
      <t xml:space="preserve">
</t>
    </r>
    <r>
      <rPr>
        <rFont val="Trebuchet MS"/>
        <b val="0"/>
        <i/>
        <color theme="1"/>
        <sz val="8.0"/>
      </rPr>
      <t>(se debe incluir toda aquella característica que no ha sido posible incluir anteriormente)</t>
    </r>
  </si>
  <si>
    <r>
      <rPr>
        <rFont val="Arial"/>
        <b/>
        <color theme="1"/>
      </rPr>
      <t xml:space="preserve">Imagen </t>
    </r>
    <r>
      <rPr>
        <rFont val="Arial"/>
        <color theme="1"/>
      </rPr>
      <t xml:space="preserve">
</t>
    </r>
    <r>
      <rPr>
        <rFont val="Arial"/>
        <color theme="1"/>
        <sz val="8.0"/>
      </rPr>
      <t>(Imagen del articulo)</t>
    </r>
  </si>
  <si>
    <t>DISCO SOLIDO</t>
  </si>
  <si>
    <t>https://discosolido.com/products/memoria-ram-32gb-16x2-ddr4-crucial-pc?variant=44262437683375&amp;country=CO&amp;currency=COP</t>
  </si>
  <si>
    <t>Memoria Ram 32GB (16X2) DDR4 Crucial PC</t>
  </si>
  <si>
    <t>Ofrece rendimiento estable y buena temperatura incluso en cargas exigentes, ideal para multitarea intensa, y cuenta con garantía limitada de por vida, lo que le da un respaldo confiable y duradero.</t>
  </si>
  <si>
    <t>ASTRO</t>
  </si>
  <si>
    <t>https://astrosetups.com.co/store/ram-ddr5-16gb-6000-2x8gb-kingston-fury-beast</t>
  </si>
  <si>
    <t>RAM DDR5 16GB (6000) (2X8GB) Kingston FURY Beast</t>
  </si>
  <si>
    <t>Ofrece alta velocidad y excelente estabilidad para tareas exigentes y equipos modernos, con mejoras claras en rendimiento frente a DDR4; además, incluye garantía limitada de por vida, lo que asegura un respaldo sólido ante fallas de fabricación</t>
  </si>
  <si>
    <t>https://www.mercadolibre.com.co/memoria-ram-ddr5-16gb-6000mhz-adata-xpg-lancer-blade-rgb-dimm/p/MCO57721029#polycard_client=search-nordic&amp;search_layout=stack&amp;position=9&amp;type=product&amp;tracking_id=b8bb895d-9c1f-48c9-b00c-96145a8c596c&amp;wid=MCO1735564051&amp;sid=search</t>
  </si>
  <si>
    <t>Memoria RAM DDR5 16GB 6000MHz Adata XPG Lancer Blade RGB DIMM</t>
  </si>
  <si>
    <t>Buen rendimiento y baja latencia para tareas de alta demanda, además de un diseño compacto con iluminación RGB; también cuenta con garantía limitada de por vida, lo que brinda un respaldo confiable frente a fallas de fabricación.</t>
  </si>
  <si>
    <r>
      <rPr>
        <rFont val="Arial"/>
        <b/>
        <color theme="1"/>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</si>
  <si>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</si>
  <si>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Las tres opciones de memoria RAM son de buena calidad y ofrecen excelente rendimiento. La opción Nº1 (32GB DDR4 Crucial) es ideal para multitarea intensa y brinda gran estabilidad a un precio accesible. La opción Nº2 (DDR5 Kingston Fury Beast) ofrece mayor velocidad y un rendimiento más moderno, perfecta para equipos actuales que necesitan rapidez adicional. La opción Nº3 (DDR5 Adata XPG Lancer Blade) combina alto desempeño con un diseño estético y compacto, ideal para quien busca potencia y estilo. Todas cuentan con garantía de por vida, así que cualquiera es una compra confiable; la diferencia está en la velocidad, capacidad y presupuesto.</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</si>
  <si>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</si>
  <si>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</si>
  <si>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</si>
  <si>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</si>
  <si>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</si>
  <si>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</si>
  <si>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</si>
  <si>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rPr>
      <t xml:space="preserve">Observaciones </t>
    </r>
    <r>
      <rPr>
        <rFont val="Trebuchet MS"/>
        <b val="0"/>
        <i/>
        <color theme="1"/>
      </rPr>
      <t xml:space="preserve">
</t>
    </r>
    <r>
      <rPr>
        <rFont val="Trebuchet MS"/>
        <b val="0"/>
        <i/>
        <color theme="1"/>
        <sz val="8.0"/>
      </rPr>
      <t>(se debe incluir toda aquella característica que no ha sido posible incluir anteriormente)</t>
    </r>
  </si>
  <si>
    <r>
      <rPr>
        <rFont val="Arial"/>
        <b/>
        <color theme="1"/>
      </rPr>
      <t xml:space="preserve">Imagen </t>
    </r>
    <r>
      <rPr>
        <rFont val="Arial"/>
        <color theme="1"/>
      </rPr>
      <t xml:space="preserve">
</t>
    </r>
    <r>
      <rPr>
        <rFont val="Arial"/>
        <color theme="1"/>
        <sz val="8.0"/>
      </rPr>
      <t>(Imagen del articulo)</t>
    </r>
  </si>
  <si>
    <t>CASTOR DATA</t>
  </si>
  <si>
    <t>https://www.castordata.com.co/shop/snv3s-500g-unidad-de-estado-solido-ssd-kingston-500g-nv3-m-2-2280-pcie-4-0-nvme-4857#attr=36175,36176,61422,36178,36180,36181,36182,36183,36179</t>
  </si>
  <si>
    <t>UNIDAD DE ESTADO SOLIDO SSD KINGSTON 500G NV3 M.2 2280 PCIE 4.0 NVME</t>
  </si>
  <si>
    <t>Velocidades muy superiores a las unidades SATA y un rendimiento estable para arranque rápido y multitarea, ideal para equipos modernos de uso administrativo o general; además, incluye garantía limitada de 3 años</t>
  </si>
  <si>
    <t>METRO TECNOLOGY</t>
  </si>
  <si>
    <t>https://www.metrotechnology.co/producto/disco-solido-ssd-1tb-legend-700-pcle-gen3-x4-m-2-2280/</t>
  </si>
  <si>
    <t>Disco Sólido (SSD) 1TB ADATA LEGEND 860 PCle Gen4 x4 M.2 2280</t>
  </si>
  <si>
    <t>Velocidades de lectura/escritura muy altas (hasta ~6000/5000 MB/s), lo que se traduce en arranques rápidos, carga veloz de aplicaciones y excelente rendimiento en multitarea o tareas de mayor demanda; además, incluye garantía de 5 años por defectos de fabricación.</t>
  </si>
  <si>
    <t>https://discosolido.com/products/disco-solido-1tb-samsung-990?variant=43899946860719&amp;country=CO&amp;currency=COP</t>
  </si>
  <si>
    <t>Disco Sólido 1TB Samsung 990 EVO NVMe M.2</t>
  </si>
  <si>
    <t>Gran velocidad: permite arranques rápidos, cargas de sistema y programas casi instantáneas, y muy buenos tiempos de respuesta incluso con tareas pesadas o multitarea intensiva; además, cuenta con garantía limitada de 5 años</t>
  </si>
  <si>
    <r>
      <rPr>
        <rFont val="Arial"/>
        <b/>
        <color theme="1"/>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</si>
  <si>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</si>
  <si>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Las tres unidades SSD ofrecen excelente rendimiento y son adecuadas para mejorar la velocidad del equipo. La opción Nº1 (Kingston 500GB NV3) brinda un desempeño rápido y estable para tareas de oficina y uso general a un precio muy accesible. La opción Nº2 (ADATA LEGEND 860 1TB) ofrece mayor capacidad y velocidades más altas, ideal para quienes requieren más espacio y aplicaciones que carguen muy rápido. La opción Nº3 (Samsung 990 EVO 1TB) combina muy alta velocidad con gran confiabilidad, siendo una opción premium con excelente respuesta incluso en tareas más exigentes. Todas son buenas alternativas; la diferencia está en la capacidad y el nivel de velocidad que se necesite.</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</si>
  <si>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</si>
  <si>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</si>
  <si>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</si>
  <si>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</si>
  <si>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</si>
  <si>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</si>
  <si>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</si>
  <si>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rPr>
      <t xml:space="preserve">Observaciones </t>
    </r>
    <r>
      <rPr>
        <rFont val="Trebuchet MS"/>
        <b val="0"/>
        <i/>
        <color theme="1"/>
      </rPr>
      <t xml:space="preserve">
</t>
    </r>
    <r>
      <rPr>
        <rFont val="Trebuchet MS"/>
        <b val="0"/>
        <i/>
        <color theme="1"/>
        <sz val="8.0"/>
      </rPr>
      <t>(se debe incluir toda aquella característica que no ha sido posible incluir anteriormente)</t>
    </r>
  </si>
  <si>
    <r>
      <rPr>
        <rFont val="Arial"/>
        <b/>
        <color theme="1"/>
      </rPr>
      <t xml:space="preserve">Imagen </t>
    </r>
    <r>
      <rPr>
        <rFont val="Arial"/>
        <color theme="1"/>
      </rPr>
      <t xml:space="preserve">
</t>
    </r>
    <r>
      <rPr>
        <rFont val="Arial"/>
        <color theme="1"/>
        <sz val="8.0"/>
      </rPr>
      <t>(Imagen del articulo)</t>
    </r>
  </si>
  <si>
    <t>https://www.mercadolibre.com.co/tarjeta-gigabyte-gtx-1650-oc-4gb-ddr6/p/MCO24543433#polycard_client=search-nordic&amp;search_layout=stack&amp;position=1&amp;type=product&amp;tracking_id=7a7275be-76df-420e-9f35-823019d15906&amp;wid=MCO1590614051&amp;sid=search</t>
  </si>
  <si>
    <t>Tarjeta Gigabyte Gtx 1650 Oc 4gb Ddr6</t>
  </si>
  <si>
    <t>Buen desempeño en tareas gráficas básicas o moderadas, con memoria GDDR6 de 4 GB y un sistema de enfriamiento eficiente, ideal para trabajos administrativos, edición ligera, uso multimedia o multitarea con interfaz gráfica; además, tiene garantía limitada de 3 añoS</t>
  </si>
  <si>
    <t>ENJOY VIDEOGAMES</t>
  </si>
  <si>
    <t>https://enjoyvideogames.com.co/product/tarjeta-de-video-msi-ventus-geforce-rtx-3050-6gb-oc/</t>
  </si>
  <si>
    <t>Tarjeta de video MSI Ventus GeForce RTX 3050 6GB OC</t>
  </si>
  <si>
    <t>Buen desempeño gráfico gracias a su arquitectura moderna, 6 GB GDDR6, soporte Ray Tracing y memoria rápida, ideal para edición ligera, diseño, trabajos con múltiples monitores o incluso juegos moderados; además incluye garantía limitada de 3 años</t>
  </si>
  <si>
    <t>THE MARK</t>
  </si>
  <si>
    <t>https://themark.com.co/producto/tarjeta-de-video-msi-rtx-4060-ventus-2x-8gb-gddr6/</t>
  </si>
  <si>
    <t>TARJETA DE VIDEO MSI RTX 4060 VENTUS 2X 8GB GDDR6</t>
  </si>
  <si>
    <t>Ofrece rendimiento de próxima generación gracias a su arquitectura NVIDIA Ada Lovelace, con 8 GB GDDR6, 3072 núcleos CUDA, soporte de trazado de rayos y tecnologías modernas (como DLSS 3), esta tarjeta suele venir con garantía limitada de 3 años</t>
  </si>
  <si>
    <r>
      <rPr>
        <rFont val="Arial"/>
        <b/>
        <color theme="1"/>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</si>
  <si>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</si>
  <si>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Las tres tarjetas gráficas son buenas opciones dependiendo del nivel de rendimiento que se necesite. La opción Nº1 (GTX 1650 4GB) ofrece un desempeño sólido para tareas gráficas básicas, edición ligera y uso general del equipo. La opción Nº2 (RTX 3050 6GB) mejora la potencia con una arquitectura más moderna, ideal para diseño, multitarea con varias pantallas y aplicaciones que requieren más fluidez. La opción Nº3 (RTX 4060 8GB) es la más avanzada, con tecnologías de última generación y excelente rendimiento para tareas más exigentes. Todas cuentan con garantía y buen funcionamiento; la diferencia está en el nivel de potencia y el presupuesto.</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</si>
  <si>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</si>
  <si>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</si>
  <si>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</si>
  <si>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</si>
  <si>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</si>
  <si>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</si>
  <si>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</si>
  <si>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</si>
  <si>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IMAGEN</t>
  </si>
  <si>
    <t>Microsoft</t>
  </si>
  <si>
    <t>https://www.microsoft.com/en-in/surface/devices/surface-laptop-5?activetab=pivot:overviewtab</t>
  </si>
  <si>
    <t>Microsoft Surface Laptop 5 - Computadora portátil con pantalla táctil de 13.5 pulgadas, 2256 x 1504, Intel Core i7 de 12ª generación i7-1265U, plataforma Intel Evo, RAM total de 16 GB, SSD de 512 GB, platino</t>
  </si>
  <si>
    <t xml:space="preserve">CONTADO </t>
  </si>
  <si>
    <t>El portátil cuenta con garantía y devoluciones gestionadas por Amazon dentro de los primeros 30 días.</t>
  </si>
  <si>
    <t xml:space="preserve">Lenovo </t>
  </si>
  <si>
    <t>https://www.lenovo.com</t>
  </si>
  <si>
    <t xml:space="preserve">Laptop Lenovo IdeaPad Slim 3 — Intel Core i5-12450H, 16 GB RAM, 512 GB SSD, pantalla 15.6" FHD, Windows 11. </t>
  </si>
  <si>
    <t>Garantía 12 meses; portátil liviano y resistente; SSD rápido, RAM suficiente para multitarea; pantalla FHD; ideales para oficina, estudio y trabajo general. Puertos suficientes, pero sin GPU dedicada — gráficos integrados</t>
  </si>
  <si>
    <t>https://www.mercadolibre.com.co/portatil-hp-victus-core-i513420h-16gb-512gb-ssd-rtx-3050/up/MCOU3534744012</t>
  </si>
  <si>
    <t>Portátil Gamer HP Victus 15.6" (Intel Core i5 13420H, 16GB RAM DDR4, 512GB SSD, NVIDIA GeForce RTX 3050 6GB)</t>
  </si>
  <si>
    <t>Pantalla FHD, no incluye sistema operativo (FreeDOS). Garantía estándar de 1 año con HP y vendedor.</t>
  </si>
  <si>
    <t>Las tres opciones de portátiles ofrecen buen rendimiento según la necesidad del usuario. La opción Nº1 (Surface Laptop 5) destaca por su diseño premium, pantalla táctil de alta calidad y excelente desempeño para tareas profesionales y de oficina, además de contar con respaldo directo de Microsoft. La opción Nº2 (Lenovo IdeaPad Slim 3) es una alternativa muy equilibrada: rápida, liviana y con suficiente potencia para estudio, trabajo general y multitarea diaria a un precio más accesible. La opción Nº3 (HP Victus) ofrece el mayor rendimiento gráfico gracias a su tarjeta RTX 3050, ideal para quienes necesiten potencia adicional en diseño, edición o aplicaciones que requieren procesamiento más fuerte. Todas son buenas opciones; la diferencia está en el nivel de rendimiento, el diseño y el presupuesto que se quiera invertir.</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</si>
  <si>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</si>
  <si>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</si>
  <si>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</si>
  <si>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</si>
  <si>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</si>
  <si>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</si>
  <si>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</si>
  <si>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</si>
  <si>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Imagen</t>
  </si>
  <si>
    <t xml:space="preserve">Mercado libre </t>
  </si>
  <si>
    <t>https://articulo.mercadolibre.com.co/MCO-1309810379-servidor-lenovo-st50-v2-intel-xeon-e-2324g-16gb-ram-2tb-_JM</t>
  </si>
  <si>
    <t>Servidor Lenovo ThinkSystem ST250 / Xeon E-2124 / 16GB RAM / 1TB HDD</t>
  </si>
  <si>
    <t>Mini PC/servidor de bajo consumo ideal para NAS y laboratorios domésticos. Precio estimado para versión básica.</t>
  </si>
  <si>
    <t xml:space="preserve">MERCADO LIBRE </t>
  </si>
  <si>
    <t>https://articulo.mercadolibre.com.co/MCO-1432710788-dell-optiplex-7040-core-i7-16gb-ssd-512gb-windows-10-pro-_JM</t>
  </si>
  <si>
    <t>PC Dell OptiPlex Reacondicionado/Core i5 10ma Gen/8GB RAM/256GB SSD M.2</t>
  </si>
  <si>
    <t>Equipo empresarial reacondicionado de uso general, se puede usar para tareas de administrador de bajo impacto</t>
  </si>
  <si>
    <t>https://articulo.mercadolibre.com.co/MCO-1555503332-lenovo-thinkcentre-m93p-i5-4th-8gb-ssd-240gb-mini-pc-reacondicionado-_JM</t>
  </si>
  <si>
    <t>Servidor Lenovo ThinkServer/Torre/Xeon/16GB RAM/2x900GB SAS</t>
  </si>
  <si>
    <t>Servidor de torre potente, ideal para PYMEs, rendimiento confiable en formato de oficina.</t>
  </si>
  <si>
    <t>Las tres opciones ofrecen buen rendimiento según el nivel de trabajo que se necesite. La opción Nº1 es un servidor compacto y económico, ideal para tareas básicas como almacenamiento, copias de seguridad o pequeños servicios internos. La opción Nº2 es un equipo empresarial reacondicionado que funciona muy bien para actividades de oficina, administración y uso general sin exigir demasiados recursos. La opción Nº3 es el servidor más robusto, diseñado para cargas más pesadas y funcionamiento continuo en pequeñas empresas que requieren mayor estabilidad y capacidad. Todas son buenas alternativas; la diferencia está en la potencia, el uso que se le dará y el presupuesto disponible.</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</si>
  <si>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</si>
  <si>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</si>
  <si>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</si>
  <si>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</si>
  <si>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</si>
  <si>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</si>
  <si>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</si>
  <si>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</si>
  <si>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imágenes </t>
  </si>
  <si>
    <t xml:space="preserve">Distrisant Colombia </t>
  </si>
  <si>
    <t>https://www.distrisantcolombia.com/product-page/servidor-hp-proliant-ml310e-gen8-v2-intel-xeon-e3-1220-v3-ram-12gb-dd-1tb</t>
  </si>
  <si>
    <t xml:space="preserve">Servidor HP ProLiant ML310e Gen8 v2, Intel Xeon E3-1220 v3, RAM 16GB, DD 1TB
</t>
  </si>
  <si>
    <t>El primer servidor de placa única x86 hackable del mundo: ZimaBoard es un servidor de placa única de bajo costo diseñado exclusivamente para fabricantes</t>
  </si>
  <si>
    <t>https://www.mercadolibre.com.co/desktop-lenovo-thinkcentre-neo-50s-g5-core-i5-16gb-512gb/up/MCOU3137849077</t>
  </si>
  <si>
    <t>Lenovo ThinkSystem ST250	Servidor torre — ThinkSystem ST250 / Xeon / RAM y almacenamiento configurables</t>
  </si>
  <si>
    <t>Servidor robusto, buena opción para backend, bases de datos y sistema productivo</t>
  </si>
  <si>
    <t>Mercado Libre</t>
  </si>
  <si>
    <t>https://www.mercadolibre.com.co/servidor-lenovo-thinkserver-ts440-xeon-ram-16gb-600gbx2-sas/up/MCOU2419922386</t>
  </si>
  <si>
    <t>Lenovo ThinkServer TS440 / Intel Xeon E3-1226 v3 / 16 GB RAM / 2× 600 GB SAS (1.2 TB) — servidor torre reacondicionado</t>
  </si>
  <si>
    <t>servidor adecuado para desarrollo, pruebas o servidor ligero; verificar estado y garantía</t>
  </si>
  <si>
    <t>Las tres opciones de servidor son buenas y se adaptan a diferentes necesidades. La opción Nº1 (HP ProLiant ML310e Gen8 v2) es un servidor confiable para tareas generales, ideal para pequeñas operaciones que necesitan estabilidad y buen rendimiento inicial. La opción Nº2 (Lenovo ThinkSystem ST250) ofrece mayor robustez y es adecuada para manejar bases de datos, backend y procesos productivos con más carga. La opción Nº3 (Lenovo TS440 reacondicionado) es una alternativa económica con buen rendimiento para desarrollo, pruebas o servicios ligeros, siempre que se verifique su garantía y estado. Todas son útiles; la diferencia está en la potencia, el uso y el presupuesto disponible.</t>
  </si>
  <si>
    <r>
      <rPr>
        <rFont val="Trebuchet MS"/>
        <b/>
        <color theme="1"/>
        <sz val="10.0"/>
      </rPr>
      <t>Empresa</t>
    </r>
    <r>
      <rPr>
        <rFont val="Trebuchet MS"/>
        <b val="0"/>
        <i/>
        <color theme="1"/>
        <sz val="8.0"/>
      </rPr>
      <t xml:space="preserve">
(Nombre fiscal de la empresa)</t>
    </r>
  </si>
  <si>
    <r>
      <rPr>
        <rFont val="Trebuchet MS"/>
        <b/>
        <color theme="1"/>
      </rPr>
      <t>Nº de CUIT, Dirección, Teléfono</t>
    </r>
    <r>
      <rPr>
        <rFont val="Trebuchet MS"/>
        <b val="0"/>
        <i/>
        <color theme="1"/>
      </rPr>
      <t xml:space="preserve">
</t>
    </r>
    <r>
      <rPr>
        <rFont val="Trebuchet MS"/>
        <b val="0"/>
        <i/>
        <color theme="1"/>
        <sz val="8.0"/>
      </rPr>
      <t>(Datos de la empresa)</t>
    </r>
  </si>
  <si>
    <r>
      <rPr>
        <rFont val="Trebuchet MS"/>
        <b/>
        <color theme="1"/>
      </rPr>
      <t>Descripción del
bien/ servicio (b)</t>
    </r>
    <r>
      <rPr>
        <rFont val="Trebuchet MS"/>
        <b val="0"/>
        <i/>
        <color theme="1"/>
      </rPr>
      <t xml:space="preserve">
</t>
    </r>
    <r>
      <rPr>
        <rFont val="Trebuchet MS"/>
        <b val="0"/>
        <i/>
        <color theme="1"/>
        <sz val="8.0"/>
      </rPr>
      <t>Características de los bienes/ servicios</t>
    </r>
  </si>
  <si>
    <r>
      <rPr>
        <rFont val="Trebuchet MS"/>
        <b/>
        <color theme="1"/>
      </rPr>
      <t xml:space="preserve">Importe Unitario
</t>
    </r>
    <r>
      <rPr>
        <rFont val="Trebuchet MS"/>
        <b val="0"/>
        <i/>
        <color theme="1"/>
        <sz val="8.0"/>
      </rPr>
      <t>(moneda nacional)</t>
    </r>
  </si>
  <si>
    <r>
      <rPr>
        <rFont val="Trebuchet MS"/>
        <b/>
        <color theme="1"/>
        <u/>
      </rPr>
      <t xml:space="preserve">Importe Total
 IVA incluido
</t>
    </r>
    <r>
      <rPr>
        <rFont val="Trebuchet MS"/>
        <b val="0"/>
        <i/>
        <color theme="1"/>
        <sz val="8.0"/>
        <u/>
      </rPr>
      <t>(moneda nacional)</t>
    </r>
  </si>
  <si>
    <r>
      <rPr>
        <rFont val="Arial"/>
        <b/>
        <color theme="1"/>
      </rPr>
      <t xml:space="preserve">Importe Total
</t>
    </r>
    <r>
      <rPr>
        <rFont val="Arial"/>
        <b val="0"/>
        <i/>
        <color theme="1"/>
        <sz val="8.0"/>
      </rPr>
      <t>(moneda extranjera)</t>
    </r>
  </si>
  <si>
    <r>
      <rPr>
        <rFont val="Trebuchet MS"/>
        <b/>
        <color theme="1"/>
      </rPr>
      <t xml:space="preserve">Forma de Pago 
</t>
    </r>
    <r>
      <rPr>
        <rFont val="Trebuchet MS"/>
        <b val="0"/>
        <i/>
        <color theme="1"/>
        <sz val="8.0"/>
      </rPr>
      <t>(Contado o Cheque)</t>
    </r>
  </si>
  <si>
    <r>
      <rPr>
        <rFont val="Trebuchet MS"/>
        <b/>
        <color theme="1"/>
      </rPr>
      <t xml:space="preserve">Observaciones </t>
    </r>
    <r>
      <rPr>
        <rFont val="Trebuchet MS"/>
        <b val="0"/>
        <i/>
        <color theme="1"/>
      </rPr>
      <t xml:space="preserve">
</t>
    </r>
    <r>
      <rPr>
        <rFont val="Trebuchet MS"/>
        <b val="0"/>
        <i/>
        <color theme="1"/>
        <sz val="8.0"/>
      </rPr>
      <t>(se debe incluir toda aquella característica que no ha sido posible incluir anteriormente)</t>
    </r>
  </si>
  <si>
    <t>INDACTEC S.A.S.</t>
  </si>
  <si>
    <t>https://indactec.com/licencias/</t>
  </si>
  <si>
    <t xml:space="preserve">Licencia Microsoft 365 empresa. Aplicaciones Office (Word, Excel, PowerPoint, Outlook), correo corporativo, OneDrive, Teams, soporte técnico, licencia legal original. </t>
  </si>
  <si>
    <t>Licencia original, con soporte técnico y posibilidad de renovación anual.</t>
  </si>
  <si>
    <t xml:space="preserve">NSIT S.A.S. </t>
  </si>
  <si>
    <t>https://www.nsit.com.co/contactenos/</t>
  </si>
  <si>
    <t xml:space="preserve">Licencia Microsoft 365 Empresa (suscripción anual / usuario) + servicios TI Suite Office, correo corporativo, Teams, soporte y consultoría TI. </t>
  </si>
  <si>
    <t>Cheque o transferencia</t>
  </si>
  <si>
    <t>Incluye asesoría e implementación en la red corporativa.</t>
  </si>
  <si>
    <t>LicenciasOnline S.A. (Anectis S.A.S.)</t>
  </si>
  <si>
    <t>https://www.microsoft.com/es-es/licensing/licensing-programs/isv-program-colombia?utm_source</t>
  </si>
  <si>
    <t xml:space="preserve">Acceso a todas las apps Office, nube, soporte Microsoft, entrega digital inmediata. </t>
  </si>
  <si>
    <t>Entrega digital, válida para renovar anualmente.</t>
  </si>
  <si>
    <r>
      <rPr>
        <rFont val="Arial"/>
        <b/>
        <color theme="1"/>
      </rPr>
      <t xml:space="preserve">(a) Se deben presentar tres (3) presupuestos cuando:   
   </t>
    </r>
    <r>
      <rPr>
        <rFont val="Arial"/>
        <b val="0"/>
        <color theme="1"/>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rPr>
      <t>En caso de no contar con tres (3) presupuestos, o no poder seleccionar al proveedor que ofrece menor precio, presentar este cuadro una nota de justificación siguiendo las pautas del ítem    (XX)</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</si>
  <si>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</si>
  <si>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Las tres opciones de licencias Microsoft 365 son confiables y ofrecen las herramientas esenciales para el trabajo empresarial. La opción Nº1 brinda una licencia original con soporte técnico y todas las aplicaciones principales, ideal para uso general. La opción Nº2 incluye además consultoría e implementación, lo que la hace conveniente para empresas que necesitan acompañamiento en la configuración. La opción Nº3 es la más económica, con entrega digital inmediata y acceso completo a Office y la nube, perfecta para una activación rápida y sencilla. Todas funcionan muy bien; la diferencia está en el soporte adicional y el presupuesto.</t>
  </si>
  <si>
    <r>
      <rPr>
        <rFont val="Trebuchet MS"/>
        <b/>
        <color theme="1"/>
        <sz val="10.0"/>
      </rPr>
      <t>Empresa</t>
    </r>
    <r>
      <rPr>
        <rFont val="Trebuchet MS"/>
        <b val="0"/>
        <i/>
        <color theme="1"/>
        <sz val="8.0"/>
      </rPr>
      <t xml:space="preserve">
(Nombre fiscal de la empresa)</t>
    </r>
  </si>
  <si>
    <r>
      <rPr>
        <rFont val="Trebuchet MS"/>
        <b/>
        <color theme="1"/>
      </rPr>
      <t>Nº de CUIT, Dirección, Teléfono</t>
    </r>
    <r>
      <rPr>
        <rFont val="Trebuchet MS"/>
        <b val="0"/>
        <i/>
        <color theme="1"/>
      </rPr>
      <t xml:space="preserve">
</t>
    </r>
    <r>
      <rPr>
        <rFont val="Trebuchet MS"/>
        <b val="0"/>
        <i/>
        <color theme="1"/>
        <sz val="8.0"/>
      </rPr>
      <t>(Datos de la empresa)</t>
    </r>
  </si>
  <si>
    <r>
      <rPr>
        <rFont val="Trebuchet MS"/>
        <b/>
        <color theme="1"/>
      </rPr>
      <t>Descripción del
bien/ servicio (b)</t>
    </r>
    <r>
      <rPr>
        <rFont val="Trebuchet MS"/>
        <b val="0"/>
        <i/>
        <color theme="1"/>
      </rPr>
      <t xml:space="preserve">
</t>
    </r>
    <r>
      <rPr>
        <rFont val="Trebuchet MS"/>
        <b val="0"/>
        <i/>
        <color theme="1"/>
        <sz val="8.0"/>
      </rPr>
      <t>Características de los bienes/ servicios</t>
    </r>
  </si>
  <si>
    <r>
      <rPr>
        <rFont val="Trebuchet MS"/>
        <b/>
        <color theme="1"/>
      </rPr>
      <t xml:space="preserve">Importe Unitario
</t>
    </r>
    <r>
      <rPr>
        <rFont val="Trebuchet MS"/>
        <b val="0"/>
        <i/>
        <color theme="1"/>
        <sz val="8.0"/>
      </rPr>
      <t>(moneda nacional)</t>
    </r>
  </si>
  <si>
    <r>
      <rPr>
        <rFont val="Trebuchet MS"/>
        <b/>
        <color theme="1"/>
        <u/>
      </rPr>
      <t xml:space="preserve">Importe Total
 IVA incluido
</t>
    </r>
    <r>
      <rPr>
        <rFont val="Trebuchet MS"/>
        <b val="0"/>
        <i/>
        <color theme="1"/>
        <sz val="8.0"/>
        <u/>
      </rPr>
      <t>(moneda nacional)</t>
    </r>
  </si>
  <si>
    <r>
      <rPr>
        <rFont val="Arial"/>
        <b/>
        <color theme="1"/>
      </rPr>
      <t xml:space="preserve">Importe Total
</t>
    </r>
    <r>
      <rPr>
        <rFont val="Arial"/>
        <b val="0"/>
        <i/>
        <color theme="1"/>
        <sz val="8.0"/>
      </rPr>
      <t>(moneda extranjera)</t>
    </r>
  </si>
  <si>
    <r>
      <rPr>
        <rFont val="Trebuchet MS"/>
        <b/>
        <color theme="1"/>
      </rPr>
      <t xml:space="preserve">Forma de Pago 
</t>
    </r>
    <r>
      <rPr>
        <rFont val="Trebuchet MS"/>
        <b val="0"/>
        <i/>
        <color theme="1"/>
        <sz val="8.0"/>
      </rPr>
      <t>(Contado o Cheque)</t>
    </r>
  </si>
  <si>
    <r>
      <rPr>
        <rFont val="Trebuchet MS"/>
        <b/>
        <color theme="1"/>
      </rPr>
      <t xml:space="preserve">Observaciones </t>
    </r>
    <r>
      <rPr>
        <rFont val="Trebuchet MS"/>
        <b val="0"/>
        <i/>
        <color theme="1"/>
      </rPr>
      <t xml:space="preserve">
</t>
    </r>
    <r>
      <rPr>
        <rFont val="Trebuchet MS"/>
        <b val="0"/>
        <i/>
        <color theme="1"/>
        <sz val="8.0"/>
      </rPr>
      <t>(se debe incluir toda aquella característica que no ha sido posible incluir anteriormente)</t>
    </r>
  </si>
  <si>
    <t>NSIT S.A.S.</t>
  </si>
  <si>
    <t>Licencia ESET Endpoint Security – protección antivirus, antimalware, antiransomware, protección para sistemas Windows, Mac, Linux; soporte técnico y mantenimiento según plan.</t>
  </si>
  <si>
    <t>Licencia digital, incluye código de activación + descarga oficial, entrega inmediata vía email. Basado en oferta de paquete “1 servidor + 5 PCs”.</t>
  </si>
  <si>
    <t>Soporte Antivirus Ltda.</t>
  </si>
  <si>
    <t>https://www.soporteantivirus.com.co/?utm_source</t>
  </si>
  <si>
    <t>Licenciamiento ESET (o similares antivirus), con opción de suscripción anual o mensual, soporte, instalación, configuración y mantenimiento — opción flexible para empresas.</t>
  </si>
  <si>
    <t>Contado o según acuerdo al contratar (podría ser anual)</t>
  </si>
  <si>
    <t>Licencia + soporte + configuración; modalidad flexible (mensual o anual), ideal para empresas con varios equipos; solicitar NIT y detalle del contrato.</t>
  </si>
  <si>
    <t>Distribuidor genérico en Colombia</t>
  </si>
  <si>
    <t>https://colombia.com.co/producto/eset-nod32-antivirus-3-pcs-1-ano-digital/?utm_source</t>
  </si>
  <si>
    <t>Licencia digital de ESET (según anuncio: antivirus 100% original, envío de código + link de descarga oficial, activación inmediata). Compatible con Windows, Mac, Linux.</t>
  </si>
  <si>
    <t>Licencia digital; entrega inmediata; ideal para pequeña empresa, importante confirmar datos fiscales y validez de la licencia.</t>
  </si>
  <si>
    <r>
      <rPr>
        <rFont val="Arial"/>
        <b/>
        <color theme="1"/>
      </rPr>
      <t xml:space="preserve">(a) Se deben presentar tres (3) presupuestos cuando:   
   </t>
    </r>
    <r>
      <rPr>
        <rFont val="Arial"/>
        <b val="0"/>
        <color theme="1"/>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rPr>
      <t>En caso de no contar con tres (3) presupuestos, o no poder seleccionar al proveedor que ofrece menor precio, presentar este cuadro una nota de justificación siguiendo las pautas del ítem    (XX)</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</si>
  <si>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</si>
  <si>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Las tres opciones de licenciamiento ofrecen buena protección y funciones completas para la seguridad de la empresa. La opción Nº1 de NSIT S.A.S. incluye una licencia digital oficial con entrega inmediata y soporte, ideal para empresas que requieren activación rápida y un paquete listo para varios equipos. La opción Nº2 de Soporte Antivirus Ltda. agrega instalación, configuración y la posibilidad de pagar por suscripción mensual o anual, lo que brinda mayor flexibilidad según las necesidades del negocio. La opción Nº3 del distribuidor genérico también es válida y económica, con activación inmediata y compatibilidad multiplataforma, conveniente para pequeñas empresas que buscan una solución rápida. Todas son buenas alternativas; varían en el tipo de soporte y la flexibilidad del servicio.</t>
  </si>
  <si>
    <r>
      <rPr>
        <rFont val="Trebuchet MS"/>
        <b/>
        <color theme="1"/>
        <sz val="10.0"/>
      </rPr>
      <t>Empresa</t>
    </r>
    <r>
      <rPr>
        <rFont val="Trebuchet MS"/>
        <b val="0"/>
        <i/>
        <color theme="1"/>
        <sz val="8.0"/>
      </rPr>
      <t xml:space="preserve">
(Nombre fiscal de la empresa)</t>
    </r>
  </si>
  <si>
    <r>
      <rPr>
        <rFont val="Trebuchet MS"/>
        <b/>
        <color theme="1"/>
      </rPr>
      <t>Nº de CUIT, Dirección, Teléfono</t>
    </r>
    <r>
      <rPr>
        <rFont val="Trebuchet MS"/>
        <b val="0"/>
        <i/>
        <color theme="1"/>
      </rPr>
      <t xml:space="preserve">
</t>
    </r>
    <r>
      <rPr>
        <rFont val="Trebuchet MS"/>
        <b val="0"/>
        <i/>
        <color theme="1"/>
        <sz val="8.0"/>
      </rPr>
      <t>(Datos de la empresa)</t>
    </r>
  </si>
  <si>
    <r>
      <rPr>
        <rFont val="Trebuchet MS"/>
        <b/>
        <color theme="1"/>
      </rPr>
      <t>Descripción del
bien/ servicio (b)</t>
    </r>
    <r>
      <rPr>
        <rFont val="Trebuchet MS"/>
        <b val="0"/>
        <i/>
        <color theme="1"/>
      </rPr>
      <t xml:space="preserve">
</t>
    </r>
    <r>
      <rPr>
        <rFont val="Trebuchet MS"/>
        <b val="0"/>
        <i/>
        <color theme="1"/>
        <sz val="8.0"/>
      </rPr>
      <t>Características de los bienes/ servicios</t>
    </r>
  </si>
  <si>
    <r>
      <rPr>
        <rFont val="Trebuchet MS"/>
        <b/>
        <color theme="1"/>
      </rPr>
      <t xml:space="preserve">Importe Unitario
</t>
    </r>
    <r>
      <rPr>
        <rFont val="Trebuchet MS"/>
        <b val="0"/>
        <i/>
        <color theme="1"/>
        <sz val="8.0"/>
      </rPr>
      <t>(moneda nacional)</t>
    </r>
  </si>
  <si>
    <r>
      <rPr>
        <rFont val="Trebuchet MS"/>
        <b/>
        <color theme="1"/>
        <u/>
      </rPr>
      <t xml:space="preserve">Importe Total
 IVA incluido
</t>
    </r>
    <r>
      <rPr>
        <rFont val="Trebuchet MS"/>
        <b val="0"/>
        <i/>
        <color theme="1"/>
        <sz val="8.0"/>
        <u/>
      </rPr>
      <t>(moneda nacional)</t>
    </r>
  </si>
  <si>
    <r>
      <rPr>
        <rFont val="Arial"/>
        <b/>
        <color theme="1"/>
      </rPr>
      <t xml:space="preserve">Importe Total
</t>
    </r>
    <r>
      <rPr>
        <rFont val="Arial"/>
        <b val="0"/>
        <i/>
        <color theme="1"/>
        <sz val="8.0"/>
      </rPr>
      <t>(moneda extranjera)</t>
    </r>
  </si>
  <si>
    <r>
      <rPr>
        <rFont val="Trebuchet MS"/>
        <b/>
        <color theme="1"/>
      </rPr>
      <t xml:space="preserve">Forma de Pago 
</t>
    </r>
    <r>
      <rPr>
        <rFont val="Trebuchet MS"/>
        <b val="0"/>
        <i/>
        <color theme="1"/>
        <sz val="8.0"/>
      </rPr>
      <t>(Contado o Cheque)</t>
    </r>
  </si>
  <si>
    <r>
      <rPr>
        <rFont val="Trebuchet MS"/>
        <b/>
        <color theme="1"/>
      </rPr>
      <t xml:space="preserve">Observaciones </t>
    </r>
    <r>
      <rPr>
        <rFont val="Trebuchet MS"/>
        <b val="0"/>
        <i/>
        <color theme="1"/>
      </rPr>
      <t xml:space="preserve">
</t>
    </r>
    <r>
      <rPr>
        <rFont val="Trebuchet MS"/>
        <b val="0"/>
        <i/>
        <color theme="1"/>
        <sz val="8.0"/>
      </rPr>
      <t>(se debe incluir toda aquella característica que no ha sido posible incluir anteriormente)</t>
    </r>
  </si>
  <si>
    <t>Lasus</t>
  </si>
  <si>
    <t>https://lasus.com.co/es/licencias-y-software?utm_source</t>
  </si>
  <si>
    <t>Licencia para Windows 11 Pro 64 bits (idioma español), versión oficial, incluye clave de producto + medio de instalación (o descarga) según lo indicado en catálogo.</t>
  </si>
  <si>
    <t>Licencia oficial, clave digital o ESD, entrega inmediata tras pago. Se debe confirmar vigencia y que la clave sea original.</t>
  </si>
  <si>
    <t>Grupo DECO</t>
  </si>
  <si>
    <t>https://grupodeco.co/?utm_source</t>
  </si>
  <si>
    <t>Licencia Windows 11 Pro (oficial) vendida como parte del portafolio de licencias corporativas/distribuidores.</t>
  </si>
  <si>
    <t>Contado o según acuerdo al contratar</t>
  </si>
  <si>
    <t>La licencia es oficial, distribuida por reseller; solicitar comprobante de originalidad y factura.</t>
  </si>
  <si>
    <t>Distribuidor Online Genérico</t>
  </si>
  <si>
    <t>https://latinkeys.com/colombia/producto/windows-11-pro-licencia-5pc/?utm_source</t>
  </si>
  <si>
    <t>Licencia Windows 11 Pro 64 bits — clave digital (ESD), entrega por correo electrónico, incluye guía de instalación.</t>
  </si>
  <si>
    <t>Licencia digital, entrega por correo; enviar confirmación de originalidad y factura. Es importante verificar validez si se requiere para empresa.</t>
  </si>
  <si>
    <r>
      <rPr>
        <rFont val="Arial"/>
        <b/>
        <color theme="1"/>
      </rPr>
      <t xml:space="preserve">(a) Se deben presentar tres (3) presupuestos cuando:   
   </t>
    </r>
    <r>
      <rPr>
        <rFont val="Arial"/>
        <b val="0"/>
        <color theme="1"/>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rPr>
      <t>En caso de no contar con tres (3) presupuestos, o no poder seleccionar al proveedor que ofrece menor precio, presentar este cuadro una nota de justificación siguiendo las pautas del ítem    (XX)</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</si>
  <si>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</si>
  <si>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Las tres opciones de licencias para Windows 11 Pro son válidas y ofrecen soluciones confiables para la activación del sistema operativo. La opción Nº1 (Lasus) destaca por su entrega inmediata y garantía de licencia oficial, ideal para implementaciones rápidas. La opción Nº2 (Grupo DECO) es una alternativa corporativa respaldada por un distribuidor autorizado, conveniente para empresas que requieren factura y comprobante de originalidad. La opción Nº3 (Distribuidor Online Genérico) ofrece el precio más económico con entrega digital y guía de instalación, siendo práctica para activaciones sencillas, siempre verificando la validez para uso empresarial. Todas cumplen su función; la diferencia está en el soporte ofrecido y el presupuesto disponible.</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</si>
</sst>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_-[$$-240A]\ * #,##0.00_-;\-[$$-240A]\ * #,##0.00_-;_-[$$-240A]\ * &quot;-&quot;??_-;_-@"/>
    <numFmt numFmtId="165" formatCode="_([$$-409]* #,##0.00_);_([$$-409]* \(#,##0.00\);_([$$-409]* &quot;-&quot;??_);_(@_)"/>
    <numFmt numFmtId="166" formatCode="_-[$$-409]* #,##0.00_ ;_-[$$-409]* \-#,##0.00\ ;_-[$$-409]* &quot;-&quot;??_ ;_-@_ "/>
    <numFmt numFmtId="167" formatCode="&quot;$&quot;#,##0.00_);[Red]\(&quot;$&quot;#,##0.00\)"/>
    <numFmt numFmtId="168" formatCode="&quot;$&quot;#,##0_);[Red]\(&quot;$&quot;#,##0\)"/>
  </numFmts>
  <fonts count="35">
    <font>
      <sz val="10.0"/>
      <color rgb="FF000000"/>
      <name val="Arial"/>
      <scheme val="minor"/>
    </font>
    <font>
      <color theme="1"/>
      <name val="Arial"/>
    </font>
    <font>
      <b/>
      <sz val="12.0"/>
      <color theme="1"/>
      <name val="Arial"/>
    </font>
    <font/>
    <font>
      <b/>
      <color theme="1"/>
      <name val="Arial"/>
    </font>
    <font>
      <b/>
      <color theme="1"/>
      <name val="Trebuchet MS"/>
    </font>
    <font>
      <b/>
      <u/>
      <color theme="1"/>
      <name val="Trebuchet MS"/>
    </font>
    <font>
      <color theme="1"/>
      <name val="Trebuchet MS"/>
    </font>
    <font>
      <u/>
      <color rgb="FF0000FF"/>
      <name val="Arial"/>
    </font>
    <font>
      <u/>
      <color theme="1"/>
      <name val="Trebuchet MS"/>
    </font>
    <font>
      <color theme="1"/>
      <name val="Proxima Nova"/>
    </font>
    <font>
      <color theme="1"/>
      <name val="Arial"/>
      <scheme val="minor"/>
    </font>
    <font>
      <color rgb="FF231F20"/>
      <name val="Trebuchet MS"/>
    </font>
    <font>
      <u/>
      <color rgb="FF0000FF"/>
      <name val="Arial"/>
    </font>
    <font>
      <color theme="1"/>
      <name val="Open Sans"/>
    </font>
    <font>
      <color rgb="FF222222"/>
      <name val="Arial"/>
    </font>
    <font>
      <color theme="1"/>
      <name val="Montserrat"/>
    </font>
    <font>
      <b/>
      <u/>
      <color theme="1"/>
      <name val="Arial"/>
    </font>
    <font>
      <u/>
      <color rgb="FF0000FF"/>
      <name val="Arial"/>
    </font>
    <font>
      <u/>
      <color theme="1"/>
      <name val="Arial"/>
    </font>
    <font>
      <u/>
      <color rgb="FF0000FF"/>
      <name val="Arial"/>
    </font>
    <font>
      <u/>
      <color rgb="FF0000FF"/>
      <name val="Arial"/>
    </font>
    <font>
      <u/>
      <color rgb="FF0000FF"/>
      <name val="Arial"/>
    </font>
    <font>
      <u/>
      <color rgb="FF0000FF"/>
      <name val="Arial"/>
    </font>
    <font>
      <b/>
      <u/>
      <color theme="1"/>
      <name val="Trebuchet MS"/>
    </font>
    <font>
      <u/>
      <color theme="1"/>
      <name val="Trebuchet MS"/>
    </font>
    <font>
      <color rgb="FF000000"/>
      <name val="Arial"/>
    </font>
    <font>
      <color rgb="FF0000FF"/>
      <name val="Arial"/>
    </font>
    <font>
      <color rgb="FF666666"/>
      <name val="Arial"/>
    </font>
    <font>
      <color rgb="FF231F20"/>
      <name val="Arial"/>
    </font>
    <font>
      <u/>
      <color rgb="FF0000FF"/>
      <name val="Arial"/>
    </font>
    <font>
      <color rgb="FF444444"/>
      <name val="Arial"/>
    </font>
    <font>
      <u/>
      <color theme="1"/>
      <name val="Arial"/>
    </font>
    <font>
      <b/>
      <u/>
      <color theme="1"/>
      <name val="Trebuchet MS"/>
    </font>
    <font>
      <b/>
      <u/>
      <color theme="1"/>
      <name val="Trebuchet MS"/>
    </font>
  </fonts>
  <fills count="8">
    <fill>
      <patternFill patternType="none"/>
    </fill>
    <fill>
      <patternFill patternType="lightGray"/>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5F5F5"/>
        <bgColor rgb="FFF5F5F5"/>
      </patternFill>
    </fill>
  </fills>
  <borders count="1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bottom style="thin">
        <color rgb="FF000000"/>
      </bottom>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xf>
    <xf borderId="1" fillId="2" fontId="2" numFmtId="0" xfId="0" applyAlignment="1" applyBorder="1" applyFill="1" applyFont="1">
      <alignment horizontal="center" shrinkToFit="0" wrapText="1"/>
    </xf>
    <xf borderId="2" fillId="0" fontId="3" numFmtId="0" xfId="0" applyBorder="1" applyFont="1"/>
    <xf borderId="3" fillId="0" fontId="3" numFmtId="0" xfId="0" applyBorder="1" applyFont="1"/>
    <xf borderId="4" fillId="3" fontId="4" numFmtId="0" xfId="0" applyAlignment="1" applyBorder="1" applyFill="1" applyFont="1">
      <alignment horizontal="center" shrinkToFit="0" vertical="center" wrapText="1"/>
    </xf>
    <xf borderId="4" fillId="0" fontId="5" numFmtId="0" xfId="0" applyAlignment="1" applyBorder="1" applyFont="1">
      <alignment horizontal="center" shrinkToFit="0" vertical="center" wrapText="1"/>
    </xf>
    <xf borderId="4" fillId="4" fontId="6" numFmtId="0" xfId="0" applyAlignment="1" applyBorder="1" applyFill="1" applyFont="1">
      <alignment horizontal="center" shrinkToFit="0" vertical="center" wrapText="1"/>
    </xf>
    <xf borderId="5" fillId="5" fontId="4" numFmtId="0" xfId="0" applyAlignment="1" applyBorder="1" applyFill="1" applyFont="1">
      <alignment horizontal="center" shrinkToFit="0" vertical="center" wrapText="1"/>
    </xf>
    <xf borderId="4" fillId="0" fontId="5" numFmtId="0" xfId="0" applyAlignment="1" applyBorder="1" applyFont="1">
      <alignment horizontal="center" readingOrder="0" shrinkToFit="0" vertical="center" wrapText="1"/>
    </xf>
    <xf borderId="4" fillId="0" fontId="4" numFmtId="0" xfId="0" applyAlignment="1" applyBorder="1" applyFont="1">
      <alignment horizontal="center" vertical="center"/>
    </xf>
    <xf borderId="4" fillId="0" fontId="7" numFmtId="0" xfId="0" applyAlignment="1" applyBorder="1" applyFont="1">
      <alignment horizontal="center" readingOrder="0" shrinkToFit="0" vertical="center" wrapText="1"/>
    </xf>
    <xf borderId="4" fillId="0" fontId="8" numFmtId="0" xfId="0" applyAlignment="1" applyBorder="1" applyFont="1">
      <alignment horizontal="center" readingOrder="0" shrinkToFit="0" vertical="center" wrapText="1"/>
    </xf>
    <xf borderId="4" fillId="6" fontId="1" numFmtId="0" xfId="0" applyAlignment="1" applyBorder="1" applyFill="1" applyFont="1">
      <alignment horizontal="center" readingOrder="0" shrinkToFit="0" vertical="center" wrapText="1"/>
    </xf>
    <xf borderId="4" fillId="0" fontId="7" numFmtId="164" xfId="0" applyAlignment="1" applyBorder="1" applyFont="1" applyNumberFormat="1">
      <alignment horizontal="center" readingOrder="0" shrinkToFit="0" vertical="center" wrapText="1"/>
    </xf>
    <xf borderId="4" fillId="0" fontId="7" numFmtId="165" xfId="0" applyAlignment="1" applyBorder="1" applyFont="1" applyNumberFormat="1">
      <alignment horizontal="center" readingOrder="0" shrinkToFit="0" vertical="center" wrapText="1"/>
    </xf>
    <xf borderId="4" fillId="0" fontId="9" numFmtId="166" xfId="0" applyAlignment="1" applyBorder="1" applyFont="1" applyNumberFormat="1">
      <alignment horizontal="center" shrinkToFit="0" vertical="center" wrapText="1"/>
    </xf>
    <xf borderId="4" fillId="0" fontId="7" numFmtId="0" xfId="0" applyAlignment="1" applyBorder="1" applyFont="1">
      <alignment horizontal="center" shrinkToFit="0" vertical="center" wrapText="1"/>
    </xf>
    <xf borderId="6" fillId="6" fontId="10" numFmtId="0" xfId="0" applyAlignment="1" applyBorder="1" applyFont="1">
      <alignment horizontal="center" readingOrder="0" shrinkToFit="0" vertical="center" wrapText="1"/>
    </xf>
    <xf borderId="4" fillId="0" fontId="11" numFmtId="0" xfId="0" applyAlignment="1" applyBorder="1" applyFont="1">
      <alignment horizontal="center"/>
    </xf>
    <xf borderId="4" fillId="0" fontId="12" numFmtId="0" xfId="0" applyAlignment="1" applyBorder="1" applyFont="1">
      <alignment horizontal="center" readingOrder="0" shrinkToFit="0" vertical="center" wrapText="1"/>
    </xf>
    <xf borderId="4" fillId="0" fontId="13" numFmtId="0" xfId="0" applyAlignment="1" applyBorder="1" applyFont="1">
      <alignment horizontal="center" readingOrder="0" shrinkToFit="0" vertical="center" wrapText="1"/>
    </xf>
    <xf borderId="4" fillId="0" fontId="7" numFmtId="165" xfId="0" applyAlignment="1" applyBorder="1" applyFont="1" applyNumberFormat="1">
      <alignment horizontal="center" shrinkToFit="0" vertical="center" wrapText="1"/>
    </xf>
    <xf borderId="6" fillId="6" fontId="14" numFmtId="0" xfId="0" applyAlignment="1" applyBorder="1" applyFont="1">
      <alignment horizontal="center" readingOrder="0" shrinkToFit="0" vertical="center" wrapText="1"/>
    </xf>
    <xf borderId="4" fillId="6" fontId="15" numFmtId="0" xfId="0" applyAlignment="1" applyBorder="1" applyFont="1">
      <alignment horizontal="center" readingOrder="0" shrinkToFit="0" vertical="center" wrapText="1"/>
    </xf>
    <xf borderId="6" fillId="6" fontId="16" numFmtId="0" xfId="0" applyAlignment="1" applyBorder="1" applyFont="1">
      <alignment horizontal="center" readingOrder="0" shrinkToFit="0" vertical="center" wrapText="1"/>
    </xf>
    <xf borderId="4" fillId="0" fontId="1" numFmtId="0" xfId="0" applyAlignment="1" applyBorder="1" applyFont="1">
      <alignment vertical="bottom"/>
    </xf>
    <xf borderId="4" fillId="0" fontId="1" numFmtId="0" xfId="0" applyAlignment="1" applyBorder="1" applyFont="1">
      <alignment vertical="top"/>
    </xf>
    <xf borderId="1" fillId="0" fontId="4" numFmtId="0" xfId="0" applyAlignment="1" applyBorder="1" applyFont="1">
      <alignment shrinkToFit="0" wrapText="1"/>
    </xf>
    <xf borderId="0" fillId="0" fontId="11" numFmtId="0" xfId="0" applyAlignment="1" applyFont="1">
      <alignment horizontal="left" readingOrder="0" vertical="center"/>
    </xf>
    <xf borderId="0" fillId="0" fontId="11" numFmtId="0" xfId="0" applyAlignment="1" applyFont="1">
      <alignment readingOrder="0" shrinkToFit="0" vertical="center" wrapText="1"/>
    </xf>
    <xf borderId="4" fillId="3" fontId="4" numFmtId="0" xfId="0" applyAlignment="1" applyBorder="1" applyFont="1">
      <alignment horizontal="center" shrinkToFit="0" wrapText="1"/>
    </xf>
    <xf borderId="4" fillId="0" fontId="4" numFmtId="0" xfId="0" applyAlignment="1" applyBorder="1" applyFont="1">
      <alignment horizontal="center" shrinkToFit="0" wrapText="1"/>
    </xf>
    <xf borderId="4" fillId="4" fontId="17" numFmtId="0" xfId="0" applyAlignment="1" applyBorder="1" applyFont="1">
      <alignment horizontal="center" shrinkToFit="0" wrapText="1"/>
    </xf>
    <xf borderId="5" fillId="5" fontId="4" numFmtId="0" xfId="0" applyAlignment="1" applyBorder="1" applyFont="1">
      <alignment horizontal="center" shrinkToFit="0" wrapText="1"/>
    </xf>
    <xf borderId="4" fillId="0" fontId="4" numFmtId="0" xfId="0" applyAlignment="1" applyBorder="1" applyFont="1">
      <alignment horizontal="center" readingOrder="0" shrinkToFit="0" vertical="center" wrapText="1"/>
    </xf>
    <xf borderId="4" fillId="0" fontId="4"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7" fillId="0" fontId="18" numFmtId="0" xfId="0" applyAlignment="1" applyBorder="1" applyFont="1">
      <alignment readingOrder="0" shrinkToFit="0" vertical="center" wrapText="1"/>
    </xf>
    <xf borderId="4" fillId="0" fontId="1" numFmtId="0" xfId="0" applyAlignment="1" applyBorder="1" applyFont="1">
      <alignment horizontal="center" readingOrder="0" shrinkToFit="0" vertical="center" wrapText="1"/>
    </xf>
    <xf borderId="4" fillId="0" fontId="1" numFmtId="167" xfId="0" applyAlignment="1" applyBorder="1" applyFont="1" applyNumberFormat="1">
      <alignment horizontal="center" readingOrder="0" shrinkToFit="0" vertical="center" wrapText="1"/>
    </xf>
    <xf borderId="4" fillId="0" fontId="1" numFmtId="165" xfId="0" applyAlignment="1" applyBorder="1" applyFont="1" applyNumberFormat="1">
      <alignment horizontal="center" shrinkToFit="0" vertical="center" wrapText="1"/>
    </xf>
    <xf borderId="4" fillId="6" fontId="19" numFmtId="166" xfId="0" applyAlignment="1" applyBorder="1" applyFont="1" applyNumberFormat="1">
      <alignment horizontal="center" shrinkToFit="0" vertical="center" wrapText="1"/>
    </xf>
    <xf borderId="4" fillId="0" fontId="1" numFmtId="0" xfId="0" applyAlignment="1" applyBorder="1" applyFont="1">
      <alignment horizontal="center" shrinkToFit="0" vertical="center" wrapText="1"/>
    </xf>
    <xf borderId="4" fillId="6" fontId="1" numFmtId="0" xfId="0" applyAlignment="1" applyBorder="1" applyFont="1">
      <alignment readingOrder="0" shrinkToFit="0" vertical="center" wrapText="1"/>
    </xf>
    <xf borderId="4" fillId="6" fontId="20" numFmtId="0" xfId="0" applyAlignment="1" applyBorder="1" applyFont="1">
      <alignment horizontal="center" readingOrder="0" shrinkToFit="0" vertical="center" wrapText="1"/>
    </xf>
    <xf borderId="4" fillId="0" fontId="1" numFmtId="167" xfId="0" applyAlignment="1" applyBorder="1" applyFont="1" applyNumberFormat="1">
      <alignment horizontal="center" shrinkToFit="0" vertical="center" wrapText="1"/>
    </xf>
    <xf borderId="4" fillId="0" fontId="1" numFmtId="168" xfId="0" applyAlignment="1" applyBorder="1" applyFont="1" applyNumberFormat="1">
      <alignment horizontal="center" readingOrder="0" shrinkToFit="0" vertical="center" wrapText="1"/>
    </xf>
    <xf borderId="4" fillId="0" fontId="1" numFmtId="0" xfId="0" applyAlignment="1" applyBorder="1" applyFont="1">
      <alignment vertical="center"/>
    </xf>
    <xf borderId="4" fillId="0" fontId="11" numFmtId="0" xfId="0" applyBorder="1" applyFont="1"/>
    <xf borderId="0" fillId="0" fontId="11" numFmtId="0" xfId="0" applyAlignment="1" applyFont="1">
      <alignment readingOrder="0"/>
    </xf>
    <xf borderId="0" fillId="0" fontId="11" numFmtId="0" xfId="0" applyAlignment="1" applyFont="1">
      <alignment horizontal="center"/>
    </xf>
    <xf borderId="7" fillId="0" fontId="21" numFmtId="0" xfId="0" applyAlignment="1" applyBorder="1" applyFont="1">
      <alignment horizontal="center" readingOrder="0" shrinkToFit="0" vertical="center" wrapText="1"/>
    </xf>
    <xf borderId="1" fillId="0" fontId="22" numFmtId="0" xfId="0" applyAlignment="1" applyBorder="1" applyFont="1">
      <alignment horizontal="center" readingOrder="0" shrinkToFit="0" vertical="center" wrapText="1"/>
    </xf>
    <xf borderId="4" fillId="6" fontId="23"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4" fillId="3" fontId="4" numFmtId="0" xfId="0" applyAlignment="1" applyBorder="1" applyFont="1">
      <alignment horizontal="center" shrinkToFit="0" vertical="top" wrapText="1"/>
    </xf>
    <xf borderId="4" fillId="0" fontId="5" numFmtId="0" xfId="0" applyAlignment="1" applyBorder="1" applyFont="1">
      <alignment horizontal="center" shrinkToFit="0" vertical="top" wrapText="1"/>
    </xf>
    <xf borderId="4" fillId="4" fontId="24" numFmtId="0" xfId="0" applyAlignment="1" applyBorder="1" applyFont="1">
      <alignment horizontal="center" shrinkToFit="0" vertical="top" wrapText="1"/>
    </xf>
    <xf borderId="5" fillId="5" fontId="4" numFmtId="0" xfId="0" applyAlignment="1" applyBorder="1" applyFont="1">
      <alignment horizontal="center" shrinkToFit="0" vertical="top" wrapText="1"/>
    </xf>
    <xf borderId="4" fillId="0" fontId="5" numFmtId="0" xfId="0" applyAlignment="1" applyBorder="1" applyFont="1">
      <alignment horizontal="center" readingOrder="0" shrinkToFit="0" vertical="top" wrapText="1"/>
    </xf>
    <xf borderId="4" fillId="0" fontId="11" numFmtId="0" xfId="0" applyAlignment="1" applyBorder="1" applyFont="1">
      <alignment horizontal="center" readingOrder="0" vertical="top"/>
    </xf>
    <xf borderId="4" fillId="0" fontId="25" numFmtId="166" xfId="0" applyAlignment="1" applyBorder="1" applyFont="1" applyNumberFormat="1">
      <alignment horizontal="center" shrinkToFit="0" vertical="center" wrapText="1"/>
    </xf>
    <xf borderId="4" fillId="6" fontId="26" numFmtId="0" xfId="0" applyAlignment="1" applyBorder="1" applyFont="1">
      <alignment horizontal="center" readingOrder="0" shrinkToFit="0" vertical="center" wrapText="1"/>
    </xf>
    <xf borderId="4" fillId="0" fontId="11" numFmtId="0" xfId="0" applyAlignment="1" applyBorder="1" applyFont="1">
      <alignment horizontal="center" vertical="center"/>
    </xf>
    <xf borderId="4" fillId="0" fontId="11" numFmtId="0" xfId="0" applyAlignment="1" applyBorder="1" applyFont="1">
      <alignment horizontal="center" readingOrder="0"/>
    </xf>
    <xf borderId="0" fillId="0" fontId="1" numFmtId="0" xfId="0" applyFont="1"/>
    <xf borderId="1" fillId="2" fontId="1" numFmtId="0" xfId="0" applyBorder="1" applyFont="1"/>
    <xf borderId="4" fillId="3" fontId="1" numFmtId="0" xfId="0" applyBorder="1" applyFont="1"/>
    <xf borderId="7" fillId="0" fontId="1" numFmtId="0" xfId="0" applyBorder="1" applyFont="1"/>
    <xf borderId="8" fillId="4" fontId="1" numFmtId="0" xfId="0" applyBorder="1" applyFont="1"/>
    <xf borderId="9" fillId="5" fontId="1" numFmtId="0" xfId="0" applyBorder="1" applyFont="1"/>
    <xf borderId="1" fillId="0" fontId="4" numFmtId="0" xfId="0" applyAlignment="1" applyBorder="1" applyFont="1">
      <alignment horizontal="center" shrinkToFit="0" vertical="center" wrapText="1"/>
    </xf>
    <xf borderId="4" fillId="0" fontId="27" numFmtId="0" xfId="0" applyAlignment="1" applyBorder="1" applyFont="1">
      <alignment horizontal="center" shrinkToFit="0" vertical="center" wrapText="1"/>
    </xf>
    <xf borderId="4" fillId="6" fontId="1" numFmtId="0" xfId="0" applyAlignment="1" applyBorder="1" applyFont="1">
      <alignment horizontal="center" shrinkToFit="0" vertical="center" wrapText="1"/>
    </xf>
    <xf borderId="4" fillId="6" fontId="1" numFmtId="164" xfId="0" applyAlignment="1" applyBorder="1" applyFont="1" applyNumberFormat="1">
      <alignment horizontal="center" shrinkToFit="0" vertical="center" wrapText="1"/>
    </xf>
    <xf borderId="4" fillId="6" fontId="28" numFmtId="0" xfId="0" applyAlignment="1" applyBorder="1" applyFont="1">
      <alignment horizontal="center" shrinkToFit="0" vertical="center" wrapText="1"/>
    </xf>
    <xf borderId="1" fillId="0" fontId="4" numFmtId="0" xfId="0" applyAlignment="1" applyBorder="1" applyFont="1">
      <alignment horizontal="center"/>
    </xf>
    <xf borderId="4" fillId="0" fontId="29" numFmtId="0" xfId="0" applyAlignment="1" applyBorder="1" applyFont="1">
      <alignment horizontal="center" readingOrder="0" shrinkToFit="0" wrapText="1"/>
    </xf>
    <xf borderId="4" fillId="0" fontId="30" numFmtId="0" xfId="0" applyAlignment="1" applyBorder="1" applyFont="1">
      <alignment horizontal="center" readingOrder="0" shrinkToFit="0" wrapText="1"/>
    </xf>
    <xf borderId="4" fillId="6" fontId="31" numFmtId="0" xfId="0" applyAlignment="1" applyBorder="1" applyFont="1">
      <alignment horizontal="center" readingOrder="0" shrinkToFit="0" wrapText="1"/>
    </xf>
    <xf borderId="4" fillId="0" fontId="1" numFmtId="164" xfId="0" applyAlignment="1" applyBorder="1" applyFont="1" applyNumberFormat="1">
      <alignment horizontal="center" readingOrder="0" shrinkToFit="0" wrapText="1"/>
    </xf>
    <xf borderId="4" fillId="6" fontId="1" numFmtId="164" xfId="0" applyAlignment="1" applyBorder="1" applyFont="1" applyNumberFormat="1">
      <alignment horizontal="center" shrinkToFit="0" wrapText="1"/>
    </xf>
    <xf borderId="4" fillId="0" fontId="1" numFmtId="165" xfId="0" applyAlignment="1" applyBorder="1" applyFont="1" applyNumberFormat="1">
      <alignment horizontal="center" shrinkToFit="0" vertical="top" wrapText="1"/>
    </xf>
    <xf borderId="4" fillId="6" fontId="32" numFmtId="166" xfId="0" applyAlignment="1" applyBorder="1" applyFont="1" applyNumberFormat="1">
      <alignment horizontal="center" shrinkToFit="0" wrapText="1"/>
    </xf>
    <xf borderId="4" fillId="0" fontId="1" numFmtId="0" xfId="0" applyAlignment="1" applyBorder="1" applyFont="1">
      <alignment horizontal="center" readingOrder="0" shrinkToFit="0" wrapText="1"/>
    </xf>
    <xf borderId="4" fillId="7" fontId="31" numFmtId="0" xfId="0" applyAlignment="1" applyBorder="1" applyFill="1" applyFont="1">
      <alignment horizontal="center" readingOrder="0" shrinkToFit="0" wrapText="1"/>
    </xf>
    <xf borderId="4" fillId="6" fontId="1" numFmtId="164" xfId="0" applyAlignment="1" applyBorder="1" applyFont="1" applyNumberFormat="1">
      <alignment horizontal="center" readingOrder="0" shrinkToFit="0" wrapText="1"/>
    </xf>
    <xf borderId="4" fillId="0" fontId="1" numFmtId="0" xfId="0" applyAlignment="1" applyBorder="1" applyFont="1">
      <alignment horizontal="center" shrinkToFit="0" wrapText="1"/>
    </xf>
    <xf borderId="7" fillId="0" fontId="5" numFmtId="0" xfId="0" applyAlignment="1" applyBorder="1" applyFont="1">
      <alignment horizontal="center" shrinkToFit="0" wrapText="1"/>
    </xf>
    <xf borderId="8" fillId="4" fontId="33" numFmtId="0" xfId="0" applyAlignment="1" applyBorder="1" applyFont="1">
      <alignment horizontal="center" shrinkToFit="0" wrapText="1"/>
    </xf>
    <xf borderId="9" fillId="5" fontId="4" numFmtId="165" xfId="0" applyAlignment="1" applyBorder="1" applyFont="1" applyNumberFormat="1">
      <alignment horizontal="center" shrinkToFit="0" wrapText="1"/>
    </xf>
    <xf borderId="4" fillId="0" fontId="1" numFmtId="164" xfId="0" applyAlignment="1" applyBorder="1" applyFont="1" applyNumberFormat="1">
      <alignment horizontal="center" shrinkToFit="0" wrapText="1"/>
    </xf>
    <xf borderId="4" fillId="0" fontId="1" numFmtId="165" xfId="0" applyAlignment="1" applyBorder="1" applyFont="1" applyNumberFormat="1">
      <alignment horizontal="center" shrinkToFit="0" vertical="bottom" wrapText="1"/>
    </xf>
    <xf borderId="4" fillId="6" fontId="28" numFmtId="0" xfId="0" applyAlignment="1" applyBorder="1" applyFont="1">
      <alignment horizontal="center" readingOrder="0" shrinkToFit="0" wrapText="1"/>
    </xf>
    <xf borderId="0" fillId="0" fontId="11" numFmtId="0" xfId="0" applyFont="1"/>
    <xf borderId="4" fillId="0" fontId="29" numFmtId="0" xfId="0" applyAlignment="1" applyBorder="1" applyFont="1">
      <alignment horizontal="center" shrinkToFit="0" wrapText="1"/>
    </xf>
    <xf borderId="4" fillId="6" fontId="1" numFmtId="0" xfId="0" applyAlignment="1" applyBorder="1" applyFont="1">
      <alignment horizontal="center" readingOrder="0" shrinkToFit="0" wrapText="1"/>
    </xf>
    <xf borderId="4" fillId="0" fontId="1" numFmtId="0" xfId="0" applyAlignment="1" applyBorder="1" applyFont="1">
      <alignment horizontal="center" shrinkToFit="0" wrapText="1"/>
    </xf>
    <xf borderId="4" fillId="6" fontId="1" numFmtId="165" xfId="0" applyAlignment="1" applyBorder="1" applyFont="1" applyNumberFormat="1">
      <alignment horizontal="center" shrinkToFit="0" wrapText="1"/>
    </xf>
    <xf borderId="4" fillId="6" fontId="1" numFmtId="0" xfId="0" applyAlignment="1" applyBorder="1" applyFont="1">
      <alignment horizontal="center" shrinkToFit="0" wrapText="1"/>
    </xf>
    <xf borderId="0" fillId="0" fontId="1" numFmtId="0" xfId="0" applyAlignment="1" applyFont="1">
      <alignment horizontal="center" vertical="center"/>
    </xf>
    <xf borderId="0" fillId="0" fontId="2" numFmtId="0" xfId="0" applyAlignment="1" applyFont="1">
      <alignment horizontal="center" vertical="center"/>
    </xf>
    <xf borderId="1" fillId="2" fontId="2" numFmtId="0" xfId="0" applyAlignment="1" applyBorder="1" applyFont="1">
      <alignment horizontal="center" shrinkToFit="0" vertical="center" wrapText="1"/>
    </xf>
    <xf borderId="7" fillId="0" fontId="5" numFmtId="0" xfId="0" applyAlignment="1" applyBorder="1" applyFont="1">
      <alignment horizontal="center" shrinkToFit="0" vertical="center" wrapText="1"/>
    </xf>
    <xf borderId="7" fillId="0" fontId="5" numFmtId="0" xfId="0" applyAlignment="1" applyBorder="1" applyFont="1">
      <alignment horizontal="center" readingOrder="0" shrinkToFit="0" vertical="center" wrapText="1"/>
    </xf>
    <xf borderId="8" fillId="4" fontId="34" numFmtId="0" xfId="0" applyAlignment="1" applyBorder="1" applyFont="1">
      <alignment horizontal="center" readingOrder="0" shrinkToFit="0" vertical="center" wrapText="1"/>
    </xf>
    <xf borderId="9" fillId="5" fontId="4" numFmtId="0" xfId="0" applyAlignment="1" applyBorder="1" applyFont="1">
      <alignment horizontal="center" readingOrder="0" shrinkToFit="0" vertical="center" wrapText="1"/>
    </xf>
    <xf borderId="1" fillId="0" fontId="4" numFmtId="0" xfId="0" applyAlignment="1" applyBorder="1" applyFont="1">
      <alignment horizontal="center" vertical="center"/>
    </xf>
    <xf borderId="4" fillId="6" fontId="1" numFmtId="164" xfId="0" applyAlignment="1" applyBorder="1" applyFont="1" applyNumberFormat="1">
      <alignment horizontal="center" readingOrder="0" shrinkToFit="0" vertical="center" wrapText="1"/>
    </xf>
    <xf borderId="4" fillId="0" fontId="1" numFmtId="164" xfId="0" applyAlignment="1" applyBorder="1" applyFont="1" applyNumberFormat="1">
      <alignment horizontal="center" shrinkToFit="0" vertical="center" wrapText="1"/>
    </xf>
    <xf borderId="4" fillId="0" fontId="1" numFmtId="166" xfId="0" applyAlignment="1" applyBorder="1" applyFont="1" applyNumberFormat="1">
      <alignment horizontal="center" shrinkToFit="0" vertical="center" wrapText="1"/>
    </xf>
    <xf borderId="10" fillId="0" fontId="1" numFmtId="3" xfId="0" applyAlignment="1" applyBorder="1" applyFont="1" applyNumberFormat="1">
      <alignment horizontal="center" vertical="center"/>
    </xf>
    <xf borderId="1" fillId="0" fontId="4" numFmtId="0" xfId="0" applyAlignment="1" applyBorder="1" applyFont="1">
      <alignment horizontal="left" readingOrder="0" shrinkToFit="0" vertical="center" wrapText="1"/>
    </xf>
    <xf borderId="0" fillId="0" fontId="1" numFmtId="0" xfId="0" applyAlignment="1" applyFont="1">
      <alignment horizontal="left" vertical="center"/>
    </xf>
    <xf borderId="1" fillId="0" fontId="4" numFmtId="0" xfId="0" applyAlignment="1" applyBorder="1" applyFont="1">
      <alignment horizontal="left" shrinkToFit="0" vertical="center" wrapText="1"/>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4" fillId="6" fontId="26"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3.jpg"/><Relationship Id="rId3"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6.jpg"/><Relationship Id="rId2" Type="http://schemas.openxmlformats.org/officeDocument/2006/relationships/image" Target="../media/image27.jpg"/><Relationship Id="rId3" Type="http://schemas.openxmlformats.org/officeDocument/2006/relationships/image" Target="../media/image15.jpg"/></Relationships>
</file>

<file path=xl/drawings/_rels/drawing3.xml.rels><?xml version="1.0" encoding="UTF-8" standalone="yes"?><Relationships xmlns="http://schemas.openxmlformats.org/package/2006/relationships"><Relationship Id="rId1" Type="http://schemas.openxmlformats.org/officeDocument/2006/relationships/image" Target="../media/image31.jpg"/><Relationship Id="rId2" Type="http://schemas.openxmlformats.org/officeDocument/2006/relationships/image" Target="../media/image35.jpg"/><Relationship Id="rId3" Type="http://schemas.openxmlformats.org/officeDocument/2006/relationships/image" Target="../media/image4.jpg"/></Relationships>
</file>

<file path=xl/drawings/_rels/drawing4.xml.rels><?xml version="1.0" encoding="UTF-8" standalone="yes"?><Relationships xmlns="http://schemas.openxmlformats.org/package/2006/relationships"><Relationship Id="rId1" Type="http://schemas.openxmlformats.org/officeDocument/2006/relationships/image" Target="../media/image7.jpg"/><Relationship Id="rId2" Type="http://schemas.openxmlformats.org/officeDocument/2006/relationships/image" Target="../media/image2.jpg"/><Relationship Id="rId3" Type="http://schemas.openxmlformats.org/officeDocument/2006/relationships/image" Target="../media/image5.jp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30.png"/><Relationship Id="rId3" Type="http://schemas.openxmlformats.org/officeDocument/2006/relationships/image" Target="../media/image1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33.png"/><Relationship Id="rId3" Type="http://schemas.openxmlformats.org/officeDocument/2006/relationships/image" Target="../media/image11.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0.png"/><Relationship Id="rId3" Type="http://schemas.openxmlformats.org/officeDocument/2006/relationships/image" Target="../media/image1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28.png"/><Relationship Id="rId3" Type="http://schemas.openxmlformats.org/officeDocument/2006/relationships/image" Target="../media/image18.png"/></Relationships>
</file>

<file path=xl/drawings/_rels/drawing9.xml.rels><?xml version="1.0" encoding="UTF-8" standalone="yes"?><Relationships xmlns="http://schemas.openxmlformats.org/package/2006/relationships"><Relationship Id="rId1" Type="http://schemas.openxmlformats.org/officeDocument/2006/relationships/image" Target="../media/image24.png"/><Relationship Id="rId2" Type="http://schemas.openxmlformats.org/officeDocument/2006/relationships/image" Target="../media/image22.png"/><Relationship Id="rId3" Type="http://schemas.openxmlformats.org/officeDocument/2006/relationships/image" Target="../media/image1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1.jpg"/><Relationship Id="rId2" Type="http://schemas.openxmlformats.org/officeDocument/2006/relationships/image" Target="../media/image25.png"/><Relationship Id="rId3" Type="http://schemas.openxmlformats.org/officeDocument/2006/relationships/image" Target="../media/image36.jpg"/></Relationships>
</file>

<file path=xl/drawings/_rels/drawing11.xml.rels><?xml version="1.0" encoding="UTF-8" standalone="yes"?><Relationships xmlns="http://schemas.openxmlformats.org/package/2006/relationships"><Relationship Id="rId1" Type="http://schemas.openxmlformats.org/officeDocument/2006/relationships/image" Target="../media/image26.jpg"/><Relationship Id="rId2" Type="http://schemas.openxmlformats.org/officeDocument/2006/relationships/image" Target="../media/image20.jpg"/><Relationship Id="rId3" Type="http://schemas.openxmlformats.org/officeDocument/2006/relationships/image" Target="../media/image23.jpg"/></Relationships>
</file>

<file path=xl/drawings/_rels/drawing12.xml.rels><?xml version="1.0" encoding="UTF-8" standalone="yes"?><Relationships xmlns="http://schemas.openxmlformats.org/package/2006/relationships"><Relationship Id="rId1" Type="http://schemas.openxmlformats.org/officeDocument/2006/relationships/image" Target="../media/image32.jpg"/><Relationship Id="rId2" Type="http://schemas.openxmlformats.org/officeDocument/2006/relationships/image" Target="../media/image29.jpg"/><Relationship Id="rId3" Type="http://schemas.openxmlformats.org/officeDocument/2006/relationships/image" Target="../media/image34.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6</xdr:row>
      <xdr:rowOff>0</xdr:rowOff>
    </xdr:from>
    <xdr:ext cx="1076325" cy="1076325"/>
    <xdr:pic>
      <xdr:nvPicPr>
        <xdr:cNvPr id="0" name="image16.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7</xdr:row>
      <xdr:rowOff>0</xdr:rowOff>
    </xdr:from>
    <xdr:ext cx="123825" cy="200025"/>
    <xdr:pic>
      <xdr:nvPicPr>
        <xdr:cNvPr id="0" name="image3.jp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8</xdr:row>
      <xdr:rowOff>0</xdr:rowOff>
    </xdr:from>
    <xdr:ext cx="85725" cy="200025"/>
    <xdr:pic>
      <xdr:nvPicPr>
        <xdr:cNvPr id="0" name="image1.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6</xdr:row>
      <xdr:rowOff>0</xdr:rowOff>
    </xdr:from>
    <xdr:ext cx="295275" cy="200025"/>
    <xdr:pic>
      <xdr:nvPicPr>
        <xdr:cNvPr id="0" name="image6.jp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7</xdr:row>
      <xdr:rowOff>0</xdr:rowOff>
    </xdr:from>
    <xdr:ext cx="200025" cy="200025"/>
    <xdr:pic>
      <xdr:nvPicPr>
        <xdr:cNvPr id="0" name="image27.jp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8</xdr:row>
      <xdr:rowOff>0</xdr:rowOff>
    </xdr:from>
    <xdr:ext cx="200025" cy="200025"/>
    <xdr:pic>
      <xdr:nvPicPr>
        <xdr:cNvPr id="0" name="image15.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6</xdr:row>
      <xdr:rowOff>0</xdr:rowOff>
    </xdr:from>
    <xdr:ext cx="200025" cy="200025"/>
    <xdr:pic>
      <xdr:nvPicPr>
        <xdr:cNvPr id="0" name="image31.jp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7</xdr:row>
      <xdr:rowOff>0</xdr:rowOff>
    </xdr:from>
    <xdr:ext cx="200025" cy="200025"/>
    <xdr:pic>
      <xdr:nvPicPr>
        <xdr:cNvPr id="0" name="image35.jp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8</xdr:row>
      <xdr:rowOff>0</xdr:rowOff>
    </xdr:from>
    <xdr:ext cx="200025" cy="200025"/>
    <xdr:pic>
      <xdr:nvPicPr>
        <xdr:cNvPr id="0" name="image4.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6</xdr:row>
      <xdr:rowOff>0</xdr:rowOff>
    </xdr:from>
    <xdr:ext cx="228600" cy="200025"/>
    <xdr:pic>
      <xdr:nvPicPr>
        <xdr:cNvPr id="0" name="image7.jp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7</xdr:row>
      <xdr:rowOff>0</xdr:rowOff>
    </xdr:from>
    <xdr:ext cx="200025" cy="200025"/>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8</xdr:row>
      <xdr:rowOff>0</xdr:rowOff>
    </xdr:from>
    <xdr:ext cx="200025" cy="200025"/>
    <xdr:pic>
      <xdr:nvPicPr>
        <xdr:cNvPr id="0" name="image5.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0</xdr:colOff>
      <xdr:row>6</xdr:row>
      <xdr:rowOff>0</xdr:rowOff>
    </xdr:from>
    <xdr:ext cx="714375" cy="800100"/>
    <xdr:pic>
      <xdr:nvPicPr>
        <xdr:cNvPr id="0" name="image8.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7</xdr:row>
      <xdr:rowOff>0</xdr:rowOff>
    </xdr:from>
    <xdr:ext cx="962025" cy="962025"/>
    <xdr:pic>
      <xdr:nvPicPr>
        <xdr:cNvPr id="0" name="image30.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8</xdr:row>
      <xdr:rowOff>0</xdr:rowOff>
    </xdr:from>
    <xdr:ext cx="962025" cy="962025"/>
    <xdr:pic>
      <xdr:nvPicPr>
        <xdr:cNvPr id="0" name="image12.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12</xdr:row>
      <xdr:rowOff>0</xdr:rowOff>
    </xdr:from>
    <xdr:ext cx="200025" cy="200025"/>
    <xdr:pic>
      <xdr:nvPicPr>
        <xdr:cNvPr id="0" name="image1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13</xdr:row>
      <xdr:rowOff>0</xdr:rowOff>
    </xdr:from>
    <xdr:ext cx="180975" cy="200025"/>
    <xdr:pic>
      <xdr:nvPicPr>
        <xdr:cNvPr id="0" name="image33.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14</xdr:row>
      <xdr:rowOff>0</xdr:rowOff>
    </xdr:from>
    <xdr:ext cx="180975" cy="200025"/>
    <xdr:pic>
      <xdr:nvPicPr>
        <xdr:cNvPr id="0" name="image11.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6</xdr:row>
      <xdr:rowOff>0</xdr:rowOff>
    </xdr:from>
    <xdr:ext cx="800100" cy="800100"/>
    <xdr:pic>
      <xdr:nvPicPr>
        <xdr:cNvPr id="0" name="image9.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7</xdr:row>
      <xdr:rowOff>0</xdr:rowOff>
    </xdr:from>
    <xdr:ext cx="1638300" cy="990600"/>
    <xdr:pic>
      <xdr:nvPicPr>
        <xdr:cNvPr id="0" name="image10.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8</xdr:row>
      <xdr:rowOff>0</xdr:rowOff>
    </xdr:from>
    <xdr:ext cx="1638300" cy="485775"/>
    <xdr:pic>
      <xdr:nvPicPr>
        <xdr:cNvPr id="0" name="image14.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6</xdr:row>
      <xdr:rowOff>0</xdr:rowOff>
    </xdr:from>
    <xdr:ext cx="800100" cy="800100"/>
    <xdr:pic>
      <xdr:nvPicPr>
        <xdr:cNvPr id="0" name="image19.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7</xdr:row>
      <xdr:rowOff>0</xdr:rowOff>
    </xdr:from>
    <xdr:ext cx="1009650" cy="1009650"/>
    <xdr:pic>
      <xdr:nvPicPr>
        <xdr:cNvPr id="0" name="image28.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8</xdr:row>
      <xdr:rowOff>0</xdr:rowOff>
    </xdr:from>
    <xdr:ext cx="962025" cy="962025"/>
    <xdr:pic>
      <xdr:nvPicPr>
        <xdr:cNvPr id="0" name="image18.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6</xdr:row>
      <xdr:rowOff>0</xdr:rowOff>
    </xdr:from>
    <xdr:ext cx="857250" cy="857250"/>
    <xdr:pic>
      <xdr:nvPicPr>
        <xdr:cNvPr id="0" name="image24.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7</xdr:row>
      <xdr:rowOff>0</xdr:rowOff>
    </xdr:from>
    <xdr:ext cx="1257300" cy="1009650"/>
    <xdr:pic>
      <xdr:nvPicPr>
        <xdr:cNvPr id="0" name="image2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8</xdr:row>
      <xdr:rowOff>0</xdr:rowOff>
    </xdr:from>
    <xdr:ext cx="962025" cy="962025"/>
    <xdr:pic>
      <xdr:nvPicPr>
        <xdr:cNvPr id="0" name="image17.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8</xdr:row>
      <xdr:rowOff>0</xdr:rowOff>
    </xdr:from>
    <xdr:ext cx="962025" cy="590550"/>
    <xdr:pic>
      <xdr:nvPicPr>
        <xdr:cNvPr id="0" name="image21.jp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9</xdr:row>
      <xdr:rowOff>0</xdr:rowOff>
    </xdr:from>
    <xdr:ext cx="962025" cy="771525"/>
    <xdr:pic>
      <xdr:nvPicPr>
        <xdr:cNvPr id="0" name="image25.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10</xdr:row>
      <xdr:rowOff>0</xdr:rowOff>
    </xdr:from>
    <xdr:ext cx="200025" cy="200025"/>
    <xdr:pic>
      <xdr:nvPicPr>
        <xdr:cNvPr id="0" name="image36.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809625" cy="809625"/>
    <xdr:pic>
      <xdr:nvPicPr>
        <xdr:cNvPr id="0" name="image26.jp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723900" cy="904875"/>
    <xdr:pic>
      <xdr:nvPicPr>
        <xdr:cNvPr id="0" name="image20.jp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504825" cy="828675"/>
    <xdr:pic>
      <xdr:nvPicPr>
        <xdr:cNvPr id="0" name="image23.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962025" cy="523875"/>
    <xdr:pic>
      <xdr:nvPicPr>
        <xdr:cNvPr id="0" name="image32.jp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962025" cy="685800"/>
    <xdr:pic>
      <xdr:nvPicPr>
        <xdr:cNvPr id="0" name="image29.jp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428625" cy="828675"/>
    <xdr:pic>
      <xdr:nvPicPr>
        <xdr:cNvPr id="0" name="image34.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lenovo.com/co/es/p/computadoras-de-escritorio/thinkcentre/thinkcentre-serie-neo/lenovo-thinkcentre-neo-50s-gen-5-intel-sff/12xf002pls" TargetMode="External"/><Relationship Id="rId2" Type="http://schemas.openxmlformats.org/officeDocument/2006/relationships/hyperlink" Target="https://articulo.mercadolibre.com.co/MCO-1351708813-pc-de-escritorio-para-juegos-rog-strix-ga15dk-amd-ryzen-7-5-_JM" TargetMode="External"/><Relationship Id="rId3" Type="http://schemas.openxmlformats.org/officeDocument/2006/relationships/hyperlink" Target="https://www.mercadolibre.com.co/cpu-torre-core-i5-6ta-gen-ram-8gb-ssd-512gb-reacondicionado/up/MCOU3315900177"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lg.com/co/monitores/smart-monitores/32u720sa-w/" TargetMode="External"/><Relationship Id="rId2" Type="http://schemas.openxmlformats.org/officeDocument/2006/relationships/hyperlink" Target="https://www.exito.com/monitor-samsung-ls22d300ganxza-22-pulgadas-ips-ls22d300ganxza-monitor-de-oficina-negro-3214068/p" TargetMode="External"/><Relationship Id="rId3" Type="http://schemas.openxmlformats.org/officeDocument/2006/relationships/hyperlink" Target="https://www.alkosto.com/monitor-asus-238-pulgadas-va249hg-fhd-plano-negro/p/4711387795170"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panamericana.com.co/teclado-alambrico-gaming-hyperx-alloy-core-rgb-672682/p" TargetMode="External"/><Relationship Id="rId2" Type="http://schemas.openxmlformats.org/officeDocument/2006/relationships/hyperlink" Target="https://www.alkosto.com/teclado-hp-alambrico-150-basic-negro/p/196548244195" TargetMode="External"/><Relationship Id="rId3" Type="http://schemas.openxmlformats.org/officeDocument/2006/relationships/hyperlink" Target="http://falabella.com.co/" TargetMode="External"/><Relationship Id="rId4" Type="http://schemas.openxmlformats.org/officeDocument/2006/relationships/hyperlink" Target="https://www.falabella.com.co/falabella-co/product/118288451/Teclado-trust-23883-alambrico-primo/118288453"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alkosto.com/mouse-hp-alambrico-optico-100-negro/p/193905461370" TargetMode="External"/><Relationship Id="rId2" Type="http://schemas.openxmlformats.org/officeDocument/2006/relationships/hyperlink" Target="https://www.homecenter.com.co/homecenter-co/product/720572/mouse-optico-esenses-alambrico-usb-om-20-negro/720572/" TargetMode="External"/><Relationship Id="rId3" Type="http://schemas.openxmlformats.org/officeDocument/2006/relationships/hyperlink" Target="https://www.alkosto.com/mouse-logitech-g-alambrico-gaming-lightsync-g203-negro/p/097855155948"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tradeinn.com/techinn/es/msi-placa-base-pro-b650m-p/140345136/p?id_producte=141197689&amp;country=co" TargetMode="External"/><Relationship Id="rId2" Type="http://schemas.openxmlformats.org/officeDocument/2006/relationships/hyperlink" Target="https://www.tradeinn.com/techinn/es/asus-placa-base-prime-z790-p-wifi/141121774/p?id_producte=144199051&amp;country=co" TargetMode="External"/><Relationship Id="rId3" Type="http://schemas.openxmlformats.org/officeDocument/2006/relationships/hyperlink" Target="https://powerdeal.com.co/collections/pc-gamer-ensamblados/products/pc-torre-ghost-amd-ryzen-athlon-3000g-8gb-ssd-500-gb-sata-pd"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tradeinn.com/techinn/es/intel-cpu-core-i5-13400f-2.5ghz/140295689/p?id_producte=141074154&amp;country=co" TargetMode="External"/><Relationship Id="rId2" Type="http://schemas.openxmlformats.org/officeDocument/2006/relationships/hyperlink" Target="https://www.mercadolibre.com.co/procesador-intel-core-i513600k-caja-abierta-nuevo/up/MCOU3404820117" TargetMode="External"/><Relationship Id="rId3" Type="http://schemas.openxmlformats.org/officeDocument/2006/relationships/hyperlink" Target="https://powerdeal.com.co/collections/pc-gamer-ensamblados/products/pc-torre-ghost-amd-ryzen-athlon-3000g-8gb-ssd-500-gb-sata-pd"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vantechsystem.com/product/memoria-ram-kingston-fury-impact-ddr4-16gb-portatil-3200mhz/" TargetMode="External"/><Relationship Id="rId2" Type="http://schemas.openxmlformats.org/officeDocument/2006/relationships/hyperlink" Target="https://astrosetups.com.co/store/ram-ddr5-16gb-6000-2x8gb-kingston-fury-beast" TargetMode="External"/><Relationship Id="rId3" Type="http://schemas.openxmlformats.org/officeDocument/2006/relationships/hyperlink" Target="https://www.mercadolibre.com.co/memoria-ram-ddr5-16gb-6000mhz-adata-xpg-lancer-blade-rgb-dimm/p/MCO57721029"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castordata.com.co/shop/snv3s-500g-unidad-de-estado-solido-ssd-kingston-500g-nv3-m-2-2280-pcie-4-0-nvme-4857" TargetMode="External"/><Relationship Id="rId2" Type="http://schemas.openxmlformats.org/officeDocument/2006/relationships/hyperlink" Target="https://www.metrotechnology.co/producto/disco-solido-ssd-1tb-legend-700-pcle-gen3-x4-m-2-2280/" TargetMode="External"/><Relationship Id="rId3" Type="http://schemas.openxmlformats.org/officeDocument/2006/relationships/hyperlink" Target="https://discosolido.com/products/disco-solido-1tb-samsung-990?variant=43899946860719&amp;country=CO&amp;currency=COP"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mercadolibre.com.co/tarjeta-gigabyte-gtx-1650-oc-4gb-ddr6/p/MCO24543433" TargetMode="External"/><Relationship Id="rId2" Type="http://schemas.openxmlformats.org/officeDocument/2006/relationships/hyperlink" Target="https://enjoyvideogames.com.co/product/tarjeta-de-video-msi-ventus-geforce-rtx-3050-6gb-oc/" TargetMode="External"/><Relationship Id="rId3" Type="http://schemas.openxmlformats.org/officeDocument/2006/relationships/hyperlink" Target="https://themark.com.co/producto/tarjeta-de-video-msi-rtx-4060-ventus-2x-8gb-gddr6/"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microsoft.com/en-in/surface/devices/surface-laptop-5?activetab=pivot:overviewtab" TargetMode="External"/><Relationship Id="rId2" Type="http://schemas.openxmlformats.org/officeDocument/2006/relationships/hyperlink" Target="https://www.lenovo.com" TargetMode="External"/><Relationship Id="rId3" Type="http://schemas.openxmlformats.org/officeDocument/2006/relationships/hyperlink" Target="https://www.mercadolibre.com.co/portatil-hp-victus-core-i513420h-16gb-512gb-ssd-rtx-3050/up/MCOU3534744012"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articulo.mercadolibre.com.co/MCO-1309810379-servidor-lenovo-st50-v2-intel-xeon-e-2324g-16gb-ram-2tb-_JM" TargetMode="External"/><Relationship Id="rId2" Type="http://schemas.openxmlformats.org/officeDocument/2006/relationships/hyperlink" Target="https://articulo.mercadolibre.com.co/MCO-1432710788-dell-optiplex-7040-core-i7-16gb-ssd-512gb-windows-10-pro-_JM" TargetMode="External"/><Relationship Id="rId3" Type="http://schemas.openxmlformats.org/officeDocument/2006/relationships/hyperlink" Target="https://articulo.mercadolibre.com.co/MCO-1555503332-lenovo-thinkcentre-m93p-i5-4th-8gb-ssd-240gb-mini-pc-reacondicionado-_JM"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distrisantcolombia.com/product-page/servidor-hp-proliant-ml310e-gen8-v2-intel-xeon-e3-1220-v3-ram-12gb-dd-1tb" TargetMode="External"/><Relationship Id="rId2" Type="http://schemas.openxmlformats.org/officeDocument/2006/relationships/hyperlink" Target="https://www.mercadolibre.com.co/desktop-lenovo-thinkcentre-neo-50s-g5-core-i5-16gb-512gb/up/MCOU3137849077" TargetMode="External"/><Relationship Id="rId3" Type="http://schemas.openxmlformats.org/officeDocument/2006/relationships/hyperlink" Target="https://www.mercadolibre.com.co/servidor-lenovo-thinkserver-ts440-xeon-ram-16gb-600gbx2-sas/up/MCOU2419922386"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systorecolombia.com/59-windows" TargetMode="External"/><Relationship Id="rId2" Type="http://schemas.openxmlformats.org/officeDocument/2006/relationships/hyperlink" Target="https://systorecolombia.com/windows/942-microsoft-windows-11-profesional-ggk-kit-de-legalizacion-64-bits-oem-4yr-00229.html" TargetMode="External"/><Relationship Id="rId3" Type="http://schemas.openxmlformats.org/officeDocument/2006/relationships/hyperlink" Target="https://systorecolombia.com/windows/643-microsoft-windows-10-profesional-a-64-bits-usb-transferible-fqc-08788.html"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systorecolombia.com/59-windows" TargetMode="External"/><Relationship Id="rId2" Type="http://schemas.openxmlformats.org/officeDocument/2006/relationships/hyperlink" Target="https://systorecolombia.com/windows/942-microsoft-windows-11-profesional-ggk-kit-de-legalizacion-64-bits-oem-4yr-00229.html" TargetMode="External"/><Relationship Id="rId3" Type="http://schemas.openxmlformats.org/officeDocument/2006/relationships/hyperlink" Target="https://systorecolombia.com/windows/643-microsoft-windows-10-profesional-a-64-bits-usb-transferible-fqc-08788.html"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systorecolombia.com/59-windows" TargetMode="External"/><Relationship Id="rId2" Type="http://schemas.openxmlformats.org/officeDocument/2006/relationships/hyperlink" Target="https://systorecolombia.com/windows/942-microsoft-windows-11-profesional-ggk-kit-de-legalizacion-64-bits-oem-4yr-00229.html" TargetMode="External"/><Relationship Id="rId3" Type="http://schemas.openxmlformats.org/officeDocument/2006/relationships/hyperlink" Target="https://systorecolombia.com/windows/643-microsoft-windows-10-profesional-a-64-bits-usb-transferible-fqc-08788.html" TargetMode="External"/><Relationship Id="rId4"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FA1ED"/>
    <outlinePr summaryBelow="0" summaryRight="0"/>
  </sheetPr>
  <sheetViews>
    <sheetView workbookViewId="0"/>
  </sheetViews>
  <sheetFormatPr customHeight="1" defaultColWidth="12.63" defaultRowHeight="15.75"/>
  <cols>
    <col customWidth="1" min="2" max="2" width="11.63"/>
    <col customWidth="1" min="3" max="3" width="23.88"/>
    <col customWidth="1" min="4" max="4" width="40.75"/>
    <col customWidth="1" min="5" max="5" width="13.38"/>
    <col customWidth="1" min="6" max="6" width="12.5"/>
    <col customWidth="1" min="7" max="7" width="9.63"/>
    <col customWidth="1" min="8" max="8" width="13.38"/>
    <col customWidth="1" min="9" max="9" width="15.13"/>
    <col customWidth="1" min="10" max="10" width="32.25"/>
    <col customWidth="1" min="11" max="11" width="14.13"/>
  </cols>
  <sheetData>
    <row r="1">
      <c r="A1" s="1"/>
      <c r="B1" s="1"/>
      <c r="C1" s="1"/>
      <c r="D1" s="2" t="s">
        <v>0</v>
      </c>
      <c r="I1" s="1"/>
      <c r="J1" s="1"/>
    </row>
    <row r="2">
      <c r="A2" s="1"/>
      <c r="B2" s="1"/>
      <c r="C2" s="1"/>
      <c r="D2" s="1"/>
      <c r="E2" s="1"/>
      <c r="F2" s="1"/>
      <c r="G2" s="1"/>
      <c r="H2" s="1"/>
      <c r="I2" s="1"/>
      <c r="J2" s="1"/>
    </row>
    <row r="3">
      <c r="A3" s="1"/>
      <c r="B3" s="1"/>
      <c r="C3" s="1"/>
      <c r="D3" s="1"/>
      <c r="E3" s="1"/>
      <c r="F3" s="1"/>
      <c r="G3" s="1"/>
      <c r="H3" s="1"/>
      <c r="I3" s="1"/>
      <c r="J3" s="1"/>
    </row>
    <row r="4">
      <c r="A4" s="3" t="s">
        <v>1</v>
      </c>
      <c r="B4" s="4"/>
      <c r="C4" s="4"/>
      <c r="D4" s="4"/>
      <c r="E4" s="4"/>
      <c r="F4" s="4"/>
      <c r="G4" s="4"/>
      <c r="H4" s="4"/>
      <c r="I4" s="4"/>
      <c r="J4" s="4"/>
      <c r="K4" s="5"/>
    </row>
    <row r="5">
      <c r="A5" s="1"/>
      <c r="B5" s="1"/>
      <c r="C5" s="1"/>
      <c r="D5" s="1"/>
      <c r="E5" s="1"/>
      <c r="F5" s="1"/>
      <c r="G5" s="1"/>
      <c r="H5" s="1"/>
      <c r="I5" s="1"/>
      <c r="J5" s="1"/>
    </row>
    <row r="6">
      <c r="A6" s="6" t="s">
        <v>2</v>
      </c>
      <c r="B6" s="7" t="s">
        <v>3</v>
      </c>
      <c r="C6" s="7" t="s">
        <v>4</v>
      </c>
      <c r="D6" s="7" t="s">
        <v>5</v>
      </c>
      <c r="E6" s="7" t="s">
        <v>6</v>
      </c>
      <c r="F6" s="8" t="s">
        <v>7</v>
      </c>
      <c r="G6" s="9" t="s">
        <v>8</v>
      </c>
      <c r="H6" s="7" t="s">
        <v>9</v>
      </c>
      <c r="I6" s="7" t="s">
        <v>10</v>
      </c>
      <c r="J6" s="10" t="s">
        <v>11</v>
      </c>
      <c r="K6" s="10" t="s">
        <v>12</v>
      </c>
    </row>
    <row r="7" ht="84.75" customHeight="1">
      <c r="A7" s="11" t="s">
        <v>13</v>
      </c>
      <c r="B7" s="12" t="s">
        <v>14</v>
      </c>
      <c r="C7" s="13" t="s">
        <v>15</v>
      </c>
      <c r="D7" s="14" t="s">
        <v>16</v>
      </c>
      <c r="E7" s="15">
        <v>3369900.0</v>
      </c>
      <c r="F7" s="15">
        <f t="shared" ref="F7:F9" si="1">E7*19%</f>
        <v>640281</v>
      </c>
      <c r="G7" s="16">
        <f t="shared" ref="G7:G9" si="2">(E7+F7)/3900</f>
        <v>1028.251538</v>
      </c>
      <c r="H7" s="17">
        <f t="shared" ref="H7:H9" si="3">G7*3900</f>
        <v>4010181</v>
      </c>
      <c r="I7" s="18" t="s">
        <v>17</v>
      </c>
      <c r="J7" s="19" t="s">
        <v>18</v>
      </c>
      <c r="K7" s="20"/>
    </row>
    <row r="8">
      <c r="A8" s="11" t="s">
        <v>19</v>
      </c>
      <c r="B8" s="21" t="s">
        <v>20</v>
      </c>
      <c r="C8" s="22" t="s">
        <v>21</v>
      </c>
      <c r="D8" s="14" t="s">
        <v>22</v>
      </c>
      <c r="E8" s="15">
        <v>9485200.0</v>
      </c>
      <c r="F8" s="15">
        <f t="shared" si="1"/>
        <v>1802188</v>
      </c>
      <c r="G8" s="23">
        <f t="shared" si="2"/>
        <v>2894.202051</v>
      </c>
      <c r="H8" s="17">
        <f t="shared" si="3"/>
        <v>11287388</v>
      </c>
      <c r="I8" s="18" t="s">
        <v>17</v>
      </c>
      <c r="J8" s="24" t="s">
        <v>23</v>
      </c>
      <c r="K8" s="20"/>
    </row>
    <row r="9">
      <c r="A9" s="11" t="s">
        <v>24</v>
      </c>
      <c r="B9" s="12" t="s">
        <v>25</v>
      </c>
      <c r="C9" s="13" t="s">
        <v>26</v>
      </c>
      <c r="D9" s="25" t="s">
        <v>27</v>
      </c>
      <c r="E9" s="15">
        <v>499900.0</v>
      </c>
      <c r="F9" s="15">
        <f t="shared" si="1"/>
        <v>94981</v>
      </c>
      <c r="G9" s="23">
        <f t="shared" si="2"/>
        <v>152.5335897</v>
      </c>
      <c r="H9" s="17">
        <f t="shared" si="3"/>
        <v>594881</v>
      </c>
      <c r="I9" s="18" t="s">
        <v>17</v>
      </c>
      <c r="J9" s="26" t="s">
        <v>28</v>
      </c>
      <c r="K9" s="20"/>
    </row>
    <row r="10">
      <c r="A10" s="27"/>
      <c r="B10" s="28"/>
      <c r="C10" s="28"/>
      <c r="D10" s="28"/>
      <c r="E10" s="28"/>
      <c r="F10" s="28"/>
      <c r="G10" s="28"/>
      <c r="H10" s="28"/>
      <c r="I10" s="28"/>
      <c r="J10" s="28"/>
    </row>
    <row r="11">
      <c r="A11" s="1"/>
      <c r="B11" s="1"/>
      <c r="C11" s="1"/>
      <c r="D11" s="1"/>
      <c r="E11" s="1"/>
      <c r="F11" s="1"/>
      <c r="G11" s="1"/>
      <c r="H11" s="1"/>
      <c r="I11" s="1"/>
      <c r="J11" s="1"/>
    </row>
    <row r="12">
      <c r="A12" s="29" t="s">
        <v>29</v>
      </c>
      <c r="B12" s="4"/>
      <c r="C12" s="4"/>
      <c r="D12" s="4"/>
      <c r="E12" s="4"/>
      <c r="F12" s="4"/>
      <c r="G12" s="4"/>
      <c r="H12" s="4"/>
      <c r="I12" s="4"/>
      <c r="J12" s="5"/>
    </row>
    <row r="13">
      <c r="A13" s="1"/>
      <c r="B13" s="1"/>
      <c r="C13" s="1"/>
      <c r="D13" s="1"/>
      <c r="E13" s="1"/>
      <c r="F13" s="1"/>
      <c r="G13" s="1"/>
      <c r="H13" s="1"/>
      <c r="I13" s="1"/>
      <c r="J13" s="1"/>
    </row>
    <row r="14">
      <c r="A14" s="29" t="s">
        <v>30</v>
      </c>
      <c r="B14" s="4"/>
      <c r="C14" s="4"/>
      <c r="D14" s="4"/>
      <c r="E14" s="4"/>
      <c r="F14" s="4"/>
      <c r="G14" s="4"/>
      <c r="H14" s="4"/>
      <c r="I14" s="4"/>
      <c r="J14" s="5"/>
    </row>
    <row r="15">
      <c r="A15" s="1"/>
      <c r="B15" s="1"/>
      <c r="C15" s="1"/>
      <c r="D15" s="1"/>
      <c r="E15" s="1"/>
      <c r="F15" s="1"/>
      <c r="G15" s="1"/>
      <c r="H15" s="1"/>
      <c r="I15" s="1"/>
      <c r="J15" s="1"/>
    </row>
    <row r="16">
      <c r="B16" s="30" t="s">
        <v>31</v>
      </c>
    </row>
    <row r="17">
      <c r="B17" s="31" t="s">
        <v>32</v>
      </c>
    </row>
  </sheetData>
  <mergeCells count="6">
    <mergeCell ref="D1:H1"/>
    <mergeCell ref="A4:K4"/>
    <mergeCell ref="A12:J12"/>
    <mergeCell ref="A14:J14"/>
    <mergeCell ref="B16:C16"/>
    <mergeCell ref="B17:F28"/>
  </mergeCells>
  <hyperlinks>
    <hyperlink r:id="rId1" ref="C7"/>
    <hyperlink r:id="rId2" ref="C8"/>
    <hyperlink r:id="rId3" ref="C9"/>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27ADF"/>
    <outlinePr summaryBelow="0" summaryRight="0"/>
  </sheetPr>
  <sheetViews>
    <sheetView workbookViewId="0"/>
  </sheetViews>
  <sheetFormatPr customHeight="1" defaultColWidth="12.63" defaultRowHeight="15.75"/>
  <cols>
    <col customWidth="1" min="2" max="2" width="18.75"/>
    <col customWidth="1" min="3" max="3" width="21.5"/>
    <col customWidth="1" min="4" max="4" width="33.5"/>
    <col customWidth="1" min="10" max="10" width="36.25"/>
    <col customWidth="1" min="11" max="11" width="23.5"/>
  </cols>
  <sheetData>
    <row r="1">
      <c r="A1" s="1"/>
      <c r="B1" s="1"/>
      <c r="C1" s="1"/>
      <c r="D1" s="2" t="s">
        <v>0</v>
      </c>
      <c r="I1" s="1"/>
      <c r="J1" s="1"/>
    </row>
    <row r="2">
      <c r="A2" s="1"/>
      <c r="B2" s="1"/>
      <c r="C2" s="1"/>
      <c r="D2" s="1"/>
      <c r="E2" s="1"/>
      <c r="F2" s="1"/>
      <c r="G2" s="1"/>
      <c r="H2" s="1"/>
      <c r="I2" s="1"/>
      <c r="J2" s="1"/>
    </row>
    <row r="3">
      <c r="A3" s="1"/>
      <c r="B3" s="1"/>
      <c r="C3" s="1"/>
      <c r="D3" s="1"/>
      <c r="E3" s="1"/>
      <c r="F3" s="1"/>
      <c r="G3" s="1"/>
      <c r="H3" s="1"/>
      <c r="I3" s="1"/>
      <c r="J3" s="1"/>
    </row>
    <row r="4">
      <c r="A4" s="3" t="s">
        <v>1</v>
      </c>
      <c r="B4" s="4"/>
      <c r="C4" s="4"/>
      <c r="D4" s="4"/>
      <c r="E4" s="4"/>
      <c r="F4" s="4"/>
      <c r="G4" s="4"/>
      <c r="H4" s="4"/>
      <c r="I4" s="4"/>
      <c r="J4" s="4"/>
      <c r="K4" s="5"/>
    </row>
    <row r="5">
      <c r="A5" s="1"/>
      <c r="B5" s="1"/>
      <c r="C5" s="1"/>
      <c r="D5" s="1"/>
      <c r="E5" s="1"/>
      <c r="F5" s="1"/>
      <c r="G5" s="1"/>
      <c r="H5" s="1"/>
      <c r="I5" s="1"/>
      <c r="J5" s="1"/>
    </row>
    <row r="6">
      <c r="A6" s="32" t="s">
        <v>2</v>
      </c>
      <c r="B6" s="33" t="s">
        <v>33</v>
      </c>
      <c r="C6" s="33" t="s">
        <v>34</v>
      </c>
      <c r="D6" s="33" t="s">
        <v>35</v>
      </c>
      <c r="E6" s="33" t="s">
        <v>36</v>
      </c>
      <c r="F6" s="34" t="s">
        <v>37</v>
      </c>
      <c r="G6" s="35" t="s">
        <v>38</v>
      </c>
      <c r="H6" s="33" t="s">
        <v>9</v>
      </c>
      <c r="I6" s="33" t="s">
        <v>39</v>
      </c>
      <c r="J6" s="33" t="s">
        <v>40</v>
      </c>
      <c r="K6" s="36" t="s">
        <v>41</v>
      </c>
    </row>
    <row r="7">
      <c r="A7" s="37" t="s">
        <v>13</v>
      </c>
      <c r="B7" s="38" t="s">
        <v>42</v>
      </c>
      <c r="C7" s="39" t="s">
        <v>43</v>
      </c>
      <c r="D7" s="40" t="s">
        <v>44</v>
      </c>
      <c r="E7" s="41">
        <v>1990000.0</v>
      </c>
      <c r="F7" s="41">
        <f t="shared" ref="F7:F9" si="1">E7*19%</f>
        <v>378100</v>
      </c>
      <c r="G7" s="42">
        <f t="shared" ref="G7:G9" si="2">(E7+F7)/3900</f>
        <v>607.2051282</v>
      </c>
      <c r="H7" s="43">
        <f t="shared" ref="H7:H9" si="3">G7*3900</f>
        <v>2368100</v>
      </c>
      <c r="I7" s="44" t="s">
        <v>17</v>
      </c>
      <c r="J7" s="45" t="s">
        <v>45</v>
      </c>
      <c r="K7" s="20"/>
    </row>
    <row r="8">
      <c r="A8" s="37" t="s">
        <v>19</v>
      </c>
      <c r="B8" s="38" t="s">
        <v>46</v>
      </c>
      <c r="C8" s="46" t="s">
        <v>47</v>
      </c>
      <c r="D8" s="40" t="s">
        <v>48</v>
      </c>
      <c r="E8" s="47">
        <v>699000.0</v>
      </c>
      <c r="F8" s="41">
        <f t="shared" si="1"/>
        <v>132810</v>
      </c>
      <c r="G8" s="42">
        <f t="shared" si="2"/>
        <v>213.2846154</v>
      </c>
      <c r="H8" s="43">
        <f t="shared" si="3"/>
        <v>831810</v>
      </c>
      <c r="I8" s="44" t="s">
        <v>17</v>
      </c>
      <c r="J8" s="45" t="s">
        <v>49</v>
      </c>
      <c r="K8" s="20"/>
    </row>
    <row r="9">
      <c r="A9" s="37" t="s">
        <v>24</v>
      </c>
      <c r="B9" s="38" t="s">
        <v>50</v>
      </c>
      <c r="C9" s="13" t="s">
        <v>51</v>
      </c>
      <c r="D9" s="40" t="s">
        <v>52</v>
      </c>
      <c r="E9" s="48">
        <v>449000.0</v>
      </c>
      <c r="F9" s="41">
        <f t="shared" si="1"/>
        <v>85310</v>
      </c>
      <c r="G9" s="42">
        <f t="shared" si="2"/>
        <v>137.0025641</v>
      </c>
      <c r="H9" s="43">
        <f t="shared" si="3"/>
        <v>534310</v>
      </c>
      <c r="I9" s="44" t="s">
        <v>17</v>
      </c>
      <c r="J9" s="45" t="s">
        <v>53</v>
      </c>
      <c r="K9" s="20"/>
    </row>
    <row r="10">
      <c r="A10" s="49"/>
      <c r="B10" s="49"/>
      <c r="C10" s="49"/>
      <c r="D10" s="49"/>
      <c r="E10" s="49"/>
      <c r="F10" s="49"/>
      <c r="G10" s="49"/>
      <c r="H10" s="49"/>
      <c r="I10" s="49"/>
      <c r="J10" s="49"/>
      <c r="K10" s="50"/>
    </row>
    <row r="11">
      <c r="A11" s="1"/>
      <c r="B11" s="1"/>
      <c r="C11" s="1"/>
      <c r="D11" s="1"/>
      <c r="E11" s="1"/>
      <c r="F11" s="1"/>
      <c r="G11" s="1"/>
      <c r="H11" s="1"/>
      <c r="I11" s="1"/>
      <c r="J11" s="1"/>
    </row>
    <row r="12">
      <c r="A12" s="29" t="s">
        <v>54</v>
      </c>
      <c r="B12" s="4"/>
      <c r="C12" s="4"/>
      <c r="D12" s="4"/>
      <c r="E12" s="4"/>
      <c r="F12" s="4"/>
      <c r="G12" s="4"/>
      <c r="H12" s="4"/>
      <c r="I12" s="4"/>
      <c r="J12" s="5"/>
    </row>
    <row r="13">
      <c r="A13" s="1"/>
      <c r="B13" s="1"/>
      <c r="C13" s="1"/>
      <c r="D13" s="1"/>
      <c r="E13" s="1"/>
      <c r="F13" s="1"/>
      <c r="G13" s="1"/>
      <c r="H13" s="1"/>
      <c r="I13" s="1"/>
      <c r="J13" s="1"/>
    </row>
    <row r="14">
      <c r="A14" s="29" t="s">
        <v>55</v>
      </c>
      <c r="B14" s="4"/>
      <c r="C14" s="4"/>
      <c r="D14" s="4"/>
      <c r="E14" s="4"/>
      <c r="F14" s="4"/>
      <c r="G14" s="4"/>
      <c r="H14" s="4"/>
      <c r="I14" s="4"/>
      <c r="J14" s="5"/>
    </row>
    <row r="15">
      <c r="A15" s="1"/>
      <c r="B15" s="1"/>
      <c r="C15" s="1"/>
      <c r="D15" s="1"/>
      <c r="E15" s="1"/>
      <c r="F15" s="1"/>
      <c r="G15" s="1"/>
      <c r="H15" s="1"/>
      <c r="I15" s="1"/>
      <c r="J15" s="1"/>
    </row>
    <row r="17">
      <c r="B17" s="51" t="s">
        <v>56</v>
      </c>
    </row>
    <row r="18">
      <c r="B18" s="31" t="s">
        <v>57</v>
      </c>
    </row>
  </sheetData>
  <mergeCells count="6">
    <mergeCell ref="D1:H1"/>
    <mergeCell ref="A4:K4"/>
    <mergeCell ref="A12:J12"/>
    <mergeCell ref="A14:J14"/>
    <mergeCell ref="B17:C17"/>
    <mergeCell ref="B18:F32"/>
  </mergeCells>
  <hyperlinks>
    <hyperlink r:id="rId1" ref="C7"/>
    <hyperlink r:id="rId2" ref="C8"/>
    <hyperlink r:id="rId3" ref="C9"/>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EDAD"/>
    <outlinePr summaryBelow="0" summaryRight="0"/>
  </sheetPr>
  <sheetViews>
    <sheetView workbookViewId="0"/>
  </sheetViews>
  <sheetFormatPr customHeight="1" defaultColWidth="12.63" defaultRowHeight="15.75"/>
  <cols>
    <col customWidth="1" min="1" max="1" width="14.25"/>
    <col customWidth="1" min="2" max="2" width="22.88"/>
    <col customWidth="1" min="3" max="3" width="18.38"/>
    <col customWidth="1" min="4" max="4" width="38.5"/>
    <col customWidth="1" min="5" max="5" width="13.13"/>
    <col customWidth="1" min="10" max="10" width="43.0"/>
  </cols>
  <sheetData>
    <row r="1">
      <c r="A1" s="1"/>
      <c r="B1" s="1"/>
      <c r="C1" s="1"/>
      <c r="D1" s="2" t="s">
        <v>0</v>
      </c>
      <c r="I1" s="1"/>
      <c r="J1" s="1"/>
    </row>
    <row r="2">
      <c r="A2" s="1"/>
      <c r="B2" s="1"/>
      <c r="C2" s="1"/>
      <c r="D2" s="1"/>
      <c r="E2" s="1"/>
      <c r="F2" s="1"/>
      <c r="G2" s="1"/>
      <c r="H2" s="1"/>
      <c r="I2" s="1"/>
      <c r="J2" s="1"/>
    </row>
    <row r="3">
      <c r="A3" s="1"/>
      <c r="B3" s="1"/>
      <c r="C3" s="1"/>
      <c r="D3" s="1"/>
      <c r="E3" s="1"/>
      <c r="F3" s="1"/>
      <c r="G3" s="1"/>
      <c r="H3" s="1"/>
      <c r="I3" s="1"/>
      <c r="J3" s="1"/>
    </row>
    <row r="4">
      <c r="A4" s="3" t="s">
        <v>1</v>
      </c>
      <c r="B4" s="4"/>
      <c r="C4" s="4"/>
      <c r="D4" s="4"/>
      <c r="E4" s="4"/>
      <c r="F4" s="4"/>
      <c r="G4" s="4"/>
      <c r="H4" s="4"/>
      <c r="I4" s="4"/>
      <c r="J4" s="4"/>
      <c r="K4" s="5"/>
    </row>
    <row r="5">
      <c r="A5" s="1"/>
      <c r="B5" s="1"/>
      <c r="C5" s="1"/>
      <c r="D5" s="1"/>
      <c r="E5" s="1"/>
      <c r="F5" s="1"/>
      <c r="G5" s="1"/>
      <c r="H5" s="1"/>
      <c r="I5" s="1"/>
      <c r="J5" s="1"/>
    </row>
    <row r="6">
      <c r="A6" s="32" t="s">
        <v>2</v>
      </c>
      <c r="B6" s="33" t="s">
        <v>58</v>
      </c>
      <c r="C6" s="33" t="s">
        <v>59</v>
      </c>
      <c r="D6" s="33" t="s">
        <v>60</v>
      </c>
      <c r="E6" s="33" t="s">
        <v>61</v>
      </c>
      <c r="F6" s="34" t="s">
        <v>62</v>
      </c>
      <c r="G6" s="35" t="s">
        <v>63</v>
      </c>
      <c r="H6" s="33" t="s">
        <v>9</v>
      </c>
      <c r="I6" s="33" t="s">
        <v>64</v>
      </c>
      <c r="J6" s="33" t="s">
        <v>65</v>
      </c>
      <c r="K6" s="36" t="s">
        <v>66</v>
      </c>
      <c r="L6" s="52"/>
    </row>
    <row r="7">
      <c r="A7" s="37" t="s">
        <v>13</v>
      </c>
      <c r="B7" s="38" t="s">
        <v>67</v>
      </c>
      <c r="C7" s="53" t="s">
        <v>68</v>
      </c>
      <c r="D7" s="40" t="s">
        <v>69</v>
      </c>
      <c r="E7" s="41">
        <v>209000.0</v>
      </c>
      <c r="F7" s="41">
        <f t="shared" ref="F7:F9" si="1">E7*19%</f>
        <v>39710</v>
      </c>
      <c r="G7" s="42">
        <f t="shared" ref="G7:G9" si="2">(E7+F7)/3900</f>
        <v>63.77179487</v>
      </c>
      <c r="H7" s="43">
        <f t="shared" ref="H7:H9" si="3">G7*3900</f>
        <v>248710</v>
      </c>
      <c r="I7" s="44" t="s">
        <v>17</v>
      </c>
      <c r="J7" s="14" t="s">
        <v>70</v>
      </c>
      <c r="K7" s="20"/>
      <c r="L7" s="52"/>
    </row>
    <row r="8">
      <c r="A8" s="37" t="s">
        <v>19</v>
      </c>
      <c r="B8" s="38" t="s">
        <v>71</v>
      </c>
      <c r="C8" s="46" t="s">
        <v>72</v>
      </c>
      <c r="D8" s="40" t="s">
        <v>73</v>
      </c>
      <c r="E8" s="41">
        <v>59900.0</v>
      </c>
      <c r="F8" s="41">
        <f t="shared" si="1"/>
        <v>11381</v>
      </c>
      <c r="G8" s="42">
        <f t="shared" si="2"/>
        <v>18.27717949</v>
      </c>
      <c r="H8" s="43">
        <f t="shared" si="3"/>
        <v>71281</v>
      </c>
      <c r="I8" s="44" t="s">
        <v>17</v>
      </c>
      <c r="J8" s="14" t="s">
        <v>74</v>
      </c>
      <c r="K8" s="20"/>
      <c r="L8" s="52"/>
    </row>
    <row r="9">
      <c r="A9" s="37" t="s">
        <v>24</v>
      </c>
      <c r="B9" s="54" t="s">
        <v>75</v>
      </c>
      <c r="C9" s="13" t="s">
        <v>76</v>
      </c>
      <c r="D9" s="40" t="s">
        <v>77</v>
      </c>
      <c r="E9" s="48">
        <v>9900.0</v>
      </c>
      <c r="F9" s="41">
        <f t="shared" si="1"/>
        <v>1881</v>
      </c>
      <c r="G9" s="42">
        <f t="shared" si="2"/>
        <v>3.020769231</v>
      </c>
      <c r="H9" s="43">
        <f t="shared" si="3"/>
        <v>11781</v>
      </c>
      <c r="I9" s="44" t="s">
        <v>17</v>
      </c>
      <c r="J9" s="14" t="s">
        <v>78</v>
      </c>
      <c r="K9" s="20"/>
      <c r="L9" s="52"/>
    </row>
    <row r="10">
      <c r="A10" s="49"/>
      <c r="B10" s="49"/>
      <c r="C10" s="49"/>
      <c r="D10" s="49"/>
      <c r="E10" s="49"/>
      <c r="F10" s="49"/>
      <c r="G10" s="49"/>
      <c r="H10" s="49"/>
      <c r="I10" s="49"/>
      <c r="J10" s="49"/>
      <c r="K10" s="50"/>
    </row>
    <row r="11">
      <c r="A11" s="1"/>
      <c r="B11" s="1"/>
      <c r="C11" s="1"/>
      <c r="D11" s="1"/>
      <c r="E11" s="1"/>
      <c r="F11" s="1"/>
      <c r="G11" s="1"/>
      <c r="H11" s="1"/>
      <c r="I11" s="1"/>
      <c r="J11" s="1"/>
    </row>
    <row r="12">
      <c r="A12" s="29" t="s">
        <v>79</v>
      </c>
      <c r="B12" s="4"/>
      <c r="C12" s="4"/>
      <c r="D12" s="4"/>
      <c r="E12" s="4"/>
      <c r="F12" s="4"/>
      <c r="G12" s="4"/>
      <c r="H12" s="4"/>
      <c r="I12" s="4"/>
      <c r="J12" s="5"/>
    </row>
    <row r="13">
      <c r="A13" s="1"/>
      <c r="B13" s="1"/>
      <c r="C13" s="1"/>
      <c r="D13" s="1"/>
      <c r="E13" s="1"/>
      <c r="F13" s="1"/>
      <c r="G13" s="1"/>
      <c r="H13" s="1"/>
      <c r="I13" s="1"/>
      <c r="J13" s="1"/>
    </row>
    <row r="14">
      <c r="A14" s="29" t="s">
        <v>80</v>
      </c>
      <c r="B14" s="4"/>
      <c r="C14" s="4"/>
      <c r="D14" s="4"/>
      <c r="E14" s="4"/>
      <c r="F14" s="4"/>
      <c r="G14" s="4"/>
      <c r="H14" s="4"/>
      <c r="I14" s="4"/>
      <c r="J14" s="5"/>
    </row>
    <row r="15">
      <c r="A15" s="1"/>
      <c r="B15" s="1"/>
      <c r="C15" s="1"/>
      <c r="D15" s="1"/>
      <c r="E15" s="1"/>
      <c r="F15" s="1"/>
      <c r="G15" s="1"/>
      <c r="H15" s="1"/>
      <c r="I15" s="1"/>
      <c r="J15" s="1"/>
    </row>
    <row r="16">
      <c r="B16" s="31" t="s">
        <v>31</v>
      </c>
    </row>
    <row r="18">
      <c r="B18" s="31" t="s">
        <v>81</v>
      </c>
    </row>
  </sheetData>
  <mergeCells count="6">
    <mergeCell ref="D1:H1"/>
    <mergeCell ref="A4:K4"/>
    <mergeCell ref="A12:J12"/>
    <mergeCell ref="A14:J14"/>
    <mergeCell ref="B16:C16"/>
    <mergeCell ref="B18:F28"/>
  </mergeCells>
  <hyperlinks>
    <hyperlink r:id="rId1" ref="C7"/>
    <hyperlink r:id="rId2" ref="C8"/>
    <hyperlink r:id="rId3" ref="B9"/>
    <hyperlink r:id="rId4" ref="C9"/>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CEFE0"/>
    <outlinePr summaryBelow="0" summaryRight="0"/>
  </sheetPr>
  <sheetViews>
    <sheetView workbookViewId="0"/>
  </sheetViews>
  <sheetFormatPr customHeight="1" defaultColWidth="12.63" defaultRowHeight="15.75"/>
  <cols>
    <col customWidth="1" min="1" max="1" width="14.25"/>
    <col customWidth="1" min="2" max="2" width="22.88"/>
    <col customWidth="1" min="3" max="3" width="18.38"/>
    <col customWidth="1" min="4" max="4" width="38.5"/>
    <col customWidth="1" min="5" max="5" width="13.13"/>
    <col customWidth="1" min="10" max="10" width="43.0"/>
  </cols>
  <sheetData>
    <row r="1">
      <c r="A1" s="1"/>
      <c r="B1" s="1"/>
      <c r="C1" s="1"/>
      <c r="D1" s="2" t="s">
        <v>0</v>
      </c>
      <c r="I1" s="1"/>
      <c r="J1" s="1"/>
    </row>
    <row r="2">
      <c r="A2" s="1"/>
      <c r="B2" s="1"/>
      <c r="C2" s="1"/>
      <c r="D2" s="1"/>
      <c r="E2" s="1"/>
      <c r="F2" s="1"/>
      <c r="G2" s="1"/>
      <c r="H2" s="1"/>
      <c r="I2" s="1"/>
      <c r="J2" s="1"/>
    </row>
    <row r="3">
      <c r="A3" s="1"/>
      <c r="B3" s="1"/>
      <c r="C3" s="1"/>
      <c r="D3" s="1"/>
      <c r="E3" s="1"/>
      <c r="F3" s="1"/>
      <c r="G3" s="1"/>
      <c r="H3" s="1"/>
      <c r="I3" s="1"/>
      <c r="J3" s="1"/>
    </row>
    <row r="4">
      <c r="A4" s="3" t="s">
        <v>1</v>
      </c>
      <c r="B4" s="4"/>
      <c r="C4" s="4"/>
      <c r="D4" s="4"/>
      <c r="E4" s="4"/>
      <c r="F4" s="4"/>
      <c r="G4" s="4"/>
      <c r="H4" s="4"/>
      <c r="I4" s="4"/>
      <c r="J4" s="4"/>
      <c r="K4" s="5"/>
    </row>
    <row r="5">
      <c r="A5" s="1"/>
      <c r="B5" s="1"/>
      <c r="C5" s="1"/>
      <c r="D5" s="1"/>
      <c r="E5" s="1"/>
      <c r="F5" s="1"/>
      <c r="G5" s="1"/>
      <c r="H5" s="1"/>
      <c r="I5" s="1"/>
      <c r="J5" s="1"/>
    </row>
    <row r="6">
      <c r="A6" s="32" t="s">
        <v>2</v>
      </c>
      <c r="B6" s="33" t="s">
        <v>82</v>
      </c>
      <c r="C6" s="33" t="s">
        <v>83</v>
      </c>
      <c r="D6" s="33" t="s">
        <v>84</v>
      </c>
      <c r="E6" s="33" t="s">
        <v>85</v>
      </c>
      <c r="F6" s="34" t="s">
        <v>86</v>
      </c>
      <c r="G6" s="35" t="s">
        <v>87</v>
      </c>
      <c r="H6" s="33" t="s">
        <v>9</v>
      </c>
      <c r="I6" s="33" t="s">
        <v>88</v>
      </c>
      <c r="J6" s="33" t="s">
        <v>89</v>
      </c>
      <c r="K6" s="36" t="s">
        <v>90</v>
      </c>
      <c r="L6" s="52"/>
    </row>
    <row r="7">
      <c r="A7" s="37" t="s">
        <v>13</v>
      </c>
      <c r="B7" s="38" t="s">
        <v>71</v>
      </c>
      <c r="C7" s="53" t="s">
        <v>91</v>
      </c>
      <c r="D7" s="40" t="s">
        <v>92</v>
      </c>
      <c r="E7" s="41">
        <v>29900.0</v>
      </c>
      <c r="F7" s="41">
        <f t="shared" ref="F7:F9" si="1">E7*19%</f>
        <v>5681</v>
      </c>
      <c r="G7" s="42">
        <f t="shared" ref="G7:G9" si="2">(E7+F7)/3900</f>
        <v>9.123333333</v>
      </c>
      <c r="H7" s="43">
        <f t="shared" ref="H7:H9" si="3">G7*3900</f>
        <v>35581</v>
      </c>
      <c r="I7" s="44" t="s">
        <v>17</v>
      </c>
      <c r="J7" s="14" t="s">
        <v>93</v>
      </c>
      <c r="K7" s="20"/>
      <c r="L7" s="52"/>
    </row>
    <row r="8">
      <c r="A8" s="37" t="s">
        <v>19</v>
      </c>
      <c r="B8" s="38" t="s">
        <v>94</v>
      </c>
      <c r="C8" s="55" t="s">
        <v>95</v>
      </c>
      <c r="D8" s="40" t="s">
        <v>96</v>
      </c>
      <c r="E8" s="41">
        <v>14900.0</v>
      </c>
      <c r="F8" s="41">
        <f t="shared" si="1"/>
        <v>2831</v>
      </c>
      <c r="G8" s="42">
        <f t="shared" si="2"/>
        <v>4.546410256</v>
      </c>
      <c r="H8" s="43">
        <f t="shared" si="3"/>
        <v>17731</v>
      </c>
      <c r="I8" s="44" t="s">
        <v>17</v>
      </c>
      <c r="J8" s="14" t="s">
        <v>97</v>
      </c>
      <c r="K8" s="20"/>
      <c r="L8" s="52"/>
    </row>
    <row r="9">
      <c r="A9" s="37" t="s">
        <v>24</v>
      </c>
      <c r="B9" s="56" t="s">
        <v>98</v>
      </c>
      <c r="C9" s="13" t="s">
        <v>99</v>
      </c>
      <c r="D9" s="40" t="s">
        <v>100</v>
      </c>
      <c r="E9" s="48">
        <v>99000.0</v>
      </c>
      <c r="F9" s="41">
        <f t="shared" si="1"/>
        <v>18810</v>
      </c>
      <c r="G9" s="42">
        <f t="shared" si="2"/>
        <v>30.20769231</v>
      </c>
      <c r="H9" s="43">
        <f t="shared" si="3"/>
        <v>117810</v>
      </c>
      <c r="I9" s="44" t="s">
        <v>17</v>
      </c>
      <c r="J9" s="14" t="s">
        <v>101</v>
      </c>
      <c r="K9" s="20"/>
      <c r="L9" s="52"/>
    </row>
    <row r="10">
      <c r="A10" s="49"/>
      <c r="B10" s="49"/>
      <c r="C10" s="49"/>
      <c r="D10" s="49"/>
      <c r="E10" s="49"/>
      <c r="F10" s="49"/>
      <c r="G10" s="49"/>
      <c r="H10" s="49"/>
      <c r="I10" s="49"/>
      <c r="J10" s="49"/>
      <c r="K10" s="50"/>
    </row>
    <row r="11">
      <c r="A11" s="1"/>
      <c r="B11" s="1"/>
      <c r="C11" s="1"/>
      <c r="D11" s="1"/>
      <c r="E11" s="1"/>
      <c r="F11" s="1"/>
      <c r="G11" s="1"/>
      <c r="H11" s="1"/>
      <c r="I11" s="1"/>
      <c r="J11" s="1"/>
    </row>
    <row r="12">
      <c r="A12" s="29" t="s">
        <v>102</v>
      </c>
      <c r="B12" s="4"/>
      <c r="C12" s="4"/>
      <c r="D12" s="4"/>
      <c r="E12" s="4"/>
      <c r="F12" s="4"/>
      <c r="G12" s="4"/>
      <c r="H12" s="4"/>
      <c r="I12" s="4"/>
      <c r="J12" s="5"/>
    </row>
    <row r="13">
      <c r="A13" s="1"/>
      <c r="B13" s="1"/>
      <c r="C13" s="1"/>
      <c r="D13" s="1"/>
      <c r="E13" s="1"/>
      <c r="F13" s="1"/>
      <c r="G13" s="1"/>
      <c r="H13" s="1"/>
      <c r="I13" s="1"/>
      <c r="J13" s="1"/>
    </row>
    <row r="14">
      <c r="A14" s="29" t="s">
        <v>103</v>
      </c>
      <c r="B14" s="4"/>
      <c r="C14" s="4"/>
      <c r="D14" s="4"/>
      <c r="E14" s="4"/>
      <c r="F14" s="4"/>
      <c r="G14" s="4"/>
      <c r="H14" s="4"/>
      <c r="I14" s="4"/>
      <c r="J14" s="5"/>
    </row>
    <row r="15">
      <c r="A15" s="1"/>
      <c r="B15" s="1"/>
      <c r="C15" s="1"/>
      <c r="D15" s="1"/>
      <c r="E15" s="1"/>
      <c r="F15" s="1"/>
      <c r="G15" s="1"/>
      <c r="H15" s="1"/>
      <c r="I15" s="1"/>
      <c r="J15" s="1"/>
    </row>
    <row r="16">
      <c r="B16" s="31" t="s">
        <v>104</v>
      </c>
    </row>
    <row r="18">
      <c r="B18" s="31" t="s">
        <v>105</v>
      </c>
    </row>
  </sheetData>
  <mergeCells count="6">
    <mergeCell ref="D1:H1"/>
    <mergeCell ref="A4:K4"/>
    <mergeCell ref="A12:J12"/>
    <mergeCell ref="A14:J14"/>
    <mergeCell ref="B16:C16"/>
    <mergeCell ref="B18:E27"/>
  </mergeCells>
  <hyperlinks>
    <hyperlink r:id="rId1" ref="C7"/>
    <hyperlink r:id="rId2" ref="C8"/>
    <hyperlink r:id="rId3" ref="C9"/>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1.88"/>
    <col customWidth="1" min="4" max="4" width="25.25"/>
    <col customWidth="1" min="10" max="10" width="28.13"/>
    <col customWidth="1" min="11" max="11" width="21.5"/>
  </cols>
  <sheetData>
    <row r="1">
      <c r="D1" s="1"/>
      <c r="E1" s="1"/>
      <c r="F1" s="1"/>
      <c r="G1" s="2" t="s">
        <v>0</v>
      </c>
      <c r="L1" s="1"/>
      <c r="M1" s="1"/>
    </row>
    <row r="2">
      <c r="D2" s="1"/>
      <c r="E2" s="1"/>
      <c r="F2" s="1"/>
      <c r="G2" s="1"/>
      <c r="H2" s="1"/>
      <c r="I2" s="1"/>
      <c r="J2" s="1"/>
      <c r="K2" s="1"/>
      <c r="L2" s="1"/>
      <c r="M2" s="1"/>
    </row>
    <row r="3">
      <c r="D3" s="1"/>
      <c r="E3" s="1"/>
      <c r="F3" s="1"/>
      <c r="G3" s="1"/>
      <c r="H3" s="1"/>
      <c r="I3" s="1"/>
      <c r="J3" s="1"/>
      <c r="K3" s="1"/>
      <c r="L3" s="1"/>
      <c r="M3" s="1"/>
    </row>
    <row r="4">
      <c r="D4" s="3" t="s">
        <v>1</v>
      </c>
      <c r="E4" s="4"/>
      <c r="F4" s="4"/>
      <c r="G4" s="4"/>
      <c r="H4" s="4"/>
      <c r="I4" s="4"/>
      <c r="J4" s="4"/>
      <c r="K4" s="4"/>
      <c r="L4" s="4"/>
      <c r="M4" s="4"/>
      <c r="N4" s="5"/>
    </row>
    <row r="5">
      <c r="D5" s="1"/>
      <c r="E5" s="1"/>
      <c r="F5" s="1"/>
      <c r="G5" s="1"/>
      <c r="H5" s="1"/>
      <c r="I5" s="1"/>
      <c r="J5" s="1"/>
      <c r="K5" s="1"/>
      <c r="L5" s="1"/>
      <c r="M5" s="1"/>
    </row>
    <row r="6">
      <c r="D6" s="57" t="s">
        <v>2</v>
      </c>
      <c r="E6" s="58" t="s">
        <v>106</v>
      </c>
      <c r="F6" s="58" t="s">
        <v>107</v>
      </c>
      <c r="G6" s="58" t="s">
        <v>108</v>
      </c>
      <c r="H6" s="58" t="s">
        <v>109</v>
      </c>
      <c r="I6" s="59" t="s">
        <v>110</v>
      </c>
      <c r="J6" s="60" t="s">
        <v>111</v>
      </c>
      <c r="K6" s="58" t="s">
        <v>9</v>
      </c>
      <c r="L6" s="58" t="s">
        <v>112</v>
      </c>
      <c r="M6" s="61" t="s">
        <v>113</v>
      </c>
      <c r="N6" s="62" t="s">
        <v>114</v>
      </c>
    </row>
    <row r="7" ht="63.0" customHeight="1">
      <c r="D7" s="11" t="s">
        <v>13</v>
      </c>
      <c r="E7" s="12" t="s">
        <v>115</v>
      </c>
      <c r="F7" s="22" t="s">
        <v>116</v>
      </c>
      <c r="G7" s="14" t="s">
        <v>117</v>
      </c>
      <c r="H7" s="15">
        <v>504720.0</v>
      </c>
      <c r="I7" s="15">
        <f t="shared" ref="I7:I9" si="1">H7*19%</f>
        <v>95896.8</v>
      </c>
      <c r="J7" s="23">
        <f t="shared" ref="J7:J9" si="2">(H7+I7)/3759.35</f>
        <v>159.7661298</v>
      </c>
      <c r="K7" s="63">
        <f t="shared" ref="K7:K9" si="3">J7*3759.35</f>
        <v>600616.8</v>
      </c>
      <c r="L7" s="18" t="s">
        <v>17</v>
      </c>
      <c r="M7" s="19" t="s">
        <v>118</v>
      </c>
      <c r="N7" s="20"/>
    </row>
    <row r="8" ht="79.5" customHeight="1">
      <c r="D8" s="11" t="s">
        <v>19</v>
      </c>
      <c r="E8" s="21" t="s">
        <v>115</v>
      </c>
      <c r="F8" s="22" t="s">
        <v>119</v>
      </c>
      <c r="G8" s="64" t="s">
        <v>120</v>
      </c>
      <c r="H8" s="15">
        <v>843511.0</v>
      </c>
      <c r="I8" s="15">
        <f t="shared" si="1"/>
        <v>160267.09</v>
      </c>
      <c r="J8" s="23">
        <f t="shared" si="2"/>
        <v>267.0084163</v>
      </c>
      <c r="K8" s="63">
        <f t="shared" si="3"/>
        <v>1003778.09</v>
      </c>
      <c r="L8" s="18" t="s">
        <v>17</v>
      </c>
      <c r="M8" s="19" t="s">
        <v>121</v>
      </c>
      <c r="N8" s="65"/>
    </row>
    <row r="9" ht="75.75" customHeight="1">
      <c r="D9" s="11" t="s">
        <v>24</v>
      </c>
      <c r="E9" s="12" t="s">
        <v>122</v>
      </c>
      <c r="F9" s="22" t="s">
        <v>123</v>
      </c>
      <c r="G9" s="25" t="s">
        <v>124</v>
      </c>
      <c r="H9" s="15">
        <v>1255000.0</v>
      </c>
      <c r="I9" s="15">
        <f t="shared" si="1"/>
        <v>238450</v>
      </c>
      <c r="J9" s="23">
        <f t="shared" si="2"/>
        <v>397.2628247</v>
      </c>
      <c r="K9" s="63">
        <f t="shared" si="3"/>
        <v>1493450</v>
      </c>
      <c r="L9" s="18" t="s">
        <v>17</v>
      </c>
      <c r="M9" s="19" t="s">
        <v>125</v>
      </c>
      <c r="N9" s="20"/>
    </row>
    <row r="10">
      <c r="D10" s="27"/>
      <c r="E10" s="28"/>
      <c r="F10" s="28"/>
      <c r="G10" s="28"/>
      <c r="H10" s="28"/>
      <c r="I10" s="28"/>
      <c r="J10" s="28"/>
      <c r="K10" s="28"/>
      <c r="L10" s="28"/>
      <c r="M10" s="28"/>
      <c r="N10" s="50"/>
    </row>
    <row r="11">
      <c r="D11" s="1"/>
      <c r="E11" s="1"/>
      <c r="F11" s="1"/>
      <c r="G11" s="1"/>
      <c r="H11" s="1"/>
      <c r="I11" s="1"/>
      <c r="J11" s="1"/>
      <c r="K11" s="1"/>
      <c r="L11" s="1"/>
      <c r="M11" s="1"/>
    </row>
    <row r="12">
      <c r="D12" s="29" t="s">
        <v>126</v>
      </c>
      <c r="E12" s="4"/>
      <c r="F12" s="4"/>
      <c r="G12" s="4"/>
      <c r="H12" s="4"/>
      <c r="I12" s="4"/>
      <c r="J12" s="4"/>
      <c r="K12" s="4"/>
      <c r="L12" s="4"/>
      <c r="M12" s="5"/>
    </row>
    <row r="13">
      <c r="D13" s="1"/>
      <c r="E13" s="1"/>
      <c r="F13" s="1"/>
      <c r="G13" s="1"/>
      <c r="H13" s="1"/>
      <c r="I13" s="1"/>
      <c r="J13" s="1"/>
      <c r="K13" s="1"/>
      <c r="L13" s="1"/>
      <c r="M13" s="1"/>
    </row>
    <row r="14">
      <c r="D14" s="29" t="s">
        <v>127</v>
      </c>
      <c r="E14" s="4"/>
      <c r="F14" s="4"/>
      <c r="G14" s="4"/>
      <c r="H14" s="4"/>
      <c r="I14" s="4"/>
      <c r="J14" s="4"/>
      <c r="K14" s="4"/>
      <c r="L14" s="4"/>
      <c r="M14" s="5"/>
    </row>
    <row r="16">
      <c r="D16" s="51" t="s">
        <v>128</v>
      </c>
    </row>
    <row r="17">
      <c r="D17" s="31" t="s">
        <v>129</v>
      </c>
    </row>
  </sheetData>
  <mergeCells count="5">
    <mergeCell ref="G1:K1"/>
    <mergeCell ref="D4:N4"/>
    <mergeCell ref="D12:M12"/>
    <mergeCell ref="D14:M14"/>
    <mergeCell ref="D17:G22"/>
  </mergeCells>
  <hyperlinks>
    <hyperlink r:id="rId1" ref="F7"/>
    <hyperlink r:id="rId2" ref="F8"/>
    <hyperlink r:id="rId3" ref="F9"/>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1.88"/>
    <col customWidth="1" min="4" max="4" width="25.25"/>
    <col customWidth="1" min="10" max="10" width="28.13"/>
    <col customWidth="1" min="11" max="11" width="21.5"/>
  </cols>
  <sheetData>
    <row r="7" ht="63.0" customHeight="1">
      <c r="A7" s="1"/>
      <c r="B7" s="1"/>
      <c r="C7" s="1"/>
      <c r="D7" s="2" t="s">
        <v>0</v>
      </c>
      <c r="I7" s="1"/>
      <c r="J7" s="1"/>
    </row>
    <row r="8" ht="79.5" customHeight="1">
      <c r="A8" s="1"/>
      <c r="B8" s="1"/>
      <c r="C8" s="1"/>
      <c r="D8" s="1"/>
      <c r="E8" s="1"/>
      <c r="F8" s="1"/>
      <c r="G8" s="1"/>
      <c r="H8" s="1"/>
      <c r="I8" s="1"/>
      <c r="J8" s="1"/>
    </row>
    <row r="9" ht="75.75" customHeight="1">
      <c r="A9" s="1"/>
      <c r="B9" s="1"/>
      <c r="C9" s="1"/>
      <c r="D9" s="1"/>
      <c r="E9" s="1"/>
      <c r="F9" s="1"/>
      <c r="G9" s="1"/>
      <c r="H9" s="1"/>
      <c r="I9" s="1"/>
      <c r="J9" s="1"/>
    </row>
    <row r="10">
      <c r="A10" s="3" t="s">
        <v>1</v>
      </c>
      <c r="B10" s="4"/>
      <c r="C10" s="4"/>
      <c r="D10" s="4"/>
      <c r="E10" s="4"/>
      <c r="F10" s="4"/>
      <c r="G10" s="4"/>
      <c r="H10" s="4"/>
      <c r="I10" s="4"/>
      <c r="J10" s="4"/>
      <c r="K10" s="5"/>
    </row>
    <row r="11">
      <c r="A11" s="1"/>
      <c r="B11" s="1"/>
      <c r="C11" s="1"/>
      <c r="D11" s="1"/>
      <c r="E11" s="1"/>
      <c r="F11" s="1"/>
      <c r="G11" s="1"/>
      <c r="H11" s="1"/>
      <c r="I11" s="1"/>
      <c r="J11" s="1"/>
    </row>
    <row r="12">
      <c r="A12" s="57" t="s">
        <v>2</v>
      </c>
      <c r="B12" s="58" t="s">
        <v>130</v>
      </c>
      <c r="C12" s="58" t="s">
        <v>131</v>
      </c>
      <c r="D12" s="58" t="s">
        <v>132</v>
      </c>
      <c r="E12" s="61" t="s">
        <v>133</v>
      </c>
      <c r="F12" s="59" t="s">
        <v>134</v>
      </c>
      <c r="G12" s="60" t="s">
        <v>135</v>
      </c>
      <c r="H12" s="58" t="s">
        <v>9</v>
      </c>
      <c r="I12" s="58" t="s">
        <v>136</v>
      </c>
      <c r="J12" s="61" t="s">
        <v>137</v>
      </c>
      <c r="K12" s="62" t="s">
        <v>138</v>
      </c>
    </row>
    <row r="13">
      <c r="A13" s="11" t="s">
        <v>13</v>
      </c>
      <c r="B13" s="12" t="s">
        <v>115</v>
      </c>
      <c r="C13" s="22" t="s">
        <v>139</v>
      </c>
      <c r="D13" s="14" t="s">
        <v>140</v>
      </c>
      <c r="E13" s="15">
        <v>567775.0</v>
      </c>
      <c r="F13" s="15">
        <f t="shared" ref="F13:F15" si="1">E13*19%</f>
        <v>107877.25</v>
      </c>
      <c r="G13" s="23">
        <f t="shared" ref="G13:G15" si="2">(E13+F13)/3759</f>
        <v>179.7425512</v>
      </c>
      <c r="H13" s="63">
        <f t="shared" ref="H13:H15" si="3">G13*3759</f>
        <v>675652.25</v>
      </c>
      <c r="I13" s="18" t="s">
        <v>17</v>
      </c>
      <c r="J13" s="19" t="s">
        <v>141</v>
      </c>
      <c r="K13" s="20"/>
    </row>
    <row r="14">
      <c r="A14" s="11" t="s">
        <v>19</v>
      </c>
      <c r="B14" s="21" t="s">
        <v>142</v>
      </c>
      <c r="C14" s="22" t="s">
        <v>143</v>
      </c>
      <c r="D14" s="64" t="s">
        <v>144</v>
      </c>
      <c r="E14" s="15">
        <v>809919.0</v>
      </c>
      <c r="F14" s="15">
        <f t="shared" si="1"/>
        <v>153884.61</v>
      </c>
      <c r="G14" s="23">
        <f t="shared" si="2"/>
        <v>256.3989385</v>
      </c>
      <c r="H14" s="63">
        <f t="shared" si="3"/>
        <v>963803.61</v>
      </c>
      <c r="I14" s="18" t="s">
        <v>17</v>
      </c>
      <c r="J14" s="19" t="s">
        <v>145</v>
      </c>
      <c r="K14" s="65"/>
    </row>
    <row r="15">
      <c r="A15" s="11" t="s">
        <v>24</v>
      </c>
      <c r="B15" s="12" t="s">
        <v>115</v>
      </c>
      <c r="C15" s="22" t="s">
        <v>123</v>
      </c>
      <c r="D15" s="25" t="s">
        <v>146</v>
      </c>
      <c r="E15" s="15">
        <v>754574.0</v>
      </c>
      <c r="F15" s="15">
        <f t="shared" si="1"/>
        <v>143369.06</v>
      </c>
      <c r="G15" s="23">
        <f t="shared" si="2"/>
        <v>238.878175</v>
      </c>
      <c r="H15" s="63">
        <f t="shared" si="3"/>
        <v>897943.06</v>
      </c>
      <c r="I15" s="18" t="s">
        <v>17</v>
      </c>
      <c r="J15" s="19" t="s">
        <v>147</v>
      </c>
      <c r="K15" s="20"/>
    </row>
    <row r="16">
      <c r="A16" s="27"/>
      <c r="B16" s="28"/>
      <c r="C16" s="28"/>
      <c r="D16" s="28"/>
      <c r="E16" s="28"/>
      <c r="F16" s="28"/>
      <c r="G16" s="28"/>
      <c r="H16" s="28"/>
      <c r="I16" s="28"/>
      <c r="J16" s="28"/>
      <c r="K16" s="50"/>
    </row>
    <row r="17">
      <c r="A17" s="1"/>
      <c r="B17" s="1"/>
      <c r="C17" s="1"/>
      <c r="D17" s="1"/>
      <c r="E17" s="1"/>
      <c r="F17" s="1"/>
      <c r="G17" s="1"/>
      <c r="H17" s="1"/>
      <c r="I17" s="1"/>
      <c r="J17" s="1"/>
    </row>
    <row r="18">
      <c r="A18" s="29" t="s">
        <v>148</v>
      </c>
      <c r="B18" s="4"/>
      <c r="C18" s="4"/>
      <c r="D18" s="4"/>
      <c r="E18" s="4"/>
      <c r="F18" s="4"/>
      <c r="G18" s="4"/>
      <c r="H18" s="4"/>
      <c r="I18" s="4"/>
      <c r="J18" s="5"/>
    </row>
    <row r="19">
      <c r="A19" s="1"/>
      <c r="B19" s="1"/>
      <c r="C19" s="1"/>
      <c r="D19" s="1"/>
      <c r="E19" s="1"/>
      <c r="F19" s="1"/>
      <c r="G19" s="1"/>
      <c r="H19" s="1"/>
      <c r="I19" s="1"/>
      <c r="J19" s="1"/>
    </row>
    <row r="20">
      <c r="A20" s="29" t="s">
        <v>149</v>
      </c>
      <c r="B20" s="4"/>
      <c r="C20" s="4"/>
      <c r="D20" s="4"/>
      <c r="E20" s="4"/>
      <c r="F20" s="4"/>
      <c r="G20" s="4"/>
      <c r="H20" s="4"/>
      <c r="I20" s="4"/>
      <c r="J20" s="5"/>
    </row>
    <row r="22">
      <c r="A22" s="51" t="s">
        <v>128</v>
      </c>
    </row>
    <row r="23">
      <c r="A23" s="31" t="s">
        <v>150</v>
      </c>
    </row>
  </sheetData>
  <mergeCells count="5">
    <mergeCell ref="D7:H7"/>
    <mergeCell ref="A10:K10"/>
    <mergeCell ref="A18:J18"/>
    <mergeCell ref="A20:J20"/>
    <mergeCell ref="A23:D28"/>
  </mergeCells>
  <hyperlinks>
    <hyperlink r:id="rId1" ref="C13"/>
    <hyperlink r:id="rId2" ref="C14"/>
    <hyperlink r:id="rId3" ref="C15"/>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1.88"/>
    <col customWidth="1" min="4" max="4" width="25.25"/>
    <col customWidth="1" min="10" max="10" width="28.13"/>
    <col customWidth="1" min="11" max="11" width="21.5"/>
  </cols>
  <sheetData>
    <row r="1">
      <c r="A1" s="1"/>
      <c r="B1" s="1"/>
      <c r="C1" s="1"/>
      <c r="D1" s="2" t="s">
        <v>0</v>
      </c>
      <c r="I1" s="1"/>
      <c r="J1" s="1"/>
    </row>
    <row r="2">
      <c r="A2" s="1"/>
      <c r="B2" s="1"/>
      <c r="C2" s="1"/>
      <c r="D2" s="1"/>
      <c r="E2" s="1"/>
      <c r="F2" s="1"/>
      <c r="G2" s="1"/>
      <c r="H2" s="1"/>
      <c r="I2" s="1"/>
      <c r="J2" s="1"/>
    </row>
    <row r="3">
      <c r="A3" s="1"/>
      <c r="B3" s="1"/>
      <c r="C3" s="1"/>
      <c r="D3" s="1"/>
      <c r="E3" s="1"/>
      <c r="F3" s="1"/>
      <c r="G3" s="1"/>
      <c r="H3" s="1"/>
      <c r="I3" s="1"/>
      <c r="J3" s="1"/>
    </row>
    <row r="4">
      <c r="A4" s="3" t="s">
        <v>1</v>
      </c>
      <c r="B4" s="4"/>
      <c r="C4" s="4"/>
      <c r="D4" s="4"/>
      <c r="E4" s="4"/>
      <c r="F4" s="4"/>
      <c r="G4" s="4"/>
      <c r="H4" s="4"/>
      <c r="I4" s="4"/>
      <c r="J4" s="4"/>
      <c r="K4" s="5"/>
    </row>
    <row r="5">
      <c r="A5" s="1"/>
      <c r="B5" s="1"/>
      <c r="C5" s="1"/>
      <c r="D5" s="1"/>
      <c r="E5" s="1"/>
      <c r="F5" s="1"/>
      <c r="G5" s="1"/>
      <c r="H5" s="1"/>
      <c r="I5" s="1"/>
      <c r="J5" s="1"/>
    </row>
    <row r="6">
      <c r="A6" s="57" t="s">
        <v>2</v>
      </c>
      <c r="B6" s="58" t="s">
        <v>151</v>
      </c>
      <c r="C6" s="58" t="s">
        <v>152</v>
      </c>
      <c r="D6" s="58" t="s">
        <v>153</v>
      </c>
      <c r="E6" s="61" t="s">
        <v>154</v>
      </c>
      <c r="F6" s="59" t="s">
        <v>155</v>
      </c>
      <c r="G6" s="60" t="s">
        <v>156</v>
      </c>
      <c r="H6" s="58" t="s">
        <v>9</v>
      </c>
      <c r="I6" s="58" t="s">
        <v>157</v>
      </c>
      <c r="J6" s="61" t="s">
        <v>158</v>
      </c>
      <c r="K6" s="62" t="s">
        <v>159</v>
      </c>
    </row>
    <row r="7" ht="63.0" customHeight="1">
      <c r="A7" s="11" t="s">
        <v>13</v>
      </c>
      <c r="B7" s="12" t="s">
        <v>160</v>
      </c>
      <c r="C7" s="22" t="s">
        <v>161</v>
      </c>
      <c r="D7" s="14" t="s">
        <v>162</v>
      </c>
      <c r="E7" s="15">
        <v>217890.0</v>
      </c>
      <c r="F7" s="15">
        <f t="shared" ref="F7:F9" si="1">E7*19%</f>
        <v>41399.1</v>
      </c>
      <c r="G7" s="23">
        <f t="shared" ref="G7:G9" si="2">(E7+F7)/3759</f>
        <v>68.97821229</v>
      </c>
      <c r="H7" s="63">
        <f t="shared" ref="H7:H9" si="3">G7*3759</f>
        <v>259289.1</v>
      </c>
      <c r="I7" s="18" t="s">
        <v>17</v>
      </c>
      <c r="J7" s="19" t="s">
        <v>163</v>
      </c>
      <c r="K7" s="66"/>
    </row>
    <row r="8" ht="79.5" customHeight="1">
      <c r="A8" s="11" t="s">
        <v>19</v>
      </c>
      <c r="B8" s="21" t="s">
        <v>164</v>
      </c>
      <c r="C8" s="22" t="s">
        <v>165</v>
      </c>
      <c r="D8" s="64" t="s">
        <v>166</v>
      </c>
      <c r="E8" s="15">
        <v>289980.0</v>
      </c>
      <c r="F8" s="15">
        <f t="shared" si="1"/>
        <v>55096.2</v>
      </c>
      <c r="G8" s="23">
        <f t="shared" si="2"/>
        <v>91.8</v>
      </c>
      <c r="H8" s="63">
        <f t="shared" si="3"/>
        <v>345076.2</v>
      </c>
      <c r="I8" s="18" t="s">
        <v>17</v>
      </c>
      <c r="J8" s="19" t="s">
        <v>167</v>
      </c>
      <c r="K8" s="65"/>
    </row>
    <row r="9" ht="75.75" customHeight="1">
      <c r="A9" s="11" t="s">
        <v>24</v>
      </c>
      <c r="B9" s="12" t="s">
        <v>142</v>
      </c>
      <c r="C9" s="22" t="s">
        <v>168</v>
      </c>
      <c r="D9" s="25" t="s">
        <v>169</v>
      </c>
      <c r="E9" s="15">
        <v>518400.0</v>
      </c>
      <c r="F9" s="15">
        <f t="shared" si="1"/>
        <v>98496</v>
      </c>
      <c r="G9" s="23">
        <f t="shared" si="2"/>
        <v>164.1117318</v>
      </c>
      <c r="H9" s="63">
        <f t="shared" si="3"/>
        <v>616896</v>
      </c>
      <c r="I9" s="18" t="s">
        <v>17</v>
      </c>
      <c r="J9" s="19" t="s">
        <v>170</v>
      </c>
      <c r="K9" s="20"/>
    </row>
    <row r="10">
      <c r="A10" s="27"/>
      <c r="B10" s="28"/>
      <c r="C10" s="28"/>
      <c r="D10" s="28"/>
      <c r="E10" s="28"/>
      <c r="F10" s="28"/>
      <c r="G10" s="28"/>
      <c r="H10" s="28"/>
      <c r="I10" s="28"/>
      <c r="J10" s="28"/>
      <c r="K10" s="50"/>
    </row>
    <row r="11">
      <c r="A11" s="1"/>
      <c r="B11" s="1"/>
      <c r="C11" s="1"/>
      <c r="D11" s="1"/>
      <c r="E11" s="1"/>
      <c r="F11" s="1"/>
      <c r="G11" s="1"/>
      <c r="H11" s="1"/>
      <c r="I11" s="1"/>
      <c r="J11" s="1"/>
    </row>
    <row r="12">
      <c r="A12" s="29" t="s">
        <v>171</v>
      </c>
      <c r="B12" s="4"/>
      <c r="C12" s="4"/>
      <c r="D12" s="4"/>
      <c r="E12" s="4"/>
      <c r="F12" s="4"/>
      <c r="G12" s="4"/>
      <c r="H12" s="4"/>
      <c r="I12" s="4"/>
      <c r="J12" s="5"/>
    </row>
    <row r="13">
      <c r="A13" s="1"/>
      <c r="B13" s="1"/>
      <c r="C13" s="1"/>
      <c r="D13" s="1"/>
      <c r="E13" s="1"/>
      <c r="F13" s="1"/>
      <c r="G13" s="1"/>
      <c r="H13" s="1"/>
      <c r="I13" s="1"/>
      <c r="J13" s="1"/>
    </row>
    <row r="14">
      <c r="A14" s="29" t="s">
        <v>172</v>
      </c>
      <c r="B14" s="4"/>
      <c r="C14" s="4"/>
      <c r="D14" s="4"/>
      <c r="E14" s="4"/>
      <c r="F14" s="4"/>
      <c r="G14" s="4"/>
      <c r="H14" s="4"/>
      <c r="I14" s="4"/>
      <c r="J14" s="5"/>
    </row>
    <row r="16">
      <c r="A16" s="51" t="s">
        <v>128</v>
      </c>
    </row>
    <row r="17">
      <c r="A17" s="31" t="s">
        <v>173</v>
      </c>
    </row>
  </sheetData>
  <mergeCells count="5">
    <mergeCell ref="D1:H1"/>
    <mergeCell ref="A4:K4"/>
    <mergeCell ref="A12:J12"/>
    <mergeCell ref="A14:J14"/>
    <mergeCell ref="A17:D22"/>
  </mergeCells>
  <hyperlinks>
    <hyperlink r:id="rId1" ref="C7"/>
    <hyperlink r:id="rId2" ref="C8"/>
    <hyperlink r:id="rId3" location="polycard_client=search-nordic&amp;search_layout=stack&amp;position=9&amp;type=product&amp;tracking_id=b8bb895d-9c1f-48c9-b00c-96145a8c596c&amp;wid=MCO1735564051&amp;sid=search" ref="C9"/>
  </hyperlinks>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1.88"/>
    <col customWidth="1" min="4" max="4" width="25.25"/>
    <col customWidth="1" min="10" max="10" width="28.13"/>
    <col customWidth="1" min="11" max="11" width="21.5"/>
  </cols>
  <sheetData>
    <row r="1">
      <c r="A1" s="1"/>
      <c r="B1" s="1"/>
      <c r="C1" s="1"/>
      <c r="D1" s="2" t="s">
        <v>0</v>
      </c>
      <c r="I1" s="1"/>
      <c r="J1" s="1"/>
    </row>
    <row r="2">
      <c r="A2" s="1"/>
      <c r="B2" s="1"/>
      <c r="C2" s="1"/>
      <c r="D2" s="1"/>
      <c r="E2" s="1"/>
      <c r="F2" s="1"/>
      <c r="G2" s="1"/>
      <c r="H2" s="1"/>
      <c r="I2" s="1"/>
      <c r="J2" s="1"/>
    </row>
    <row r="3">
      <c r="A3" s="1"/>
      <c r="B3" s="1"/>
      <c r="C3" s="1"/>
      <c r="D3" s="1"/>
      <c r="E3" s="1"/>
      <c r="F3" s="1"/>
      <c r="G3" s="1"/>
      <c r="H3" s="1"/>
      <c r="I3" s="1"/>
      <c r="J3" s="1"/>
    </row>
    <row r="4">
      <c r="A4" s="3" t="s">
        <v>1</v>
      </c>
      <c r="B4" s="4"/>
      <c r="C4" s="4"/>
      <c r="D4" s="4"/>
      <c r="E4" s="4"/>
      <c r="F4" s="4"/>
      <c r="G4" s="4"/>
      <c r="H4" s="4"/>
      <c r="I4" s="4"/>
      <c r="J4" s="4"/>
      <c r="K4" s="5"/>
    </row>
    <row r="5">
      <c r="A5" s="1"/>
      <c r="B5" s="1"/>
      <c r="C5" s="1"/>
      <c r="D5" s="1"/>
      <c r="E5" s="1"/>
      <c r="F5" s="1"/>
      <c r="G5" s="1"/>
      <c r="H5" s="1"/>
      <c r="I5" s="1"/>
      <c r="J5" s="1"/>
    </row>
    <row r="6">
      <c r="A6" s="57" t="s">
        <v>2</v>
      </c>
      <c r="B6" s="58" t="s">
        <v>174</v>
      </c>
      <c r="C6" s="58" t="s">
        <v>175</v>
      </c>
      <c r="D6" s="58" t="s">
        <v>176</v>
      </c>
      <c r="E6" s="61" t="s">
        <v>177</v>
      </c>
      <c r="F6" s="59" t="s">
        <v>178</v>
      </c>
      <c r="G6" s="60" t="s">
        <v>179</v>
      </c>
      <c r="H6" s="58" t="s">
        <v>9</v>
      </c>
      <c r="I6" s="58" t="s">
        <v>180</v>
      </c>
      <c r="J6" s="61" t="s">
        <v>181</v>
      </c>
      <c r="K6" s="62" t="s">
        <v>182</v>
      </c>
    </row>
    <row r="7" ht="63.0" customHeight="1">
      <c r="A7" s="11" t="s">
        <v>13</v>
      </c>
      <c r="B7" s="12" t="s">
        <v>183</v>
      </c>
      <c r="C7" s="22" t="s">
        <v>184</v>
      </c>
      <c r="D7" s="14" t="s">
        <v>185</v>
      </c>
      <c r="E7" s="15">
        <v>191241.0</v>
      </c>
      <c r="F7" s="15">
        <f t="shared" ref="F7:F9" si="1">E7*19%</f>
        <v>36335.79</v>
      </c>
      <c r="G7" s="23">
        <f t="shared" ref="G7:G9" si="2">(E7+F7)/3759</f>
        <v>60.54184358</v>
      </c>
      <c r="H7" s="63">
        <f t="shared" ref="H7:H9" si="3">G7*3759</f>
        <v>227576.79</v>
      </c>
      <c r="I7" s="18" t="s">
        <v>17</v>
      </c>
      <c r="J7" s="19" t="s">
        <v>186</v>
      </c>
      <c r="K7" s="66"/>
    </row>
    <row r="8" ht="79.5" customHeight="1">
      <c r="A8" s="11" t="s">
        <v>19</v>
      </c>
      <c r="B8" s="21" t="s">
        <v>187</v>
      </c>
      <c r="C8" s="22" t="s">
        <v>188</v>
      </c>
      <c r="D8" s="64" t="s">
        <v>189</v>
      </c>
      <c r="E8" s="15">
        <v>231660.0</v>
      </c>
      <c r="F8" s="15">
        <f t="shared" si="1"/>
        <v>44015.4</v>
      </c>
      <c r="G8" s="23">
        <f t="shared" si="2"/>
        <v>73.33743017</v>
      </c>
      <c r="H8" s="63">
        <f t="shared" si="3"/>
        <v>275675.4</v>
      </c>
      <c r="I8" s="18" t="s">
        <v>17</v>
      </c>
      <c r="J8" s="19" t="s">
        <v>190</v>
      </c>
      <c r="K8" s="65"/>
    </row>
    <row r="9" ht="75.75" customHeight="1">
      <c r="A9" s="11" t="s">
        <v>24</v>
      </c>
      <c r="B9" s="12" t="s">
        <v>160</v>
      </c>
      <c r="C9" s="22" t="s">
        <v>191</v>
      </c>
      <c r="D9" s="25" t="s">
        <v>192</v>
      </c>
      <c r="E9" s="15">
        <v>267300.0</v>
      </c>
      <c r="F9" s="15">
        <f t="shared" si="1"/>
        <v>50787</v>
      </c>
      <c r="G9" s="23">
        <f t="shared" si="2"/>
        <v>84.62011173</v>
      </c>
      <c r="H9" s="63">
        <f t="shared" si="3"/>
        <v>318087</v>
      </c>
      <c r="I9" s="18" t="s">
        <v>17</v>
      </c>
      <c r="J9" s="19" t="s">
        <v>193</v>
      </c>
      <c r="K9" s="20"/>
    </row>
    <row r="10">
      <c r="A10" s="27"/>
      <c r="B10" s="28"/>
      <c r="C10" s="28"/>
      <c r="D10" s="28"/>
      <c r="E10" s="28"/>
      <c r="F10" s="28"/>
      <c r="G10" s="28"/>
      <c r="H10" s="28"/>
      <c r="I10" s="28"/>
      <c r="J10" s="28"/>
      <c r="K10" s="50"/>
    </row>
    <row r="11">
      <c r="A11" s="1"/>
      <c r="B11" s="1"/>
      <c r="C11" s="1"/>
      <c r="D11" s="1"/>
      <c r="E11" s="1"/>
      <c r="F11" s="1"/>
      <c r="G11" s="1"/>
      <c r="H11" s="1"/>
      <c r="I11" s="1"/>
      <c r="J11" s="1"/>
    </row>
    <row r="12">
      <c r="A12" s="29" t="s">
        <v>194</v>
      </c>
      <c r="B12" s="4"/>
      <c r="C12" s="4"/>
      <c r="D12" s="4"/>
      <c r="E12" s="4"/>
      <c r="F12" s="4"/>
      <c r="G12" s="4"/>
      <c r="H12" s="4"/>
      <c r="I12" s="4"/>
      <c r="J12" s="5"/>
    </row>
    <row r="13">
      <c r="A13" s="1"/>
      <c r="B13" s="1"/>
      <c r="C13" s="1"/>
      <c r="D13" s="1"/>
      <c r="E13" s="1"/>
      <c r="F13" s="1"/>
      <c r="G13" s="1"/>
      <c r="H13" s="1"/>
      <c r="I13" s="1"/>
      <c r="J13" s="1"/>
    </row>
    <row r="14">
      <c r="A14" s="29" t="s">
        <v>195</v>
      </c>
      <c r="B14" s="4"/>
      <c r="C14" s="4"/>
      <c r="D14" s="4"/>
      <c r="E14" s="4"/>
      <c r="F14" s="4"/>
      <c r="G14" s="4"/>
      <c r="H14" s="4"/>
      <c r="I14" s="4"/>
      <c r="J14" s="5"/>
    </row>
    <row r="16">
      <c r="A16" s="51" t="s">
        <v>128</v>
      </c>
    </row>
    <row r="17">
      <c r="A17" s="31" t="s">
        <v>196</v>
      </c>
    </row>
  </sheetData>
  <mergeCells count="5">
    <mergeCell ref="D1:H1"/>
    <mergeCell ref="A4:K4"/>
    <mergeCell ref="A12:J12"/>
    <mergeCell ref="A14:J14"/>
    <mergeCell ref="A17:E23"/>
  </mergeCells>
  <hyperlinks>
    <hyperlink r:id="rId1" location="attr=36175,36176,61422,36178,36180,36181,36182,36183,36179" ref="C7"/>
    <hyperlink r:id="rId2" ref="C8"/>
    <hyperlink r:id="rId3" ref="C9"/>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1.88"/>
    <col customWidth="1" min="4" max="4" width="25.25"/>
    <col customWidth="1" min="10" max="10" width="28.13"/>
    <col customWidth="1" min="11" max="11" width="21.5"/>
  </cols>
  <sheetData>
    <row r="1">
      <c r="A1" s="1"/>
      <c r="B1" s="1"/>
      <c r="C1" s="1"/>
      <c r="D1" s="2" t="s">
        <v>0</v>
      </c>
      <c r="I1" s="1"/>
      <c r="J1" s="1"/>
    </row>
    <row r="2">
      <c r="A2" s="1"/>
      <c r="B2" s="1"/>
      <c r="C2" s="1"/>
      <c r="D2" s="1"/>
      <c r="E2" s="1"/>
      <c r="F2" s="1"/>
      <c r="G2" s="1"/>
      <c r="H2" s="1"/>
      <c r="I2" s="1"/>
      <c r="J2" s="1"/>
    </row>
    <row r="3">
      <c r="A3" s="1"/>
      <c r="B3" s="1"/>
      <c r="C3" s="1"/>
      <c r="D3" s="1"/>
      <c r="E3" s="1"/>
      <c r="F3" s="1"/>
      <c r="G3" s="1"/>
      <c r="H3" s="1"/>
      <c r="I3" s="1"/>
      <c r="J3" s="1"/>
    </row>
    <row r="4">
      <c r="A4" s="3" t="s">
        <v>1</v>
      </c>
      <c r="B4" s="4"/>
      <c r="C4" s="4"/>
      <c r="D4" s="4"/>
      <c r="E4" s="4"/>
      <c r="F4" s="4"/>
      <c r="G4" s="4"/>
      <c r="H4" s="4"/>
      <c r="I4" s="4"/>
      <c r="J4" s="4"/>
      <c r="K4" s="5"/>
    </row>
    <row r="5">
      <c r="A5" s="1"/>
      <c r="B5" s="1"/>
      <c r="C5" s="1"/>
      <c r="D5" s="1"/>
      <c r="E5" s="1"/>
      <c r="F5" s="1"/>
      <c r="G5" s="1"/>
      <c r="H5" s="1"/>
      <c r="I5" s="1"/>
      <c r="J5" s="1"/>
    </row>
    <row r="6">
      <c r="A6" s="57" t="s">
        <v>2</v>
      </c>
      <c r="B6" s="58" t="s">
        <v>197</v>
      </c>
      <c r="C6" s="58" t="s">
        <v>198</v>
      </c>
      <c r="D6" s="58" t="s">
        <v>199</v>
      </c>
      <c r="E6" s="61" t="s">
        <v>200</v>
      </c>
      <c r="F6" s="59" t="s">
        <v>201</v>
      </c>
      <c r="G6" s="60" t="s">
        <v>202</v>
      </c>
      <c r="H6" s="58" t="s">
        <v>9</v>
      </c>
      <c r="I6" s="58" t="s">
        <v>203</v>
      </c>
      <c r="J6" s="61" t="s">
        <v>204</v>
      </c>
      <c r="K6" s="62" t="s">
        <v>205</v>
      </c>
    </row>
    <row r="7" ht="67.5" customHeight="1">
      <c r="A7" s="11" t="s">
        <v>13</v>
      </c>
      <c r="B7" s="12" t="s">
        <v>142</v>
      </c>
      <c r="C7" s="22" t="s">
        <v>206</v>
      </c>
      <c r="D7" s="14" t="s">
        <v>207</v>
      </c>
      <c r="E7" s="15">
        <v>874800.0</v>
      </c>
      <c r="F7" s="15">
        <f t="shared" ref="F7:F9" si="1">E7*19%</f>
        <v>166212</v>
      </c>
      <c r="G7" s="23">
        <f t="shared" ref="G7:G9" si="2">(E7+F7)/3759</f>
        <v>276.9385475</v>
      </c>
      <c r="H7" s="63">
        <f t="shared" ref="H7:H9" si="3">G7*3759</f>
        <v>1041012</v>
      </c>
      <c r="I7" s="18" t="s">
        <v>17</v>
      </c>
      <c r="J7" s="19" t="s">
        <v>208</v>
      </c>
      <c r="K7" s="66"/>
    </row>
    <row r="8" ht="79.5" customHeight="1">
      <c r="A8" s="11" t="s">
        <v>19</v>
      </c>
      <c r="B8" s="21" t="s">
        <v>209</v>
      </c>
      <c r="C8" s="22" t="s">
        <v>210</v>
      </c>
      <c r="D8" s="64" t="s">
        <v>211</v>
      </c>
      <c r="E8" s="15">
        <v>696600.0</v>
      </c>
      <c r="F8" s="15">
        <f t="shared" si="1"/>
        <v>132354</v>
      </c>
      <c r="G8" s="23">
        <f t="shared" si="2"/>
        <v>220.5251397</v>
      </c>
      <c r="H8" s="63">
        <f t="shared" si="3"/>
        <v>828954</v>
      </c>
      <c r="I8" s="18" t="s">
        <v>17</v>
      </c>
      <c r="J8" s="19" t="s">
        <v>212</v>
      </c>
      <c r="K8" s="65"/>
    </row>
    <row r="9" ht="75.75" customHeight="1">
      <c r="A9" s="11" t="s">
        <v>24</v>
      </c>
      <c r="B9" s="12" t="s">
        <v>213</v>
      </c>
      <c r="C9" s="22" t="s">
        <v>214</v>
      </c>
      <c r="D9" s="25" t="s">
        <v>215</v>
      </c>
      <c r="E9" s="15">
        <v>1304100.0</v>
      </c>
      <c r="F9" s="15">
        <f t="shared" si="1"/>
        <v>247779</v>
      </c>
      <c r="G9" s="23">
        <f t="shared" si="2"/>
        <v>412.8435754</v>
      </c>
      <c r="H9" s="63">
        <f t="shared" si="3"/>
        <v>1551879</v>
      </c>
      <c r="I9" s="18" t="s">
        <v>17</v>
      </c>
      <c r="J9" s="19" t="s">
        <v>216</v>
      </c>
      <c r="K9" s="20"/>
    </row>
    <row r="10">
      <c r="A10" s="27"/>
      <c r="B10" s="28"/>
      <c r="C10" s="28"/>
      <c r="D10" s="28"/>
      <c r="E10" s="28"/>
      <c r="F10" s="28"/>
      <c r="G10" s="28"/>
      <c r="H10" s="28"/>
      <c r="I10" s="28"/>
      <c r="J10" s="28"/>
      <c r="K10" s="50"/>
    </row>
    <row r="11">
      <c r="A11" s="1"/>
      <c r="B11" s="1"/>
      <c r="C11" s="1"/>
      <c r="D11" s="1"/>
      <c r="E11" s="1"/>
      <c r="F11" s="1"/>
      <c r="G11" s="1"/>
      <c r="H11" s="1"/>
      <c r="I11" s="1"/>
      <c r="J11" s="1"/>
    </row>
    <row r="12">
      <c r="A12" s="29" t="s">
        <v>217</v>
      </c>
      <c r="B12" s="4"/>
      <c r="C12" s="4"/>
      <c r="D12" s="4"/>
      <c r="E12" s="4"/>
      <c r="F12" s="4"/>
      <c r="G12" s="4"/>
      <c r="H12" s="4"/>
      <c r="I12" s="4"/>
      <c r="J12" s="5"/>
    </row>
    <row r="13">
      <c r="A13" s="1"/>
      <c r="B13" s="1"/>
      <c r="C13" s="1"/>
      <c r="D13" s="1"/>
      <c r="E13" s="1"/>
      <c r="F13" s="1"/>
      <c r="G13" s="1"/>
      <c r="H13" s="1"/>
      <c r="I13" s="1"/>
      <c r="J13" s="1"/>
    </row>
    <row r="14">
      <c r="A14" s="29" t="s">
        <v>218</v>
      </c>
      <c r="B14" s="4"/>
      <c r="C14" s="4"/>
      <c r="D14" s="4"/>
      <c r="E14" s="4"/>
      <c r="F14" s="4"/>
      <c r="G14" s="4"/>
      <c r="H14" s="4"/>
      <c r="I14" s="4"/>
      <c r="J14" s="5"/>
    </row>
    <row r="16">
      <c r="A16" s="51" t="s">
        <v>128</v>
      </c>
    </row>
    <row r="17">
      <c r="A17" s="31" t="s">
        <v>219</v>
      </c>
    </row>
  </sheetData>
  <mergeCells count="5">
    <mergeCell ref="D1:H1"/>
    <mergeCell ref="A4:K4"/>
    <mergeCell ref="A12:J12"/>
    <mergeCell ref="A14:J14"/>
    <mergeCell ref="A17:D23"/>
  </mergeCells>
  <hyperlinks>
    <hyperlink r:id="rId1" location="polycard_client=search-nordic&amp;search_layout=stack&amp;position=1&amp;type=product&amp;tracking_id=7a7275be-76df-420e-9f35-823019d15906&amp;wid=MCO1590614051&amp;sid=search" ref="C7"/>
    <hyperlink r:id="rId2" ref="C8"/>
    <hyperlink r:id="rId3" ref="C9"/>
  </hyperlinks>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4" max="4" width="25.38"/>
    <col customWidth="1" min="6" max="6" width="20.75"/>
    <col customWidth="1" min="10" max="10" width="25.88"/>
  </cols>
  <sheetData>
    <row r="1">
      <c r="A1" s="1"/>
      <c r="B1" s="1"/>
      <c r="C1" s="1"/>
      <c r="D1" s="67"/>
      <c r="I1" s="1"/>
      <c r="J1" s="1"/>
    </row>
    <row r="2">
      <c r="A2" s="1"/>
      <c r="B2" s="1"/>
      <c r="C2" s="1"/>
      <c r="D2" s="1" t="s">
        <v>0</v>
      </c>
      <c r="E2" s="1"/>
      <c r="F2" s="1"/>
      <c r="G2" s="1"/>
      <c r="H2" s="1"/>
      <c r="I2" s="1"/>
      <c r="J2" s="1"/>
    </row>
    <row r="3">
      <c r="A3" s="1"/>
      <c r="B3" s="1"/>
      <c r="C3" s="1"/>
      <c r="D3" s="1"/>
      <c r="E3" s="1"/>
      <c r="F3" s="1"/>
      <c r="G3" s="1"/>
      <c r="H3" s="1"/>
      <c r="I3" s="1"/>
      <c r="J3" s="1"/>
    </row>
    <row r="4">
      <c r="A4" s="68"/>
      <c r="B4" s="4"/>
      <c r="C4" s="4"/>
      <c r="D4" s="4"/>
      <c r="E4" s="4"/>
      <c r="F4" s="4"/>
      <c r="G4" s="4"/>
      <c r="H4" s="4"/>
      <c r="I4" s="4"/>
      <c r="J4" s="5"/>
    </row>
    <row r="5">
      <c r="A5" s="1" t="s">
        <v>1</v>
      </c>
      <c r="B5" s="1"/>
      <c r="C5" s="1"/>
      <c r="D5" s="1"/>
      <c r="E5" s="1"/>
      <c r="F5" s="1"/>
      <c r="G5" s="1"/>
      <c r="H5" s="1"/>
      <c r="I5" s="1"/>
      <c r="J5" s="1"/>
    </row>
    <row r="6">
      <c r="A6" s="69"/>
      <c r="B6" s="70"/>
      <c r="C6" s="70"/>
      <c r="D6" s="70"/>
      <c r="E6" s="70"/>
      <c r="F6" s="71"/>
      <c r="G6" s="72"/>
      <c r="H6" s="70"/>
      <c r="I6" s="70"/>
      <c r="J6" s="70"/>
      <c r="K6" s="70"/>
    </row>
    <row r="8" ht="63.75" customHeight="1">
      <c r="A8" s="73" t="s">
        <v>2</v>
      </c>
      <c r="B8" s="44" t="s">
        <v>220</v>
      </c>
      <c r="C8" s="74" t="s">
        <v>221</v>
      </c>
      <c r="D8" s="75" t="s">
        <v>222</v>
      </c>
      <c r="E8" s="76" t="s">
        <v>223</v>
      </c>
      <c r="F8" s="76" t="s">
        <v>224</v>
      </c>
      <c r="G8" s="42" t="s">
        <v>225</v>
      </c>
      <c r="H8" s="43" t="s">
        <v>9</v>
      </c>
      <c r="I8" s="44" t="s">
        <v>226</v>
      </c>
      <c r="J8" s="77" t="s">
        <v>227</v>
      </c>
      <c r="K8" s="37" t="s">
        <v>228</v>
      </c>
    </row>
    <row r="9" ht="71.25" customHeight="1">
      <c r="A9" s="78" t="s">
        <v>13</v>
      </c>
      <c r="B9" s="79" t="s">
        <v>229</v>
      </c>
      <c r="C9" s="80" t="s">
        <v>230</v>
      </c>
      <c r="D9" s="81" t="s">
        <v>231</v>
      </c>
      <c r="E9" s="82">
        <v>2851800.0</v>
      </c>
      <c r="F9" s="83">
        <f t="shared" ref="F9:F11" si="1">E9*1.19</f>
        <v>3393642</v>
      </c>
      <c r="G9" s="84">
        <f t="shared" ref="G9:G11" si="2">(E9+F9)/3900</f>
        <v>1601.395385</v>
      </c>
      <c r="H9" s="85">
        <f t="shared" ref="H9:H11" si="3">G9*3900</f>
        <v>6245442</v>
      </c>
      <c r="I9" s="86" t="s">
        <v>232</v>
      </c>
      <c r="J9" s="87" t="s">
        <v>233</v>
      </c>
      <c r="K9" s="70"/>
    </row>
    <row r="10" ht="65.25" customHeight="1">
      <c r="A10" s="78" t="s">
        <v>19</v>
      </c>
      <c r="B10" s="86" t="s">
        <v>234</v>
      </c>
      <c r="C10" s="80" t="s">
        <v>235</v>
      </c>
      <c r="D10" s="81" t="s">
        <v>236</v>
      </c>
      <c r="E10" s="88">
        <v>1983380.0</v>
      </c>
      <c r="F10" s="83">
        <f t="shared" si="1"/>
        <v>2360222.2</v>
      </c>
      <c r="G10" s="84">
        <f t="shared" si="2"/>
        <v>1113.744154</v>
      </c>
      <c r="H10" s="85">
        <f t="shared" si="3"/>
        <v>4343602.2</v>
      </c>
      <c r="I10" s="89" t="s">
        <v>232</v>
      </c>
      <c r="J10" s="87" t="s">
        <v>237</v>
      </c>
      <c r="K10" s="70"/>
    </row>
    <row r="11">
      <c r="A11" s="78" t="s">
        <v>24</v>
      </c>
      <c r="B11" s="86" t="s">
        <v>142</v>
      </c>
      <c r="C11" s="80" t="s">
        <v>238</v>
      </c>
      <c r="D11" s="81" t="s">
        <v>239</v>
      </c>
      <c r="E11" s="88">
        <v>2800000.0</v>
      </c>
      <c r="F11" s="83">
        <f t="shared" si="1"/>
        <v>3332000</v>
      </c>
      <c r="G11" s="84">
        <f t="shared" si="2"/>
        <v>1572.307692</v>
      </c>
      <c r="H11" s="85">
        <f t="shared" si="3"/>
        <v>6132000</v>
      </c>
      <c r="I11" s="89" t="s">
        <v>232</v>
      </c>
      <c r="J11" s="87" t="s">
        <v>240</v>
      </c>
      <c r="K11" s="70"/>
    </row>
    <row r="13">
      <c r="A13" s="51" t="s">
        <v>128</v>
      </c>
    </row>
    <row r="14">
      <c r="A14" s="31" t="s">
        <v>241</v>
      </c>
    </row>
  </sheetData>
  <mergeCells count="3">
    <mergeCell ref="D1:H1"/>
    <mergeCell ref="A4:J4"/>
    <mergeCell ref="A14:E21"/>
  </mergeCells>
  <hyperlinks>
    <hyperlink r:id="rId1" ref="C9"/>
    <hyperlink r:id="rId2" ref="C10"/>
    <hyperlink r:id="rId3" ref="C11"/>
  </hyperlinks>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4" max="4" width="25.38"/>
    <col customWidth="1" min="6" max="6" width="20.75"/>
    <col customWidth="1" min="10" max="10" width="25.88"/>
  </cols>
  <sheetData>
    <row r="1">
      <c r="A1" s="1"/>
      <c r="B1" s="1"/>
      <c r="C1" s="1"/>
      <c r="D1" s="1"/>
      <c r="E1" s="1"/>
      <c r="F1" s="1"/>
      <c r="G1" s="1"/>
      <c r="H1" s="1"/>
      <c r="I1" s="1"/>
      <c r="J1" s="1"/>
    </row>
    <row r="2">
      <c r="A2" s="1"/>
      <c r="B2" s="1"/>
      <c r="C2" s="1"/>
      <c r="D2" s="2" t="s">
        <v>0</v>
      </c>
      <c r="I2" s="1"/>
      <c r="J2" s="1"/>
    </row>
    <row r="3">
      <c r="A3" s="1"/>
      <c r="B3" s="1"/>
      <c r="C3" s="1"/>
      <c r="D3" s="1"/>
      <c r="E3" s="1"/>
      <c r="F3" s="1"/>
      <c r="G3" s="1"/>
      <c r="H3" s="1"/>
      <c r="I3" s="1"/>
      <c r="J3" s="1"/>
    </row>
    <row r="4">
      <c r="A4" s="1"/>
      <c r="B4" s="1"/>
      <c r="C4" s="1"/>
      <c r="D4" s="1"/>
      <c r="E4" s="1"/>
      <c r="F4" s="1"/>
      <c r="G4" s="1"/>
      <c r="H4" s="1"/>
      <c r="I4" s="1"/>
      <c r="J4" s="1"/>
    </row>
    <row r="5">
      <c r="A5" s="3" t="s">
        <v>1</v>
      </c>
      <c r="B5" s="4"/>
      <c r="C5" s="4"/>
      <c r="D5" s="4"/>
      <c r="E5" s="4"/>
      <c r="F5" s="4"/>
      <c r="G5" s="4"/>
      <c r="H5" s="4"/>
      <c r="I5" s="4"/>
      <c r="J5" s="5"/>
    </row>
    <row r="6">
      <c r="A6" s="1"/>
      <c r="B6" s="1"/>
      <c r="C6" s="1"/>
      <c r="D6" s="1"/>
      <c r="E6" s="1"/>
      <c r="F6" s="1"/>
      <c r="G6" s="1"/>
      <c r="H6" s="1"/>
      <c r="I6" s="1"/>
      <c r="J6" s="1"/>
    </row>
    <row r="7">
      <c r="A7" s="32" t="s">
        <v>2</v>
      </c>
      <c r="B7" s="90" t="s">
        <v>242</v>
      </c>
      <c r="C7" s="90" t="s">
        <v>243</v>
      </c>
      <c r="D7" s="90" t="s">
        <v>244</v>
      </c>
      <c r="E7" s="90" t="s">
        <v>245</v>
      </c>
      <c r="F7" s="91" t="s">
        <v>246</v>
      </c>
      <c r="G7" s="92" t="s">
        <v>247</v>
      </c>
      <c r="H7" s="90" t="s">
        <v>9</v>
      </c>
      <c r="I7" s="90" t="s">
        <v>248</v>
      </c>
      <c r="J7" s="90" t="s">
        <v>249</v>
      </c>
      <c r="K7" s="90" t="s">
        <v>250</v>
      </c>
    </row>
    <row r="8" ht="63.75" customHeight="1">
      <c r="A8" s="78" t="s">
        <v>13</v>
      </c>
      <c r="B8" s="89" t="s">
        <v>251</v>
      </c>
      <c r="C8" s="80" t="s">
        <v>252</v>
      </c>
      <c r="D8" s="86" t="s">
        <v>253</v>
      </c>
      <c r="E8" s="82">
        <v>800000.0</v>
      </c>
      <c r="F8" s="93">
        <f t="shared" ref="F8:F10" si="1">E8*1.19</f>
        <v>952000</v>
      </c>
      <c r="G8" s="94">
        <f t="shared" ref="G8:G10" si="2">(F8+E8)/3900</f>
        <v>449.2307692</v>
      </c>
      <c r="H8" s="85">
        <f t="shared" ref="H8:H10" si="3">G8*3900</f>
        <v>1752000</v>
      </c>
      <c r="I8" s="89" t="s">
        <v>232</v>
      </c>
      <c r="J8" s="95" t="s">
        <v>254</v>
      </c>
      <c r="K8" s="96"/>
    </row>
    <row r="9" ht="71.25" customHeight="1">
      <c r="A9" s="78" t="s">
        <v>19</v>
      </c>
      <c r="B9" s="97" t="s">
        <v>255</v>
      </c>
      <c r="C9" s="80" t="s">
        <v>256</v>
      </c>
      <c r="D9" s="98" t="s">
        <v>257</v>
      </c>
      <c r="E9" s="88">
        <v>1490600.0</v>
      </c>
      <c r="F9" s="93">
        <f t="shared" si="1"/>
        <v>1773814</v>
      </c>
      <c r="G9" s="94">
        <f t="shared" si="2"/>
        <v>837.0292308</v>
      </c>
      <c r="H9" s="85">
        <f t="shared" si="3"/>
        <v>3264414</v>
      </c>
      <c r="I9" s="99" t="s">
        <v>232</v>
      </c>
      <c r="J9" s="98" t="s">
        <v>258</v>
      </c>
      <c r="K9" s="96"/>
    </row>
    <row r="10" ht="65.25" customHeight="1">
      <c r="A10" s="78" t="s">
        <v>24</v>
      </c>
      <c r="B10" s="99" t="s">
        <v>255</v>
      </c>
      <c r="C10" s="80" t="s">
        <v>259</v>
      </c>
      <c r="D10" s="98" t="s">
        <v>260</v>
      </c>
      <c r="E10" s="88">
        <v>2600000.0</v>
      </c>
      <c r="F10" s="93">
        <f t="shared" si="1"/>
        <v>3094000</v>
      </c>
      <c r="G10" s="94">
        <f t="shared" si="2"/>
        <v>1460</v>
      </c>
      <c r="H10" s="85">
        <f t="shared" si="3"/>
        <v>5694000</v>
      </c>
      <c r="I10" s="89" t="s">
        <v>232</v>
      </c>
      <c r="J10" s="98" t="s">
        <v>261</v>
      </c>
      <c r="K10" s="96"/>
    </row>
    <row r="12">
      <c r="A12" s="51" t="s">
        <v>128</v>
      </c>
    </row>
    <row r="13">
      <c r="A13" s="31" t="s">
        <v>262</v>
      </c>
    </row>
  </sheetData>
  <mergeCells count="3">
    <mergeCell ref="D2:H2"/>
    <mergeCell ref="A5:J5"/>
    <mergeCell ref="A13:F19"/>
  </mergeCells>
  <hyperlinks>
    <hyperlink r:id="rId1" ref="C8"/>
    <hyperlink r:id="rId2" ref="C9"/>
    <hyperlink r:id="rId3" ref="C10"/>
  </hyperlinks>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4" max="4" width="25.38"/>
    <col customWidth="1" min="6" max="6" width="20.75"/>
    <col customWidth="1" min="10" max="10" width="25.88"/>
  </cols>
  <sheetData>
    <row r="1">
      <c r="A1" s="1"/>
      <c r="B1" s="1"/>
      <c r="C1" s="1"/>
      <c r="D1" s="1"/>
      <c r="E1" s="1"/>
      <c r="F1" s="1"/>
      <c r="G1" s="1"/>
      <c r="H1" s="1"/>
      <c r="I1" s="1"/>
      <c r="J1" s="1"/>
    </row>
    <row r="2">
      <c r="A2" s="1"/>
      <c r="B2" s="1"/>
      <c r="C2" s="1"/>
      <c r="D2" s="2" t="s">
        <v>0</v>
      </c>
      <c r="I2" s="1"/>
      <c r="J2" s="1"/>
    </row>
    <row r="3">
      <c r="A3" s="1"/>
      <c r="B3" s="1"/>
      <c r="C3" s="1"/>
      <c r="D3" s="1"/>
      <c r="E3" s="1"/>
      <c r="F3" s="1"/>
      <c r="G3" s="1"/>
      <c r="H3" s="1"/>
      <c r="I3" s="1"/>
      <c r="J3" s="1"/>
    </row>
    <row r="4">
      <c r="A4" s="1"/>
      <c r="B4" s="1"/>
      <c r="C4" s="1"/>
      <c r="D4" s="1"/>
      <c r="E4" s="1"/>
      <c r="F4" s="1"/>
      <c r="G4" s="1"/>
      <c r="H4" s="1"/>
      <c r="I4" s="1"/>
      <c r="J4" s="1"/>
    </row>
    <row r="5">
      <c r="A5" s="3" t="s">
        <v>1</v>
      </c>
      <c r="B5" s="4"/>
      <c r="C5" s="4"/>
      <c r="D5" s="4"/>
      <c r="E5" s="4"/>
      <c r="F5" s="4"/>
      <c r="G5" s="4"/>
      <c r="H5" s="4"/>
      <c r="I5" s="4"/>
      <c r="J5" s="5"/>
    </row>
    <row r="6">
      <c r="A6" s="1"/>
      <c r="B6" s="1"/>
      <c r="C6" s="1"/>
      <c r="D6" s="1"/>
      <c r="E6" s="1"/>
      <c r="F6" s="1"/>
      <c r="G6" s="1"/>
      <c r="H6" s="1"/>
      <c r="I6" s="1"/>
      <c r="J6" s="1"/>
    </row>
    <row r="7">
      <c r="A7" s="32" t="s">
        <v>2</v>
      </c>
      <c r="B7" s="90" t="s">
        <v>263</v>
      </c>
      <c r="C7" s="90" t="s">
        <v>264</v>
      </c>
      <c r="D7" s="90" t="s">
        <v>265</v>
      </c>
      <c r="E7" s="90" t="s">
        <v>266</v>
      </c>
      <c r="F7" s="91" t="s">
        <v>267</v>
      </c>
      <c r="G7" s="92" t="s">
        <v>268</v>
      </c>
      <c r="H7" s="90" t="s">
        <v>9</v>
      </c>
      <c r="I7" s="90" t="s">
        <v>269</v>
      </c>
      <c r="J7" s="90" t="s">
        <v>270</v>
      </c>
      <c r="K7" s="51" t="s">
        <v>271</v>
      </c>
    </row>
    <row r="8" ht="63.75" customHeight="1">
      <c r="A8" s="78" t="s">
        <v>13</v>
      </c>
      <c r="B8" s="86" t="s">
        <v>272</v>
      </c>
      <c r="C8" s="80" t="s">
        <v>273</v>
      </c>
      <c r="D8" s="98" t="s">
        <v>274</v>
      </c>
      <c r="E8" s="88">
        <v>1449000.0</v>
      </c>
      <c r="F8" s="93">
        <f t="shared" ref="F8:F10" si="1">E8*1.19</f>
        <v>1724310</v>
      </c>
      <c r="G8" s="100">
        <f t="shared" ref="G8:G10" si="2">(F8+E8)/3900</f>
        <v>813.6692308</v>
      </c>
      <c r="H8" s="85">
        <f t="shared" ref="H8:H10" si="3">G8*3900</f>
        <v>3173310</v>
      </c>
      <c r="I8" s="89" t="s">
        <v>232</v>
      </c>
      <c r="J8" s="101" t="s">
        <v>275</v>
      </c>
      <c r="K8" s="96"/>
    </row>
    <row r="9" ht="71.25" customHeight="1">
      <c r="A9" s="78" t="s">
        <v>19</v>
      </c>
      <c r="B9" s="99" t="s">
        <v>255</v>
      </c>
      <c r="C9" s="80" t="s">
        <v>276</v>
      </c>
      <c r="D9" s="98" t="s">
        <v>277</v>
      </c>
      <c r="E9" s="88">
        <v>1800000.0</v>
      </c>
      <c r="F9" s="93">
        <f t="shared" si="1"/>
        <v>2142000</v>
      </c>
      <c r="G9" s="100">
        <f t="shared" si="2"/>
        <v>1010.769231</v>
      </c>
      <c r="H9" s="85">
        <f t="shared" si="3"/>
        <v>3942000</v>
      </c>
      <c r="I9" s="99" t="s">
        <v>232</v>
      </c>
      <c r="J9" s="98" t="s">
        <v>278</v>
      </c>
      <c r="K9" s="96"/>
    </row>
    <row r="10" ht="65.25" customHeight="1">
      <c r="A10" s="78" t="s">
        <v>24</v>
      </c>
      <c r="B10" s="86" t="s">
        <v>279</v>
      </c>
      <c r="C10" s="80" t="s">
        <v>280</v>
      </c>
      <c r="D10" s="98" t="s">
        <v>281</v>
      </c>
      <c r="E10" s="88">
        <v>780000.0</v>
      </c>
      <c r="F10" s="93">
        <f t="shared" si="1"/>
        <v>928200</v>
      </c>
      <c r="G10" s="100">
        <f t="shared" si="2"/>
        <v>438</v>
      </c>
      <c r="H10" s="85">
        <f t="shared" si="3"/>
        <v>1708200</v>
      </c>
      <c r="I10" s="89" t="s">
        <v>232</v>
      </c>
      <c r="J10" s="98" t="s">
        <v>282</v>
      </c>
      <c r="K10" s="96"/>
    </row>
    <row r="12">
      <c r="A12" s="51" t="s">
        <v>128</v>
      </c>
    </row>
    <row r="13">
      <c r="A13" s="31" t="s">
        <v>283</v>
      </c>
    </row>
  </sheetData>
  <mergeCells count="3">
    <mergeCell ref="D2:H2"/>
    <mergeCell ref="A5:J5"/>
    <mergeCell ref="A13:E21"/>
  </mergeCells>
  <hyperlinks>
    <hyperlink r:id="rId1" ref="C8"/>
    <hyperlink r:id="rId2" ref="C9"/>
    <hyperlink r:id="rId3" ref="C10"/>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20.88"/>
    <col customWidth="1" min="3" max="3" width="19.88"/>
    <col customWidth="1" min="4" max="4" width="25.75"/>
    <col customWidth="1" min="10" max="10" width="25.38"/>
  </cols>
  <sheetData>
    <row r="1">
      <c r="A1" s="102"/>
      <c r="B1" s="102"/>
      <c r="C1" s="102"/>
      <c r="D1" s="102"/>
      <c r="E1" s="102"/>
      <c r="F1" s="102"/>
      <c r="G1" s="102"/>
      <c r="H1" s="102"/>
      <c r="I1" s="102"/>
      <c r="J1" s="102"/>
      <c r="K1" s="102"/>
      <c r="L1" s="102"/>
      <c r="M1" s="102"/>
      <c r="N1" s="102"/>
      <c r="O1" s="102"/>
      <c r="P1" s="102"/>
      <c r="Q1" s="102"/>
      <c r="R1" s="102"/>
      <c r="S1" s="102"/>
      <c r="T1" s="102"/>
      <c r="U1" s="102"/>
      <c r="V1" s="102"/>
      <c r="W1" s="102"/>
      <c r="X1" s="102"/>
      <c r="Y1" s="102"/>
      <c r="Z1" s="102"/>
    </row>
    <row r="2">
      <c r="A2" s="102"/>
      <c r="B2" s="102"/>
      <c r="C2" s="102"/>
      <c r="D2" s="103" t="s">
        <v>0</v>
      </c>
      <c r="I2" s="102"/>
      <c r="J2" s="102"/>
      <c r="K2" s="102"/>
      <c r="L2" s="102"/>
      <c r="M2" s="102"/>
      <c r="N2" s="102"/>
      <c r="O2" s="102"/>
      <c r="P2" s="102"/>
      <c r="Q2" s="102"/>
      <c r="R2" s="102"/>
      <c r="S2" s="102"/>
      <c r="T2" s="102"/>
      <c r="U2" s="102"/>
      <c r="V2" s="102"/>
      <c r="W2" s="102"/>
      <c r="X2" s="102"/>
      <c r="Y2" s="102"/>
      <c r="Z2" s="102"/>
    </row>
    <row r="3">
      <c r="A3" s="102"/>
      <c r="B3" s="102"/>
      <c r="C3" s="102"/>
      <c r="D3" s="102"/>
      <c r="E3" s="102"/>
      <c r="F3" s="102"/>
      <c r="G3" s="102"/>
      <c r="H3" s="102"/>
      <c r="I3" s="102"/>
      <c r="J3" s="102"/>
      <c r="K3" s="102"/>
      <c r="L3" s="102"/>
      <c r="M3" s="102"/>
      <c r="N3" s="102"/>
      <c r="O3" s="102"/>
      <c r="P3" s="102"/>
      <c r="Q3" s="102"/>
      <c r="R3" s="102"/>
      <c r="S3" s="102"/>
      <c r="T3" s="102"/>
      <c r="U3" s="102"/>
      <c r="V3" s="102"/>
      <c r="W3" s="102"/>
      <c r="X3" s="102"/>
      <c r="Y3" s="102"/>
      <c r="Z3" s="102"/>
    </row>
    <row r="4">
      <c r="A4" s="102"/>
      <c r="B4" s="102"/>
      <c r="C4" s="102"/>
      <c r="D4" s="102"/>
      <c r="E4" s="102"/>
      <c r="F4" s="102"/>
      <c r="G4" s="102"/>
      <c r="H4" s="102"/>
      <c r="I4" s="102"/>
      <c r="J4" s="102"/>
      <c r="K4" s="102"/>
      <c r="L4" s="102"/>
      <c r="M4" s="102"/>
      <c r="N4" s="102"/>
      <c r="O4" s="102"/>
      <c r="P4" s="102"/>
      <c r="Q4" s="102"/>
      <c r="R4" s="102"/>
      <c r="S4" s="102"/>
      <c r="T4" s="102"/>
      <c r="U4" s="102"/>
      <c r="V4" s="102"/>
      <c r="W4" s="102"/>
      <c r="X4" s="102"/>
      <c r="Y4" s="102"/>
      <c r="Z4" s="102"/>
    </row>
    <row r="5">
      <c r="A5" s="104" t="s">
        <v>1</v>
      </c>
      <c r="B5" s="4"/>
      <c r="C5" s="4"/>
      <c r="D5" s="4"/>
      <c r="E5" s="4"/>
      <c r="F5" s="4"/>
      <c r="G5" s="4"/>
      <c r="H5" s="4"/>
      <c r="I5" s="4"/>
      <c r="J5" s="5"/>
      <c r="K5" s="102"/>
      <c r="L5" s="102"/>
      <c r="M5" s="102"/>
      <c r="N5" s="102"/>
      <c r="O5" s="102"/>
      <c r="P5" s="102"/>
      <c r="Q5" s="102"/>
      <c r="R5" s="102"/>
      <c r="S5" s="102"/>
      <c r="T5" s="102"/>
      <c r="U5" s="102"/>
      <c r="V5" s="102"/>
      <c r="W5" s="102"/>
      <c r="X5" s="102"/>
      <c r="Y5" s="102"/>
      <c r="Z5" s="102"/>
    </row>
    <row r="6">
      <c r="A6" s="102"/>
      <c r="B6" s="102"/>
      <c r="C6" s="102"/>
      <c r="D6" s="102"/>
      <c r="E6" s="102"/>
      <c r="F6" s="102"/>
      <c r="G6" s="102"/>
      <c r="H6" s="102"/>
      <c r="I6" s="102"/>
      <c r="J6" s="102"/>
      <c r="K6" s="102"/>
      <c r="L6" s="102"/>
      <c r="M6" s="102"/>
      <c r="N6" s="102"/>
      <c r="O6" s="102"/>
      <c r="P6" s="102"/>
      <c r="Q6" s="102"/>
      <c r="R6" s="102"/>
      <c r="S6" s="102"/>
      <c r="T6" s="102"/>
      <c r="U6" s="102"/>
      <c r="V6" s="102"/>
      <c r="W6" s="102"/>
      <c r="X6" s="102"/>
      <c r="Y6" s="102"/>
      <c r="Z6" s="102"/>
    </row>
    <row r="7">
      <c r="A7" s="6" t="s">
        <v>2</v>
      </c>
      <c r="B7" s="105" t="s">
        <v>284</v>
      </c>
      <c r="C7" s="106" t="s">
        <v>285</v>
      </c>
      <c r="D7" s="106" t="s">
        <v>286</v>
      </c>
      <c r="E7" s="106" t="s">
        <v>287</v>
      </c>
      <c r="F7" s="107" t="s">
        <v>288</v>
      </c>
      <c r="G7" s="108" t="s">
        <v>289</v>
      </c>
      <c r="H7" s="105" t="s">
        <v>9</v>
      </c>
      <c r="I7" s="106" t="s">
        <v>290</v>
      </c>
      <c r="J7" s="106" t="s">
        <v>291</v>
      </c>
      <c r="K7" s="102"/>
      <c r="L7" s="102"/>
      <c r="M7" s="102"/>
      <c r="N7" s="102"/>
      <c r="O7" s="102"/>
      <c r="P7" s="102"/>
      <c r="Q7" s="102"/>
      <c r="R7" s="102"/>
      <c r="S7" s="102"/>
      <c r="T7" s="102"/>
      <c r="U7" s="102"/>
      <c r="V7" s="102"/>
      <c r="W7" s="102"/>
      <c r="X7" s="102"/>
      <c r="Y7" s="102"/>
      <c r="Z7" s="102"/>
    </row>
    <row r="8">
      <c r="A8" s="109" t="s">
        <v>13</v>
      </c>
      <c r="B8" s="40" t="s">
        <v>292</v>
      </c>
      <c r="C8" s="22" t="s">
        <v>293</v>
      </c>
      <c r="D8" s="14" t="s">
        <v>294</v>
      </c>
      <c r="E8" s="110">
        <v>350000.0</v>
      </c>
      <c r="F8" s="111">
        <f t="shared" ref="F8:F10" si="1">E8*1.19</f>
        <v>416500</v>
      </c>
      <c r="G8" s="42">
        <f t="shared" ref="G8:G10" si="2">(F8+E8)/3900</f>
        <v>196.5384615</v>
      </c>
      <c r="H8" s="112">
        <f t="shared" ref="H8:H10" si="3">G8*3900</f>
        <v>766500</v>
      </c>
      <c r="I8" s="44" t="s">
        <v>17</v>
      </c>
      <c r="J8" s="14" t="s">
        <v>295</v>
      </c>
      <c r="K8" s="102"/>
      <c r="L8" s="102"/>
      <c r="M8" s="102"/>
      <c r="N8" s="102"/>
      <c r="O8" s="102"/>
      <c r="P8" s="102"/>
      <c r="Q8" s="102"/>
      <c r="R8" s="102"/>
      <c r="S8" s="102"/>
      <c r="T8" s="102"/>
      <c r="U8" s="102"/>
      <c r="V8" s="102"/>
      <c r="W8" s="102"/>
      <c r="X8" s="102"/>
      <c r="Y8" s="102"/>
      <c r="Z8" s="102"/>
    </row>
    <row r="9">
      <c r="A9" s="109" t="s">
        <v>19</v>
      </c>
      <c r="B9" s="40" t="s">
        <v>296</v>
      </c>
      <c r="C9" s="22" t="s">
        <v>297</v>
      </c>
      <c r="D9" s="14" t="s">
        <v>298</v>
      </c>
      <c r="E9" s="110">
        <v>340000.0</v>
      </c>
      <c r="F9" s="111">
        <f t="shared" si="1"/>
        <v>404600</v>
      </c>
      <c r="G9" s="42">
        <f t="shared" si="2"/>
        <v>190.9230769</v>
      </c>
      <c r="H9" s="112">
        <f t="shared" si="3"/>
        <v>744600</v>
      </c>
      <c r="I9" s="40" t="s">
        <v>299</v>
      </c>
      <c r="J9" s="14" t="s">
        <v>300</v>
      </c>
      <c r="K9" s="102"/>
      <c r="L9" s="102"/>
      <c r="M9" s="102"/>
      <c r="N9" s="102"/>
      <c r="O9" s="102"/>
      <c r="P9" s="102"/>
      <c r="Q9" s="102"/>
      <c r="R9" s="102"/>
      <c r="S9" s="102"/>
      <c r="T9" s="102"/>
      <c r="U9" s="102"/>
      <c r="V9" s="102"/>
      <c r="W9" s="102"/>
      <c r="X9" s="102"/>
      <c r="Y9" s="102"/>
      <c r="Z9" s="102"/>
    </row>
    <row r="10">
      <c r="A10" s="109" t="s">
        <v>24</v>
      </c>
      <c r="B10" s="40" t="s">
        <v>301</v>
      </c>
      <c r="C10" s="22" t="s">
        <v>302</v>
      </c>
      <c r="D10" s="14" t="s">
        <v>303</v>
      </c>
      <c r="E10" s="110">
        <v>330000.0</v>
      </c>
      <c r="F10" s="111">
        <f t="shared" si="1"/>
        <v>392700</v>
      </c>
      <c r="G10" s="42">
        <f t="shared" si="2"/>
        <v>185.3076923</v>
      </c>
      <c r="H10" s="112">
        <f t="shared" si="3"/>
        <v>722700</v>
      </c>
      <c r="I10" s="44" t="s">
        <v>17</v>
      </c>
      <c r="J10" s="40" t="s">
        <v>304</v>
      </c>
      <c r="K10" s="102"/>
      <c r="L10" s="102"/>
      <c r="M10" s="102"/>
      <c r="N10" s="102"/>
      <c r="O10" s="102"/>
      <c r="P10" s="102"/>
      <c r="Q10" s="102"/>
      <c r="R10" s="102"/>
      <c r="S10" s="102"/>
      <c r="T10" s="102"/>
      <c r="U10" s="102"/>
      <c r="V10" s="102"/>
      <c r="W10" s="102"/>
      <c r="X10" s="102"/>
      <c r="Y10" s="102"/>
      <c r="Z10" s="102"/>
    </row>
    <row r="11">
      <c r="A11" s="102"/>
      <c r="B11" s="102"/>
      <c r="C11" s="102"/>
      <c r="D11" s="102"/>
      <c r="E11" s="102"/>
      <c r="F11" s="102"/>
      <c r="G11" s="113"/>
      <c r="H11" s="102"/>
      <c r="I11" s="102"/>
      <c r="J11" s="102"/>
      <c r="K11" s="102"/>
      <c r="L11" s="102"/>
      <c r="M11" s="102"/>
      <c r="N11" s="102"/>
      <c r="O11" s="102"/>
      <c r="P11" s="102"/>
      <c r="Q11" s="102"/>
      <c r="R11" s="102"/>
      <c r="S11" s="102"/>
      <c r="T11" s="102"/>
      <c r="U11" s="102"/>
      <c r="V11" s="102"/>
      <c r="W11" s="102"/>
      <c r="X11" s="102"/>
      <c r="Y11" s="102"/>
      <c r="Z11" s="102"/>
    </row>
    <row r="12">
      <c r="A12" s="114" t="s">
        <v>305</v>
      </c>
      <c r="B12" s="4"/>
      <c r="C12" s="4"/>
      <c r="D12" s="4"/>
      <c r="E12" s="4"/>
      <c r="F12" s="4"/>
      <c r="G12" s="4"/>
      <c r="H12" s="4"/>
      <c r="I12" s="4"/>
      <c r="J12" s="5"/>
      <c r="K12" s="115"/>
      <c r="L12" s="115"/>
      <c r="M12" s="115"/>
      <c r="N12" s="115"/>
      <c r="O12" s="115"/>
      <c r="P12" s="115"/>
      <c r="Q12" s="115"/>
      <c r="R12" s="115"/>
      <c r="S12" s="115"/>
      <c r="T12" s="115"/>
      <c r="U12" s="115"/>
      <c r="V12" s="115"/>
      <c r="W12" s="115"/>
      <c r="X12" s="115"/>
      <c r="Y12" s="115"/>
      <c r="Z12" s="115"/>
    </row>
    <row r="13">
      <c r="A13" s="102"/>
      <c r="B13" s="102"/>
      <c r="C13" s="102"/>
      <c r="D13" s="102"/>
      <c r="E13" s="102"/>
      <c r="F13" s="102"/>
      <c r="G13" s="102"/>
      <c r="H13" s="102"/>
      <c r="I13" s="102"/>
      <c r="J13" s="102"/>
      <c r="K13" s="102"/>
      <c r="L13" s="102"/>
      <c r="M13" s="102"/>
      <c r="N13" s="102"/>
      <c r="O13" s="102"/>
      <c r="P13" s="102"/>
      <c r="Q13" s="102"/>
      <c r="R13" s="102"/>
      <c r="S13" s="102"/>
      <c r="T13" s="102"/>
      <c r="U13" s="102"/>
      <c r="V13" s="102"/>
      <c r="W13" s="102"/>
      <c r="X13" s="102"/>
      <c r="Y13" s="102"/>
      <c r="Z13" s="102"/>
    </row>
    <row r="14">
      <c r="A14" s="116" t="s">
        <v>306</v>
      </c>
      <c r="B14" s="4"/>
      <c r="C14" s="4"/>
      <c r="D14" s="4"/>
      <c r="E14" s="4"/>
      <c r="F14" s="4"/>
      <c r="G14" s="4"/>
      <c r="H14" s="4"/>
      <c r="I14" s="4"/>
      <c r="J14" s="5"/>
      <c r="K14" s="115"/>
      <c r="L14" s="115"/>
      <c r="M14" s="115"/>
      <c r="N14" s="115"/>
      <c r="O14" s="115"/>
      <c r="P14" s="115"/>
      <c r="Q14" s="115"/>
      <c r="R14" s="115"/>
      <c r="S14" s="115"/>
      <c r="T14" s="115"/>
      <c r="U14" s="115"/>
      <c r="V14" s="115"/>
      <c r="W14" s="115"/>
      <c r="X14" s="115"/>
      <c r="Y14" s="115"/>
      <c r="Z14" s="115"/>
    </row>
    <row r="15">
      <c r="A15" s="102"/>
      <c r="B15" s="102"/>
      <c r="C15" s="102"/>
      <c r="D15" s="102"/>
      <c r="E15" s="102"/>
      <c r="F15" s="102"/>
      <c r="G15" s="102"/>
      <c r="H15" s="102"/>
      <c r="I15" s="102"/>
      <c r="J15" s="102"/>
      <c r="K15" s="102"/>
      <c r="L15" s="102"/>
      <c r="M15" s="102"/>
      <c r="N15" s="102"/>
      <c r="O15" s="102"/>
      <c r="P15" s="102"/>
      <c r="Q15" s="102"/>
      <c r="R15" s="102"/>
      <c r="S15" s="102"/>
      <c r="T15" s="102"/>
      <c r="U15" s="102"/>
      <c r="V15" s="102"/>
      <c r="W15" s="102"/>
      <c r="X15" s="102"/>
      <c r="Y15" s="102"/>
      <c r="Z15" s="102"/>
    </row>
    <row r="16">
      <c r="A16" s="117" t="s">
        <v>128</v>
      </c>
      <c r="B16" s="102"/>
      <c r="C16" s="102"/>
      <c r="D16" s="102"/>
      <c r="E16" s="102"/>
      <c r="F16" s="102"/>
      <c r="G16" s="102"/>
      <c r="H16" s="102"/>
      <c r="I16" s="102"/>
      <c r="J16" s="102"/>
      <c r="K16" s="102"/>
      <c r="L16" s="102"/>
      <c r="M16" s="102"/>
      <c r="N16" s="102"/>
      <c r="O16" s="102"/>
      <c r="P16" s="102"/>
      <c r="Q16" s="102"/>
      <c r="R16" s="102"/>
      <c r="S16" s="102"/>
      <c r="T16" s="102"/>
      <c r="U16" s="102"/>
      <c r="V16" s="102"/>
      <c r="W16" s="102"/>
      <c r="X16" s="102"/>
      <c r="Y16" s="102"/>
      <c r="Z16" s="102"/>
    </row>
    <row r="17">
      <c r="A17" s="118" t="s">
        <v>307</v>
      </c>
      <c r="F17" s="102"/>
      <c r="G17" s="102"/>
      <c r="H17" s="102"/>
      <c r="I17" s="102"/>
      <c r="J17" s="102"/>
      <c r="K17" s="102"/>
      <c r="L17" s="102"/>
      <c r="M17" s="102"/>
      <c r="N17" s="102"/>
      <c r="O17" s="102"/>
      <c r="P17" s="102"/>
      <c r="Q17" s="102"/>
      <c r="R17" s="102"/>
      <c r="S17" s="102"/>
      <c r="T17" s="102"/>
      <c r="U17" s="102"/>
      <c r="V17" s="102"/>
      <c r="W17" s="102"/>
      <c r="X17" s="102"/>
      <c r="Y17" s="102"/>
      <c r="Z17" s="102"/>
    </row>
    <row r="18">
      <c r="A18" s="118"/>
      <c r="B18" s="102"/>
      <c r="C18" s="102"/>
      <c r="D18" s="102"/>
      <c r="E18" s="102"/>
      <c r="F18" s="102"/>
      <c r="G18" s="102"/>
      <c r="H18" s="102"/>
      <c r="I18" s="102"/>
      <c r="J18" s="102"/>
      <c r="K18" s="102"/>
      <c r="L18" s="102"/>
      <c r="M18" s="102"/>
      <c r="N18" s="102"/>
      <c r="O18" s="102"/>
      <c r="P18" s="102"/>
      <c r="Q18" s="102"/>
      <c r="R18" s="102"/>
      <c r="S18" s="102"/>
      <c r="T18" s="102"/>
      <c r="U18" s="102"/>
      <c r="V18" s="102"/>
      <c r="W18" s="102"/>
      <c r="X18" s="102"/>
      <c r="Y18" s="102"/>
      <c r="Z18" s="102"/>
    </row>
    <row r="19">
      <c r="A19" s="118"/>
      <c r="B19" s="102"/>
      <c r="C19" s="102"/>
      <c r="D19" s="102"/>
      <c r="E19" s="102"/>
      <c r="F19" s="102"/>
      <c r="G19" s="102"/>
      <c r="H19" s="102"/>
      <c r="I19" s="102"/>
      <c r="J19" s="102"/>
      <c r="K19" s="102"/>
      <c r="L19" s="102"/>
      <c r="M19" s="102"/>
      <c r="N19" s="102"/>
      <c r="O19" s="102"/>
      <c r="P19" s="102"/>
      <c r="Q19" s="102"/>
      <c r="R19" s="102"/>
      <c r="S19" s="102"/>
      <c r="T19" s="102"/>
      <c r="U19" s="102"/>
      <c r="V19" s="102"/>
      <c r="W19" s="102"/>
      <c r="X19" s="102"/>
      <c r="Y19" s="102"/>
      <c r="Z19" s="102"/>
    </row>
    <row r="20">
      <c r="A20" s="118"/>
      <c r="B20" s="102"/>
      <c r="C20" s="102"/>
      <c r="D20" s="102"/>
      <c r="E20" s="102"/>
      <c r="F20" s="102"/>
      <c r="G20" s="102"/>
      <c r="H20" s="102"/>
      <c r="I20" s="102"/>
      <c r="J20" s="102"/>
      <c r="K20" s="102"/>
      <c r="L20" s="102"/>
      <c r="M20" s="102"/>
      <c r="N20" s="102"/>
      <c r="O20" s="102"/>
      <c r="P20" s="102"/>
      <c r="Q20" s="102"/>
      <c r="R20" s="102"/>
      <c r="S20" s="102"/>
      <c r="T20" s="102"/>
      <c r="U20" s="102"/>
      <c r="V20" s="102"/>
      <c r="W20" s="102"/>
      <c r="X20" s="102"/>
      <c r="Y20" s="102"/>
      <c r="Z20" s="102"/>
    </row>
    <row r="21">
      <c r="A21" s="118"/>
      <c r="B21" s="102"/>
      <c r="C21" s="102"/>
      <c r="D21" s="102"/>
      <c r="E21" s="102"/>
      <c r="F21" s="102"/>
      <c r="G21" s="102"/>
      <c r="H21" s="102"/>
      <c r="I21" s="102"/>
      <c r="J21" s="102"/>
      <c r="K21" s="102"/>
      <c r="L21" s="102"/>
      <c r="M21" s="102"/>
      <c r="N21" s="102"/>
      <c r="O21" s="102"/>
      <c r="P21" s="102"/>
      <c r="Q21" s="102"/>
      <c r="R21" s="102"/>
      <c r="S21" s="102"/>
      <c r="T21" s="102"/>
      <c r="U21" s="102"/>
      <c r="V21" s="102"/>
      <c r="W21" s="102"/>
      <c r="X21" s="102"/>
      <c r="Y21" s="102"/>
      <c r="Z21" s="102"/>
    </row>
    <row r="22">
      <c r="A22" s="118"/>
      <c r="B22" s="102"/>
      <c r="C22" s="102"/>
      <c r="D22" s="102"/>
      <c r="E22" s="102"/>
      <c r="F22" s="102"/>
      <c r="G22" s="102"/>
      <c r="H22" s="102"/>
      <c r="I22" s="102"/>
      <c r="J22" s="102"/>
      <c r="K22" s="102"/>
      <c r="L22" s="102"/>
      <c r="M22" s="102"/>
      <c r="N22" s="102"/>
      <c r="O22" s="102"/>
      <c r="P22" s="102"/>
      <c r="Q22" s="102"/>
      <c r="R22" s="102"/>
      <c r="S22" s="102"/>
      <c r="T22" s="102"/>
      <c r="U22" s="102"/>
      <c r="V22" s="102"/>
      <c r="W22" s="102"/>
      <c r="X22" s="102"/>
      <c r="Y22" s="102"/>
      <c r="Z22" s="102"/>
    </row>
    <row r="23">
      <c r="A23" s="118"/>
      <c r="B23" s="102"/>
      <c r="C23" s="102"/>
      <c r="D23" s="102"/>
      <c r="E23" s="102"/>
      <c r="F23" s="102"/>
      <c r="G23" s="102"/>
      <c r="H23" s="102"/>
      <c r="I23" s="102"/>
      <c r="J23" s="102"/>
      <c r="K23" s="102"/>
      <c r="L23" s="102"/>
      <c r="M23" s="102"/>
      <c r="N23" s="102"/>
      <c r="O23" s="102"/>
      <c r="P23" s="102"/>
      <c r="Q23" s="102"/>
      <c r="R23" s="102"/>
      <c r="S23" s="102"/>
      <c r="T23" s="102"/>
      <c r="U23" s="102"/>
      <c r="V23" s="102"/>
      <c r="W23" s="102"/>
      <c r="X23" s="102"/>
      <c r="Y23" s="102"/>
      <c r="Z23" s="102"/>
    </row>
    <row r="24">
      <c r="A24" s="118"/>
      <c r="B24" s="102"/>
      <c r="C24" s="102"/>
      <c r="D24" s="102"/>
      <c r="E24" s="102"/>
      <c r="F24" s="102"/>
      <c r="G24" s="102"/>
      <c r="H24" s="102"/>
      <c r="I24" s="102"/>
      <c r="J24" s="102"/>
      <c r="K24" s="102"/>
      <c r="L24" s="102"/>
      <c r="M24" s="102"/>
      <c r="N24" s="102"/>
      <c r="O24" s="102"/>
      <c r="P24" s="102"/>
      <c r="Q24" s="102"/>
      <c r="R24" s="102"/>
      <c r="S24" s="102"/>
      <c r="T24" s="102"/>
      <c r="U24" s="102"/>
      <c r="V24" s="102"/>
      <c r="W24" s="102"/>
      <c r="X24" s="102"/>
      <c r="Y24" s="102"/>
      <c r="Z24" s="102"/>
    </row>
    <row r="25">
      <c r="A25" s="102"/>
      <c r="B25" s="102"/>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02"/>
    </row>
    <row r="26">
      <c r="A26" s="102"/>
      <c r="B26" s="102"/>
      <c r="C26" s="102"/>
      <c r="D26" s="102"/>
      <c r="E26" s="102"/>
      <c r="F26" s="102"/>
      <c r="G26" s="102"/>
      <c r="H26" s="102"/>
      <c r="I26" s="102"/>
      <c r="J26" s="102"/>
      <c r="K26" s="102"/>
      <c r="L26" s="102"/>
      <c r="M26" s="102"/>
      <c r="N26" s="102"/>
      <c r="O26" s="102"/>
      <c r="P26" s="102"/>
      <c r="Q26" s="102"/>
      <c r="R26" s="102"/>
      <c r="S26" s="102"/>
      <c r="T26" s="102"/>
      <c r="U26" s="102"/>
      <c r="V26" s="102"/>
      <c r="W26" s="102"/>
      <c r="X26" s="102"/>
      <c r="Y26" s="102"/>
      <c r="Z26" s="102"/>
    </row>
    <row r="27">
      <c r="A27" s="102"/>
      <c r="B27" s="102"/>
      <c r="C27" s="102"/>
      <c r="D27" s="102"/>
      <c r="E27" s="102"/>
      <c r="F27" s="102"/>
      <c r="G27" s="102"/>
      <c r="H27" s="102"/>
      <c r="I27" s="102"/>
      <c r="J27" s="102"/>
      <c r="K27" s="102"/>
      <c r="L27" s="102"/>
      <c r="M27" s="102"/>
      <c r="N27" s="102"/>
      <c r="O27" s="102"/>
      <c r="P27" s="102"/>
      <c r="Q27" s="102"/>
      <c r="R27" s="102"/>
      <c r="S27" s="102"/>
      <c r="T27" s="102"/>
      <c r="U27" s="102"/>
      <c r="V27" s="102"/>
      <c r="W27" s="102"/>
      <c r="X27" s="102"/>
      <c r="Y27" s="102"/>
      <c r="Z27" s="102"/>
    </row>
    <row r="28">
      <c r="A28" s="102"/>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row>
    <row r="29">
      <c r="A29" s="102"/>
      <c r="B29" s="102"/>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row>
    <row r="30">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row>
    <row r="31">
      <c r="A31" s="102"/>
      <c r="B31" s="102"/>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row>
    <row r="32">
      <c r="A32" s="102"/>
      <c r="B32" s="102"/>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row>
    <row r="33">
      <c r="A33" s="102"/>
      <c r="B33" s="102"/>
      <c r="C33" s="102"/>
      <c r="D33" s="102"/>
      <c r="E33" s="102"/>
      <c r="F33" s="102"/>
      <c r="G33" s="102"/>
      <c r="H33" s="102"/>
      <c r="I33" s="102"/>
      <c r="J33" s="102"/>
      <c r="K33" s="102"/>
      <c r="L33" s="102"/>
      <c r="M33" s="102"/>
      <c r="N33" s="102"/>
      <c r="O33" s="102"/>
      <c r="P33" s="102"/>
      <c r="Q33" s="102"/>
      <c r="R33" s="102"/>
      <c r="S33" s="102"/>
      <c r="T33" s="102"/>
      <c r="U33" s="102"/>
      <c r="V33" s="102"/>
      <c r="W33" s="102"/>
      <c r="X33" s="102"/>
      <c r="Y33" s="102"/>
      <c r="Z33" s="102"/>
    </row>
    <row r="34">
      <c r="A34" s="102"/>
      <c r="B34" s="102"/>
      <c r="C34" s="102"/>
      <c r="D34" s="102"/>
      <c r="E34" s="102"/>
      <c r="F34" s="102"/>
      <c r="G34" s="102"/>
      <c r="H34" s="102"/>
      <c r="I34" s="102"/>
      <c r="J34" s="102"/>
      <c r="K34" s="102"/>
      <c r="L34" s="102"/>
      <c r="M34" s="102"/>
      <c r="N34" s="102"/>
      <c r="O34" s="102"/>
      <c r="P34" s="102"/>
      <c r="Q34" s="102"/>
      <c r="R34" s="102"/>
      <c r="S34" s="102"/>
      <c r="T34" s="102"/>
      <c r="U34" s="102"/>
      <c r="V34" s="102"/>
      <c r="W34" s="102"/>
      <c r="X34" s="102"/>
      <c r="Y34" s="102"/>
      <c r="Z34" s="102"/>
    </row>
    <row r="35">
      <c r="A35" s="102"/>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row>
    <row r="36">
      <c r="A36" s="102"/>
      <c r="B36" s="102"/>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row>
    <row r="37">
      <c r="A37" s="102"/>
      <c r="B37" s="102"/>
      <c r="C37" s="102"/>
      <c r="D37" s="102"/>
      <c r="E37" s="102"/>
      <c r="F37" s="102"/>
      <c r="G37" s="102"/>
      <c r="H37" s="102"/>
      <c r="I37" s="102"/>
      <c r="J37" s="102"/>
      <c r="K37" s="102"/>
      <c r="L37" s="102"/>
      <c r="M37" s="102"/>
      <c r="N37" s="102"/>
      <c r="O37" s="102"/>
      <c r="P37" s="102"/>
      <c r="Q37" s="102"/>
      <c r="R37" s="102"/>
      <c r="S37" s="102"/>
      <c r="T37" s="102"/>
      <c r="U37" s="102"/>
      <c r="V37" s="102"/>
      <c r="W37" s="102"/>
      <c r="X37" s="102"/>
      <c r="Y37" s="102"/>
      <c r="Z37" s="102"/>
    </row>
    <row r="38">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row>
    <row r="39">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row>
    <row r="40">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row>
    <row r="41">
      <c r="A41" s="102"/>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row>
    <row r="42">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row>
    <row r="43">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row>
    <row r="44">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row>
    <row r="45">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row>
    <row r="46">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row>
    <row r="47">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row>
    <row r="48">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row>
    <row r="49">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row>
    <row r="50">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row>
    <row r="5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row>
    <row r="52">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row>
    <row r="53">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row>
    <row r="54">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row>
    <row r="55">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row>
    <row r="56">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row>
    <row r="57">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row>
    <row r="58">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row>
    <row r="59">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row>
    <row r="60">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row>
    <row r="6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row>
    <row r="62">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row>
    <row r="63">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row>
    <row r="64">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row>
    <row r="65">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row>
    <row r="66">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row>
    <row r="67">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row>
    <row r="68">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row>
    <row r="69">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row>
    <row r="70">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row>
    <row r="7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row>
    <row r="72">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row>
    <row r="73">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row>
    <row r="74">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row>
    <row r="75">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row>
    <row r="76">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row>
    <row r="77">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row>
    <row r="78">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row>
    <row r="79">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row>
    <row r="80">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row>
    <row r="8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row>
    <row r="82">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row>
    <row r="83">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row>
    <row r="84">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row>
    <row r="85">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row>
    <row r="86">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row>
    <row r="87">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row>
    <row r="88">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row>
    <row r="89">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row>
    <row r="90">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row>
    <row r="9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row>
    <row r="92">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row>
    <row r="93">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row>
    <row r="94">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row>
    <row r="95">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row>
    <row r="96">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row>
    <row r="97">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row>
    <row r="98">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row>
    <row r="99">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row>
    <row r="100">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row>
    <row r="10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row>
    <row r="102">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row>
    <row r="103">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row>
    <row r="104">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row>
    <row r="105">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row>
    <row r="106">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row>
    <row r="107">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row>
    <row r="108">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row>
    <row r="109">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row>
    <row r="110">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row>
    <row r="11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row>
    <row r="112">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row>
    <row r="113">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row>
    <row r="114">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row>
    <row r="115">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row>
    <row r="116">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row>
    <row r="117">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row>
    <row r="118">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row>
    <row r="119">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row>
    <row r="120">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row>
    <row r="12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row>
    <row r="122">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row>
    <row r="123">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row>
    <row r="124">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row>
    <row r="125">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row>
    <row r="126">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row>
    <row r="127">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row>
    <row r="128">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row>
    <row r="129">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row>
    <row r="130">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row>
    <row r="13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row>
    <row r="132">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row>
    <row r="133">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row>
    <row r="134">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row>
    <row r="135">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row>
    <row r="136">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row>
    <row r="137">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row>
    <row r="138">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row>
    <row r="139">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row>
    <row r="140">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row>
    <row r="14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row>
    <row r="142">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row>
    <row r="143">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row>
    <row r="144">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row>
    <row r="145">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row>
    <row r="146">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row>
    <row r="147">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row>
    <row r="148">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row>
    <row r="149">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row>
    <row r="150">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row>
    <row r="15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row>
    <row r="152">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row>
    <row r="153">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row>
    <row r="154">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row>
    <row r="155">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row>
    <row r="156">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row>
    <row r="157">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row>
    <row r="158">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row>
    <row r="159">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row>
    <row r="160">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row>
    <row r="16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row>
    <row r="162">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row>
    <row r="163">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row>
    <row r="164">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row>
    <row r="165">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row>
    <row r="166">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row>
    <row r="167">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row>
    <row r="168">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row>
    <row r="169">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row>
    <row r="170">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row>
    <row r="17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row>
    <row r="172">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row>
    <row r="173">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row>
    <row r="174">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row>
    <row r="175">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row>
    <row r="176">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row>
    <row r="177">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row>
    <row r="178">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row>
    <row r="179">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row>
    <row r="180">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row>
    <row r="18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row>
    <row r="182">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row>
    <row r="183">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row>
    <row r="184">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row>
    <row r="185">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row>
    <row r="186">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row>
    <row r="187">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row>
    <row r="188">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row>
    <row r="189">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row>
    <row r="190">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row>
    <row r="19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row>
    <row r="192">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row>
    <row r="193">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row>
    <row r="194">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row>
    <row r="195">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row>
    <row r="196">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row>
    <row r="197">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row>
    <row r="198">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row>
    <row r="199">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row>
    <row r="200">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row>
    <row r="20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row>
    <row r="202">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row>
    <row r="203">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row>
    <row r="204">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row>
    <row r="205">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row>
    <row r="206">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row>
    <row r="207">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row>
    <row r="208">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row>
    <row r="209">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row>
    <row r="210">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row>
    <row r="21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row>
    <row r="212">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row>
    <row r="213">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row>
    <row r="214">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row>
    <row r="215">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row>
    <row r="216">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row>
    <row r="217">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row>
    <row r="218">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row>
    <row r="219">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row>
    <row r="220">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row>
    <row r="22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row>
    <row r="222">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row>
    <row r="223">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row>
    <row r="224">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row>
    <row r="225">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row>
    <row r="226">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row>
    <row r="227">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row>
    <row r="228">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row>
    <row r="229">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row>
    <row r="230">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row>
    <row r="23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row>
    <row r="232">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row>
    <row r="233">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row>
    <row r="234">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row>
    <row r="235">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row>
    <row r="236">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row>
    <row r="237">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row>
    <row r="238">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row>
    <row r="239">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row>
    <row r="240">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row>
    <row r="24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row>
    <row r="242">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row>
    <row r="243">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row>
    <row r="244">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row>
    <row r="245">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row>
    <row r="246">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row>
    <row r="247">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row>
    <row r="248">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row>
    <row r="249">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row>
    <row r="250">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row>
    <row r="25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row>
    <row r="252">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row>
    <row r="253">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row>
    <row r="254">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row>
    <row r="255">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row>
    <row r="256">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row>
    <row r="257">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row>
    <row r="258">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row>
    <row r="259">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row>
    <row r="260">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row>
    <row r="26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row>
    <row r="262">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row>
    <row r="263">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row>
    <row r="264">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row>
    <row r="265">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row>
    <row r="266">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row>
    <row r="267">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row>
    <row r="268">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row>
    <row r="269">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row>
    <row r="270">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row>
    <row r="27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row>
    <row r="272">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row>
    <row r="273">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row>
    <row r="274">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row>
    <row r="275">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row>
    <row r="276">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row>
    <row r="277">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row>
    <row r="278">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row>
    <row r="279">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row>
    <row r="280">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row>
    <row r="28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row>
    <row r="282">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row>
    <row r="283">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row>
    <row r="284">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row>
    <row r="285">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row>
    <row r="286">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row>
    <row r="287">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row>
    <row r="288">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row>
    <row r="289">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row>
    <row r="290">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row>
    <row r="29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row>
    <row r="292">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row>
    <row r="293">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row>
    <row r="294">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row>
    <row r="295">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row>
    <row r="296">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row>
    <row r="297">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row>
    <row r="298">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row>
    <row r="299">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row>
    <row r="300">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row>
    <row r="30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row>
    <row r="302">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row>
    <row r="303">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row>
    <row r="304">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row>
    <row r="305">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row>
    <row r="306">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row>
    <row r="307">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row>
    <row r="308">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row>
    <row r="309">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row>
    <row r="310">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row>
    <row r="31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row>
    <row r="312">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row>
    <row r="313">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row>
    <row r="314">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row>
    <row r="315">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row>
    <row r="316">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row>
    <row r="317">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row>
    <row r="318">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row>
    <row r="319">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row>
    <row r="320">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row>
    <row r="32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row>
    <row r="322">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row>
    <row r="323">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row>
    <row r="324">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row>
    <row r="325">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row>
    <row r="326">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row>
    <row r="327">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row>
    <row r="328">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row>
    <row r="329">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row>
    <row r="330">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row>
    <row r="33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row>
    <row r="332">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row>
    <row r="333">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row>
    <row r="334">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row>
    <row r="335">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row>
    <row r="336">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row>
    <row r="337">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row>
    <row r="338">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row>
    <row r="339">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row>
    <row r="340">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row>
    <row r="34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row>
    <row r="342">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row>
    <row r="343">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row>
    <row r="344">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row>
    <row r="345">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row>
    <row r="346">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row>
    <row r="347">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row>
    <row r="348">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row>
    <row r="349">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row>
    <row r="350">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row>
    <row r="35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row>
    <row r="352">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row>
    <row r="353">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row>
    <row r="354">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row>
    <row r="355">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row>
    <row r="356">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row>
    <row r="357">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row>
    <row r="358">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row>
    <row r="359">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row>
    <row r="360">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row>
    <row r="36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row>
    <row r="362">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row>
    <row r="363">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row>
    <row r="364">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row>
    <row r="365">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row>
    <row r="366">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row>
    <row r="367">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row>
    <row r="368">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row>
    <row r="369">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row>
    <row r="370">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row>
    <row r="37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row>
    <row r="372">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row>
    <row r="373">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row>
    <row r="374">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row>
    <row r="375">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row>
    <row r="376">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row>
    <row r="377">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row>
    <row r="378">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row>
    <row r="379">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row>
    <row r="380">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row>
    <row r="38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row>
    <row r="382">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row>
    <row r="383">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row>
    <row r="384">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row>
    <row r="385">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row>
    <row r="386">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row>
    <row r="387">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row>
    <row r="388">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row>
    <row r="389">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row>
    <row r="390">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row>
    <row r="39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row>
    <row r="392">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row>
    <row r="393">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row>
    <row r="394">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row>
    <row r="395">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row>
    <row r="396">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row>
    <row r="397">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row>
    <row r="398">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row>
    <row r="399">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row>
    <row r="400">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row>
    <row r="40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row>
    <row r="402">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row>
    <row r="403">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row>
    <row r="404">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row>
    <row r="405">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row>
    <row r="406">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row>
    <row r="407">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row>
    <row r="408">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row>
    <row r="409">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row>
    <row r="410">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row>
    <row r="41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row>
    <row r="412">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row>
    <row r="413">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row>
    <row r="414">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row>
    <row r="415">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row>
    <row r="416">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row>
    <row r="417">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row>
    <row r="418">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row>
    <row r="419">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row>
    <row r="420">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row>
    <row r="42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row>
    <row r="422">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row>
    <row r="423">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row>
    <row r="424">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row>
    <row r="425">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row>
    <row r="426">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row>
    <row r="427">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row>
    <row r="428">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row>
    <row r="429">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row>
    <row r="430">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row>
    <row r="43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row>
    <row r="432">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row>
    <row r="433">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row>
    <row r="434">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row>
    <row r="435">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row>
    <row r="436">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row>
    <row r="437">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row>
    <row r="438">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row>
    <row r="439">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row>
    <row r="440">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row>
    <row r="44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row>
    <row r="442">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row>
    <row r="443">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row>
    <row r="444">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row>
    <row r="445">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row>
    <row r="446">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row>
    <row r="447">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row>
    <row r="448">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row>
    <row r="449">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row>
    <row r="450">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row>
    <row r="45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row>
    <row r="452">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row>
    <row r="453">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row>
    <row r="454">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row>
    <row r="455">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row>
    <row r="456">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row>
    <row r="457">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row>
    <row r="458">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row>
    <row r="459">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row>
    <row r="460">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row>
    <row r="46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row>
    <row r="462">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row>
    <row r="463">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row>
    <row r="464">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row>
    <row r="465">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row>
    <row r="466">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row>
    <row r="467">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row>
    <row r="468">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row>
    <row r="469">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row>
    <row r="470">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row>
    <row r="47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row>
    <row r="472">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row>
    <row r="473">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row>
    <row r="474">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row>
    <row r="475">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row>
    <row r="476">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row>
    <row r="477">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row>
    <row r="478">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row>
    <row r="479">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row>
    <row r="480">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row>
    <row r="48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row>
    <row r="482">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row>
    <row r="483">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row>
    <row r="484">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row>
    <row r="485">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row>
    <row r="486">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row>
    <row r="487">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row>
    <row r="488">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row>
    <row r="489">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row>
    <row r="490">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row>
    <row r="49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row>
    <row r="492">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row>
    <row r="493">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row>
    <row r="494">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row>
    <row r="495">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row>
    <row r="496">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row>
    <row r="497">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row>
    <row r="498">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row>
    <row r="499">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row>
    <row r="500">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row>
    <row r="50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row>
    <row r="502">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row>
    <row r="503">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row>
    <row r="504">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row>
    <row r="505">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row>
    <row r="506">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row>
    <row r="507">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row>
    <row r="508">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row>
    <row r="509">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row>
    <row r="510">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row>
    <row r="51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row>
    <row r="512">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row>
    <row r="513">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row>
    <row r="514">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row>
    <row r="515">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row>
    <row r="516">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row>
    <row r="517">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row>
    <row r="518">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row>
    <row r="519">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row>
    <row r="520">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row>
    <row r="52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row>
    <row r="522">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row>
    <row r="523">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row>
    <row r="524">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row>
    <row r="525">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row>
    <row r="526">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row>
    <row r="527">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row>
    <row r="528">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row>
    <row r="529">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row>
    <row r="530">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row>
    <row r="53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row>
    <row r="532">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row>
    <row r="533">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row>
    <row r="534">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row>
    <row r="535">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row>
    <row r="536">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row>
    <row r="537">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row>
    <row r="538">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row>
    <row r="539">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row>
    <row r="540">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row>
    <row r="54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row>
    <row r="542">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row>
    <row r="543">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row>
    <row r="544">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row>
    <row r="545">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row>
    <row r="546">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row>
    <row r="547">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row>
    <row r="548">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row>
    <row r="549">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row>
    <row r="550">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row>
    <row r="55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row>
    <row r="552">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row>
    <row r="553">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row>
    <row r="554">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row>
    <row r="555">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row>
    <row r="556">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row>
    <row r="557">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row>
    <row r="558">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row>
    <row r="559">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row>
    <row r="560">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row>
    <row r="56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row>
    <row r="562">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row>
    <row r="563">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row>
    <row r="564">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row>
    <row r="565">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row>
    <row r="566">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row>
    <row r="567">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row>
    <row r="568">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row>
    <row r="569">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row>
    <row r="570">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row>
    <row r="57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row>
    <row r="572">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row>
    <row r="573">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row>
    <row r="574">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row>
    <row r="575">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row>
    <row r="576">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row>
    <row r="577">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row>
    <row r="578">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row>
    <row r="579">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row>
    <row r="580">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row>
    <row r="58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row>
    <row r="582">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row>
    <row r="583">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row>
    <row r="584">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row>
    <row r="585">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row>
    <row r="586">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row>
    <row r="587">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row>
    <row r="588">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row>
    <row r="589">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row>
    <row r="590">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row>
    <row r="59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row>
    <row r="592">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row>
    <row r="593">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row>
    <row r="594">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row>
    <row r="595">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row>
    <row r="596">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row>
    <row r="597">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row>
    <row r="598">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row>
    <row r="599">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row>
    <row r="600">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row>
    <row r="60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row>
    <row r="602">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row>
    <row r="603">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row>
    <row r="604">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row>
    <row r="605">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row>
    <row r="606">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row>
    <row r="607">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row>
    <row r="608">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row>
    <row r="609">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row>
    <row r="610">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row>
    <row r="61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row>
    <row r="612">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row>
    <row r="613">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row>
    <row r="614">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row>
    <row r="615">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row>
    <row r="616">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row>
    <row r="617">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row>
    <row r="618">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row>
    <row r="619">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row>
    <row r="620">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row>
    <row r="62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row>
    <row r="622">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row>
    <row r="623">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row>
    <row r="624">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row>
    <row r="625">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row>
    <row r="626">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row>
    <row r="627">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row>
    <row r="628">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row>
    <row r="629">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row>
    <row r="630">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row>
    <row r="63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row>
    <row r="632">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row>
    <row r="633">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row>
    <row r="634">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row>
    <row r="635">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row>
    <row r="636">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row>
    <row r="637">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row>
    <row r="638">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row>
    <row r="639">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row>
    <row r="640">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row>
    <row r="64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row>
    <row r="642">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row>
    <row r="643">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row>
    <row r="644">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row>
    <row r="645">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row>
    <row r="646">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row>
    <row r="647">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row>
    <row r="648">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row>
    <row r="649">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row>
    <row r="650">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row>
    <row r="65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row>
    <row r="652">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row>
    <row r="653">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row>
    <row r="654">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row>
    <row r="655">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row>
    <row r="656">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row>
    <row r="657">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row>
    <row r="658">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row>
    <row r="659">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row>
    <row r="660">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row>
    <row r="66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row>
    <row r="662">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row>
    <row r="663">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row>
    <row r="664">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row>
    <row r="665">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row>
    <row r="666">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row>
    <row r="667">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row>
    <row r="668">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row>
    <row r="669">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row>
    <row r="670">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row>
    <row r="67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row>
    <row r="672">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row>
    <row r="673">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row>
    <row r="674">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row>
    <row r="675">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row>
    <row r="676">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row>
    <row r="677">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row>
    <row r="678">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row>
    <row r="679">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row>
    <row r="680">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row>
    <row r="68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row>
    <row r="682">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row>
    <row r="683">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row>
    <row r="684">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row>
    <row r="685">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row>
    <row r="686">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row>
    <row r="687">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row>
    <row r="688">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row>
    <row r="689">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row>
    <row r="690">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row>
    <row r="69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row>
    <row r="692">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row>
    <row r="693">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row>
    <row r="694">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row>
    <row r="695">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row>
    <row r="696">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row>
    <row r="697">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row>
    <row r="698">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row>
    <row r="699">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row>
    <row r="700">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row>
    <row r="70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row>
    <row r="702">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row>
    <row r="703">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row>
    <row r="704">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row>
    <row r="705">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row>
    <row r="706">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row>
    <row r="707">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row>
    <row r="708">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row>
    <row r="709">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row>
    <row r="710">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row>
    <row r="71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row>
    <row r="712">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row>
    <row r="713">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row>
    <row r="714">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row>
    <row r="715">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row>
    <row r="716">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row>
    <row r="717">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row>
    <row r="718">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row>
    <row r="719">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row>
    <row r="720">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row>
    <row r="72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row>
    <row r="722">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row>
    <row r="723">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row>
    <row r="724">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row>
    <row r="725">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row>
    <row r="726">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row>
    <row r="727">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row>
    <row r="728">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row>
    <row r="729">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row>
    <row r="730">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row>
    <row r="73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row>
    <row r="732">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row>
    <row r="733">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row>
    <row r="734">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row>
    <row r="735">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row>
    <row r="736">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row>
    <row r="737">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row>
    <row r="738">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row>
    <row r="739">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row>
    <row r="740">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row>
    <row r="74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row>
    <row r="742">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row>
    <row r="743">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row>
    <row r="744">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row>
    <row r="745">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row>
    <row r="746">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row>
    <row r="747">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row>
    <row r="748">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row>
    <row r="749">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row>
    <row r="750">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row>
    <row r="75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row>
    <row r="752">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row>
    <row r="753">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row>
    <row r="754">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row>
    <row r="755">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row>
    <row r="756">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row>
    <row r="757">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row>
    <row r="758">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row>
    <row r="759">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row>
    <row r="760">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row>
    <row r="76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row>
    <row r="762">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row>
    <row r="763">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row>
    <row r="764">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row>
    <row r="765">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row>
    <row r="766">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row>
    <row r="767">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row>
    <row r="768">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row>
    <row r="769">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row>
    <row r="770">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row>
    <row r="77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row>
    <row r="772">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row>
    <row r="773">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row>
    <row r="774">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row>
    <row r="775">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row>
    <row r="776">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row>
    <row r="777">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row>
    <row r="778">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row>
    <row r="779">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row>
    <row r="780">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row>
    <row r="78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row>
    <row r="782">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row>
    <row r="783">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row>
    <row r="784">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row>
    <row r="785">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row>
    <row r="786">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row>
    <row r="787">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row>
    <row r="788">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row>
    <row r="789">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row>
    <row r="790">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row>
    <row r="79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row>
    <row r="792">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row>
    <row r="793">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row>
    <row r="794">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row>
    <row r="795">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row>
    <row r="796">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row>
    <row r="797">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row>
    <row r="798">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row>
    <row r="799">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row>
    <row r="800">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row>
    <row r="80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row>
    <row r="802">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row>
    <row r="803">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row>
    <row r="804">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row>
    <row r="805">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row>
    <row r="806">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row>
    <row r="807">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row>
    <row r="808">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row>
    <row r="809">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row>
    <row r="810">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row>
    <row r="81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row>
    <row r="812">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row>
    <row r="813">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row>
    <row r="814">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row>
    <row r="815">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row>
    <row r="816">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row>
    <row r="817">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row>
    <row r="818">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row>
    <row r="819">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row>
    <row r="820">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row>
    <row r="82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row>
    <row r="822">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row>
    <row r="823">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row>
    <row r="824">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row>
    <row r="825">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row>
    <row r="826">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row>
    <row r="827">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row>
    <row r="828">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row>
    <row r="829">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row>
    <row r="830">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row>
    <row r="83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row>
    <row r="832">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row>
    <row r="833">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row>
    <row r="834">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row>
    <row r="835">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row>
    <row r="836">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row>
    <row r="837">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row>
    <row r="838">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row>
    <row r="839">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row>
    <row r="840">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row>
    <row r="84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row>
    <row r="842">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row>
    <row r="843">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row>
    <row r="844">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row>
    <row r="845">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row>
    <row r="846">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row>
    <row r="847">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row>
    <row r="848">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row>
    <row r="849">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row>
    <row r="850">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row>
    <row r="85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row>
    <row r="852">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row>
    <row r="853">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row>
    <row r="854">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row>
    <row r="855">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row>
    <row r="856">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row>
    <row r="857">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row>
    <row r="858">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row>
    <row r="859">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row>
    <row r="860">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row>
    <row r="86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row>
    <row r="862">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row>
    <row r="863">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row>
    <row r="864">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row>
    <row r="865">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row>
    <row r="866">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row>
    <row r="867">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row>
    <row r="868">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row>
    <row r="869">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row>
    <row r="870">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row>
    <row r="87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row>
    <row r="872">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row>
    <row r="873">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row>
    <row r="874">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row>
    <row r="875">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row>
    <row r="876">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row>
    <row r="877">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row>
    <row r="878">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row>
    <row r="879">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row>
    <row r="880">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row>
    <row r="88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row>
    <row r="882">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row>
    <row r="883">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row>
    <row r="884">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row>
    <row r="885">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row>
    <row r="886">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row>
    <row r="887">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row>
    <row r="888">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row>
    <row r="889">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row>
    <row r="890">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row>
    <row r="89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row>
    <row r="892">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row>
    <row r="893">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row>
    <row r="894">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row>
    <row r="895">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row>
    <row r="896">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row>
    <row r="897">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row>
    <row r="898">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row>
    <row r="899">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row>
    <row r="900">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row>
    <row r="90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row>
    <row r="902">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row>
    <row r="903">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row>
    <row r="904">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row>
    <row r="905">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row>
    <row r="906">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row>
    <row r="907">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row>
    <row r="908">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row>
    <row r="909">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row>
    <row r="910">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row>
    <row r="91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row>
    <row r="912">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row>
    <row r="913">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row>
    <row r="914">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row>
    <row r="915">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row>
    <row r="916">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row>
    <row r="917">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row>
    <row r="918">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row>
    <row r="919">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row>
    <row r="920">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row>
    <row r="92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row>
    <row r="922">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row>
    <row r="923">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row>
    <row r="924">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row>
    <row r="925">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row>
    <row r="926">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row>
    <row r="927">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row>
    <row r="928">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row>
    <row r="929">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row>
    <row r="930">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row>
    <row r="93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row>
    <row r="932">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row>
    <row r="933">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row>
    <row r="934">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row>
    <row r="935">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row>
    <row r="936">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row>
    <row r="937">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row>
    <row r="938">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row>
    <row r="939">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row>
    <row r="940">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row>
    <row r="94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row>
    <row r="942">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row>
    <row r="943">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row>
    <row r="944">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row>
    <row r="945">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row>
    <row r="946">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row>
    <row r="947">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row>
    <row r="948">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row>
    <row r="949">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row>
    <row r="950">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row>
    <row r="95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row>
    <row r="952">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row>
    <row r="953">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row>
    <row r="954">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row>
    <row r="955">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row>
    <row r="956">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row>
    <row r="957">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row>
    <row r="958">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row>
    <row r="959">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row>
    <row r="960">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row>
    <row r="96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row>
    <row r="962">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row>
    <row r="963">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row>
    <row r="964">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row>
    <row r="965">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row>
    <row r="966">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row>
    <row r="967">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row>
    <row r="968">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row>
    <row r="969">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row>
    <row r="970">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row>
    <row r="97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row>
    <row r="972">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row>
    <row r="973">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row>
    <row r="974">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row>
    <row r="975">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row>
    <row r="976">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row>
    <row r="977">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row>
    <row r="978">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row>
    <row r="979">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row>
    <row r="980">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row>
    <row r="98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row>
    <row r="982">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row>
    <row r="983">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row>
    <row r="984">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row>
    <row r="985">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row>
    <row r="986">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row>
    <row r="987">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row>
    <row r="988">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row>
    <row r="989">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row>
    <row r="990">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row>
    <row r="99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row>
    <row r="992">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row>
    <row r="993">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row>
    <row r="994">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row>
    <row r="995">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row>
    <row r="996">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row>
    <row r="997">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row>
    <row r="998">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row>
    <row r="999">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row>
  </sheetData>
  <mergeCells count="5">
    <mergeCell ref="D2:H2"/>
    <mergeCell ref="A5:J5"/>
    <mergeCell ref="A12:J12"/>
    <mergeCell ref="A14:J14"/>
    <mergeCell ref="A17:E17"/>
  </mergeCells>
  <hyperlinks>
    <hyperlink r:id="rId1" ref="C8"/>
    <hyperlink r:id="rId2" ref="C9"/>
    <hyperlink r:id="rId3" ref="C10"/>
  </hyperlinks>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20.88"/>
    <col customWidth="1" min="3" max="3" width="19.88"/>
    <col customWidth="1" min="4" max="4" width="29.5"/>
    <col customWidth="1" min="10" max="10" width="25.38"/>
  </cols>
  <sheetData>
    <row r="1">
      <c r="A1" s="102"/>
      <c r="B1" s="102"/>
      <c r="C1" s="102"/>
      <c r="D1" s="102"/>
      <c r="E1" s="102"/>
      <c r="F1" s="102"/>
      <c r="G1" s="102"/>
      <c r="H1" s="102"/>
      <c r="I1" s="102"/>
      <c r="J1" s="102"/>
      <c r="K1" s="102"/>
      <c r="L1" s="102"/>
      <c r="M1" s="102"/>
      <c r="N1" s="102"/>
      <c r="O1" s="102"/>
      <c r="P1" s="102"/>
      <c r="Q1" s="102"/>
      <c r="R1" s="102"/>
      <c r="S1" s="102"/>
      <c r="T1" s="102"/>
      <c r="U1" s="102"/>
      <c r="V1" s="102"/>
      <c r="W1" s="102"/>
      <c r="X1" s="102"/>
      <c r="Y1" s="102"/>
      <c r="Z1" s="102"/>
    </row>
    <row r="2">
      <c r="A2" s="102"/>
      <c r="B2" s="102"/>
      <c r="C2" s="102"/>
      <c r="D2" s="103" t="s">
        <v>0</v>
      </c>
      <c r="I2" s="102"/>
      <c r="J2" s="102"/>
      <c r="K2" s="102"/>
      <c r="L2" s="102"/>
      <c r="M2" s="102"/>
      <c r="N2" s="102"/>
      <c r="O2" s="102"/>
      <c r="P2" s="102"/>
      <c r="Q2" s="102"/>
      <c r="R2" s="102"/>
      <c r="S2" s="102"/>
      <c r="T2" s="102"/>
      <c r="U2" s="102"/>
      <c r="V2" s="102"/>
      <c r="W2" s="102"/>
      <c r="X2" s="102"/>
      <c r="Y2" s="102"/>
      <c r="Z2" s="102"/>
    </row>
    <row r="3">
      <c r="A3" s="102"/>
      <c r="B3" s="102"/>
      <c r="C3" s="102"/>
      <c r="D3" s="102"/>
      <c r="E3" s="102"/>
      <c r="F3" s="102"/>
      <c r="G3" s="102"/>
      <c r="H3" s="102"/>
      <c r="I3" s="102"/>
      <c r="J3" s="102"/>
      <c r="K3" s="102"/>
      <c r="L3" s="102"/>
      <c r="M3" s="102"/>
      <c r="N3" s="102"/>
      <c r="O3" s="102"/>
      <c r="P3" s="102"/>
      <c r="Q3" s="102"/>
      <c r="R3" s="102"/>
      <c r="S3" s="102"/>
      <c r="T3" s="102"/>
      <c r="U3" s="102"/>
      <c r="V3" s="102"/>
      <c r="W3" s="102"/>
      <c r="X3" s="102"/>
      <c r="Y3" s="102"/>
      <c r="Z3" s="102"/>
    </row>
    <row r="4">
      <c r="A4" s="102"/>
      <c r="B4" s="102"/>
      <c r="C4" s="102"/>
      <c r="D4" s="102"/>
      <c r="E4" s="102"/>
      <c r="F4" s="102"/>
      <c r="G4" s="102"/>
      <c r="H4" s="102"/>
      <c r="I4" s="102"/>
      <c r="J4" s="102"/>
      <c r="K4" s="102"/>
      <c r="L4" s="102"/>
      <c r="M4" s="102"/>
      <c r="N4" s="102"/>
      <c r="O4" s="102"/>
      <c r="P4" s="102"/>
      <c r="Q4" s="102"/>
      <c r="R4" s="102"/>
      <c r="S4" s="102"/>
      <c r="T4" s="102"/>
      <c r="U4" s="102"/>
      <c r="V4" s="102"/>
      <c r="W4" s="102"/>
      <c r="X4" s="102"/>
      <c r="Y4" s="102"/>
      <c r="Z4" s="102"/>
    </row>
    <row r="5">
      <c r="A5" s="104" t="s">
        <v>1</v>
      </c>
      <c r="B5" s="4"/>
      <c r="C5" s="4"/>
      <c r="D5" s="4"/>
      <c r="E5" s="4"/>
      <c r="F5" s="4"/>
      <c r="G5" s="4"/>
      <c r="H5" s="4"/>
      <c r="I5" s="4"/>
      <c r="J5" s="5"/>
      <c r="K5" s="102"/>
      <c r="L5" s="102"/>
      <c r="M5" s="102"/>
      <c r="N5" s="102"/>
      <c r="O5" s="102"/>
      <c r="P5" s="102"/>
      <c r="Q5" s="102"/>
      <c r="R5" s="102"/>
      <c r="S5" s="102"/>
      <c r="T5" s="102"/>
      <c r="U5" s="102"/>
      <c r="V5" s="102"/>
      <c r="W5" s="102"/>
      <c r="X5" s="102"/>
      <c r="Y5" s="102"/>
      <c r="Z5" s="102"/>
    </row>
    <row r="6">
      <c r="A6" s="102"/>
      <c r="B6" s="102"/>
      <c r="C6" s="102"/>
      <c r="D6" s="102"/>
      <c r="E6" s="102"/>
      <c r="F6" s="102"/>
      <c r="G6" s="102"/>
      <c r="H6" s="102"/>
      <c r="I6" s="102"/>
      <c r="J6" s="102"/>
      <c r="K6" s="102"/>
      <c r="L6" s="102"/>
      <c r="M6" s="102"/>
      <c r="N6" s="102"/>
      <c r="O6" s="102"/>
      <c r="P6" s="102"/>
      <c r="Q6" s="102"/>
      <c r="R6" s="102"/>
      <c r="S6" s="102"/>
      <c r="T6" s="102"/>
      <c r="U6" s="102"/>
      <c r="V6" s="102"/>
      <c r="W6" s="102"/>
      <c r="X6" s="102"/>
      <c r="Y6" s="102"/>
      <c r="Z6" s="102"/>
    </row>
    <row r="7">
      <c r="A7" s="6" t="s">
        <v>2</v>
      </c>
      <c r="B7" s="105" t="s">
        <v>308</v>
      </c>
      <c r="C7" s="106" t="s">
        <v>309</v>
      </c>
      <c r="D7" s="106" t="s">
        <v>310</v>
      </c>
      <c r="E7" s="106" t="s">
        <v>311</v>
      </c>
      <c r="F7" s="107" t="s">
        <v>312</v>
      </c>
      <c r="G7" s="108" t="s">
        <v>313</v>
      </c>
      <c r="H7" s="105" t="s">
        <v>9</v>
      </c>
      <c r="I7" s="106" t="s">
        <v>314</v>
      </c>
      <c r="J7" s="106" t="s">
        <v>315</v>
      </c>
      <c r="K7" s="102"/>
      <c r="L7" s="102"/>
      <c r="M7" s="102"/>
      <c r="N7" s="102"/>
      <c r="O7" s="102"/>
      <c r="P7" s="102"/>
      <c r="Q7" s="102"/>
      <c r="R7" s="102"/>
      <c r="S7" s="102"/>
      <c r="T7" s="102"/>
      <c r="U7" s="102"/>
      <c r="V7" s="102"/>
      <c r="W7" s="102"/>
      <c r="X7" s="102"/>
      <c r="Y7" s="102"/>
      <c r="Z7" s="102"/>
    </row>
    <row r="8">
      <c r="A8" s="109" t="s">
        <v>13</v>
      </c>
      <c r="B8" s="40" t="s">
        <v>316</v>
      </c>
      <c r="C8" s="22" t="s">
        <v>297</v>
      </c>
      <c r="D8" s="14" t="s">
        <v>317</v>
      </c>
      <c r="E8" s="110">
        <v>692000.0</v>
      </c>
      <c r="F8" s="111">
        <f t="shared" ref="F8:F10" si="1">E8*1.19</f>
        <v>823480</v>
      </c>
      <c r="G8" s="42">
        <f t="shared" ref="G8:G10" si="2">(F8+E8)/3900</f>
        <v>388.5846154</v>
      </c>
      <c r="H8" s="112">
        <f t="shared" ref="H8:H10" si="3">G8*3900</f>
        <v>1515480</v>
      </c>
      <c r="I8" s="44" t="s">
        <v>17</v>
      </c>
      <c r="J8" s="14" t="s">
        <v>318</v>
      </c>
      <c r="K8" s="102"/>
      <c r="L8" s="102"/>
      <c r="M8" s="102"/>
      <c r="N8" s="102"/>
      <c r="O8" s="102"/>
      <c r="P8" s="102"/>
      <c r="Q8" s="102"/>
      <c r="R8" s="102"/>
      <c r="S8" s="102"/>
      <c r="T8" s="102"/>
      <c r="U8" s="102"/>
      <c r="V8" s="102"/>
      <c r="W8" s="102"/>
      <c r="X8" s="102"/>
      <c r="Y8" s="102"/>
      <c r="Z8" s="102"/>
    </row>
    <row r="9">
      <c r="A9" s="109" t="s">
        <v>19</v>
      </c>
      <c r="B9" s="40" t="s">
        <v>319</v>
      </c>
      <c r="C9" s="22" t="s">
        <v>320</v>
      </c>
      <c r="D9" s="14" t="s">
        <v>321</v>
      </c>
      <c r="E9" s="110">
        <v>730000.0</v>
      </c>
      <c r="F9" s="111">
        <f t="shared" si="1"/>
        <v>868700</v>
      </c>
      <c r="G9" s="42">
        <f t="shared" si="2"/>
        <v>409.9230769</v>
      </c>
      <c r="H9" s="112">
        <f t="shared" si="3"/>
        <v>1598700</v>
      </c>
      <c r="I9" s="40" t="s">
        <v>322</v>
      </c>
      <c r="J9" s="14" t="s">
        <v>323</v>
      </c>
      <c r="K9" s="102"/>
      <c r="L9" s="102"/>
      <c r="M9" s="102"/>
      <c r="N9" s="102"/>
      <c r="O9" s="102"/>
      <c r="P9" s="102"/>
      <c r="Q9" s="102"/>
      <c r="R9" s="102"/>
      <c r="S9" s="102"/>
      <c r="T9" s="102"/>
      <c r="U9" s="102"/>
      <c r="V9" s="102"/>
      <c r="W9" s="102"/>
      <c r="X9" s="102"/>
      <c r="Y9" s="102"/>
      <c r="Z9" s="102"/>
    </row>
    <row r="10">
      <c r="A10" s="109" t="s">
        <v>24</v>
      </c>
      <c r="B10" s="40" t="s">
        <v>324</v>
      </c>
      <c r="C10" s="22" t="s">
        <v>325</v>
      </c>
      <c r="D10" s="14" t="s">
        <v>326</v>
      </c>
      <c r="E10" s="110">
        <v>692000.0</v>
      </c>
      <c r="F10" s="111">
        <f t="shared" si="1"/>
        <v>823480</v>
      </c>
      <c r="G10" s="42">
        <f t="shared" si="2"/>
        <v>388.5846154</v>
      </c>
      <c r="H10" s="112">
        <f t="shared" si="3"/>
        <v>1515480</v>
      </c>
      <c r="I10" s="44" t="s">
        <v>17</v>
      </c>
      <c r="J10" s="40" t="s">
        <v>327</v>
      </c>
      <c r="K10" s="102"/>
      <c r="L10" s="102"/>
      <c r="M10" s="102"/>
      <c r="N10" s="102"/>
      <c r="O10" s="102"/>
      <c r="P10" s="102"/>
      <c r="Q10" s="102"/>
      <c r="R10" s="102"/>
      <c r="S10" s="102"/>
      <c r="T10" s="102"/>
      <c r="U10" s="102"/>
      <c r="V10" s="102"/>
      <c r="W10" s="102"/>
      <c r="X10" s="102"/>
      <c r="Y10" s="102"/>
      <c r="Z10" s="102"/>
    </row>
    <row r="11">
      <c r="A11" s="102"/>
      <c r="B11" s="102"/>
      <c r="C11" s="102"/>
      <c r="D11" s="102"/>
      <c r="E11" s="102"/>
      <c r="F11" s="102"/>
      <c r="G11" s="113"/>
      <c r="H11" s="102"/>
      <c r="I11" s="102"/>
      <c r="J11" s="102"/>
      <c r="K11" s="102"/>
      <c r="L11" s="102"/>
      <c r="M11" s="102"/>
      <c r="N11" s="102"/>
      <c r="O11" s="102"/>
      <c r="P11" s="102"/>
      <c r="Q11" s="102"/>
      <c r="R11" s="102"/>
      <c r="S11" s="102"/>
      <c r="T11" s="102"/>
      <c r="U11" s="102"/>
      <c r="V11" s="102"/>
      <c r="W11" s="102"/>
      <c r="X11" s="102"/>
      <c r="Y11" s="102"/>
      <c r="Z11" s="102"/>
    </row>
    <row r="12">
      <c r="A12" s="114" t="s">
        <v>328</v>
      </c>
      <c r="B12" s="4"/>
      <c r="C12" s="4"/>
      <c r="D12" s="4"/>
      <c r="E12" s="4"/>
      <c r="F12" s="4"/>
      <c r="G12" s="4"/>
      <c r="H12" s="4"/>
      <c r="I12" s="4"/>
      <c r="J12" s="5"/>
      <c r="K12" s="115"/>
      <c r="L12" s="115"/>
      <c r="M12" s="115"/>
      <c r="N12" s="115"/>
      <c r="O12" s="115"/>
      <c r="P12" s="115"/>
      <c r="Q12" s="115"/>
      <c r="R12" s="115"/>
      <c r="S12" s="115"/>
      <c r="T12" s="115"/>
      <c r="U12" s="115"/>
      <c r="V12" s="115"/>
      <c r="W12" s="115"/>
      <c r="X12" s="115"/>
      <c r="Y12" s="115"/>
      <c r="Z12" s="115"/>
    </row>
    <row r="13">
      <c r="A13" s="102"/>
      <c r="B13" s="102"/>
      <c r="C13" s="102"/>
      <c r="D13" s="102"/>
      <c r="E13" s="102"/>
      <c r="F13" s="102"/>
      <c r="G13" s="102"/>
      <c r="H13" s="102"/>
      <c r="I13" s="102"/>
      <c r="J13" s="102"/>
      <c r="K13" s="102"/>
      <c r="L13" s="102"/>
      <c r="M13" s="102"/>
      <c r="N13" s="102"/>
      <c r="O13" s="102"/>
      <c r="P13" s="102"/>
      <c r="Q13" s="102"/>
      <c r="R13" s="102"/>
      <c r="S13" s="102"/>
      <c r="T13" s="102"/>
      <c r="U13" s="102"/>
      <c r="V13" s="102"/>
      <c r="W13" s="102"/>
      <c r="X13" s="102"/>
      <c r="Y13" s="102"/>
      <c r="Z13" s="102"/>
    </row>
    <row r="14">
      <c r="A14" s="116" t="s">
        <v>329</v>
      </c>
      <c r="B14" s="4"/>
      <c r="C14" s="4"/>
      <c r="D14" s="4"/>
      <c r="E14" s="4"/>
      <c r="F14" s="4"/>
      <c r="G14" s="4"/>
      <c r="H14" s="4"/>
      <c r="I14" s="4"/>
      <c r="J14" s="5"/>
      <c r="K14" s="115"/>
      <c r="L14" s="115"/>
      <c r="M14" s="115"/>
      <c r="N14" s="115"/>
      <c r="O14" s="115"/>
      <c r="P14" s="115"/>
      <c r="Q14" s="115"/>
      <c r="R14" s="115"/>
      <c r="S14" s="115"/>
      <c r="T14" s="115"/>
      <c r="U14" s="115"/>
      <c r="V14" s="115"/>
      <c r="W14" s="115"/>
      <c r="X14" s="115"/>
      <c r="Y14" s="115"/>
      <c r="Z14" s="115"/>
    </row>
    <row r="15">
      <c r="A15" s="102"/>
      <c r="B15" s="102"/>
      <c r="C15" s="102"/>
      <c r="D15" s="102"/>
      <c r="E15" s="102"/>
      <c r="F15" s="102"/>
      <c r="G15" s="102"/>
      <c r="H15" s="102"/>
      <c r="I15" s="102"/>
      <c r="J15" s="102"/>
      <c r="K15" s="102"/>
      <c r="L15" s="102"/>
      <c r="M15" s="102"/>
      <c r="N15" s="102"/>
      <c r="O15" s="102"/>
      <c r="P15" s="102"/>
      <c r="Q15" s="102"/>
      <c r="R15" s="102"/>
      <c r="S15" s="102"/>
      <c r="T15" s="102"/>
      <c r="U15" s="102"/>
      <c r="V15" s="102"/>
      <c r="W15" s="102"/>
      <c r="X15" s="102"/>
      <c r="Y15" s="102"/>
      <c r="Z15" s="102"/>
    </row>
    <row r="16">
      <c r="A16" s="117" t="s">
        <v>128</v>
      </c>
      <c r="B16" s="102"/>
      <c r="C16" s="102"/>
      <c r="D16" s="102"/>
      <c r="E16" s="102"/>
      <c r="F16" s="102"/>
      <c r="G16" s="102"/>
      <c r="H16" s="102"/>
      <c r="I16" s="102"/>
      <c r="J16" s="102"/>
      <c r="K16" s="102"/>
      <c r="L16" s="102"/>
      <c r="M16" s="102"/>
      <c r="N16" s="102"/>
      <c r="O16" s="102"/>
      <c r="P16" s="102"/>
      <c r="Q16" s="102"/>
      <c r="R16" s="102"/>
      <c r="S16" s="102"/>
      <c r="T16" s="102"/>
      <c r="U16" s="102"/>
      <c r="V16" s="102"/>
      <c r="W16" s="102"/>
      <c r="X16" s="102"/>
      <c r="Y16" s="102"/>
      <c r="Z16" s="102"/>
    </row>
    <row r="17">
      <c r="A17" s="118" t="s">
        <v>330</v>
      </c>
      <c r="E17" s="102"/>
      <c r="F17" s="102"/>
      <c r="G17" s="102"/>
      <c r="H17" s="102"/>
      <c r="I17" s="102"/>
      <c r="J17" s="102"/>
      <c r="K17" s="102"/>
      <c r="L17" s="102"/>
      <c r="M17" s="102"/>
      <c r="N17" s="102"/>
      <c r="O17" s="102"/>
      <c r="P17" s="102"/>
      <c r="Q17" s="102"/>
      <c r="R17" s="102"/>
      <c r="S17" s="102"/>
      <c r="T17" s="102"/>
      <c r="U17" s="102"/>
      <c r="V17" s="102"/>
      <c r="W17" s="102"/>
      <c r="X17" s="102"/>
      <c r="Y17" s="102"/>
      <c r="Z17" s="102"/>
    </row>
    <row r="18">
      <c r="E18" s="102"/>
      <c r="F18" s="102"/>
      <c r="G18" s="102"/>
      <c r="H18" s="102"/>
      <c r="I18" s="102"/>
      <c r="J18" s="102"/>
      <c r="K18" s="102"/>
      <c r="L18" s="102"/>
      <c r="M18" s="102"/>
      <c r="N18" s="102"/>
      <c r="O18" s="102"/>
      <c r="P18" s="102"/>
      <c r="Q18" s="102"/>
      <c r="R18" s="102"/>
      <c r="S18" s="102"/>
      <c r="T18" s="102"/>
      <c r="U18" s="102"/>
      <c r="V18" s="102"/>
      <c r="W18" s="102"/>
      <c r="X18" s="102"/>
      <c r="Y18" s="102"/>
      <c r="Z18" s="102"/>
    </row>
    <row r="19">
      <c r="E19" s="102"/>
      <c r="F19" s="102"/>
      <c r="G19" s="102"/>
      <c r="H19" s="102"/>
      <c r="I19" s="102"/>
      <c r="J19" s="102"/>
      <c r="K19" s="102"/>
      <c r="L19" s="102"/>
      <c r="M19" s="102"/>
      <c r="N19" s="102"/>
      <c r="O19" s="102"/>
      <c r="P19" s="102"/>
      <c r="Q19" s="102"/>
      <c r="R19" s="102"/>
      <c r="S19" s="102"/>
      <c r="T19" s="102"/>
      <c r="U19" s="102"/>
      <c r="V19" s="102"/>
      <c r="W19" s="102"/>
      <c r="X19" s="102"/>
      <c r="Y19" s="102"/>
      <c r="Z19" s="102"/>
    </row>
    <row r="20">
      <c r="E20" s="102"/>
      <c r="F20" s="102"/>
      <c r="G20" s="102"/>
      <c r="H20" s="102"/>
      <c r="I20" s="102"/>
      <c r="J20" s="102"/>
      <c r="K20" s="102"/>
      <c r="L20" s="102"/>
      <c r="M20" s="102"/>
      <c r="N20" s="102"/>
      <c r="O20" s="102"/>
      <c r="P20" s="102"/>
      <c r="Q20" s="102"/>
      <c r="R20" s="102"/>
      <c r="S20" s="102"/>
      <c r="T20" s="102"/>
      <c r="U20" s="102"/>
      <c r="V20" s="102"/>
      <c r="W20" s="102"/>
      <c r="X20" s="102"/>
      <c r="Y20" s="102"/>
      <c r="Z20" s="102"/>
    </row>
    <row r="21">
      <c r="E21" s="102"/>
      <c r="F21" s="102"/>
      <c r="G21" s="102"/>
      <c r="H21" s="102"/>
      <c r="I21" s="102"/>
      <c r="J21" s="102"/>
      <c r="K21" s="102"/>
      <c r="L21" s="102"/>
      <c r="M21" s="102"/>
      <c r="N21" s="102"/>
      <c r="O21" s="102"/>
      <c r="P21" s="102"/>
      <c r="Q21" s="102"/>
      <c r="R21" s="102"/>
      <c r="S21" s="102"/>
      <c r="T21" s="102"/>
      <c r="U21" s="102"/>
      <c r="V21" s="102"/>
      <c r="W21" s="102"/>
      <c r="X21" s="102"/>
      <c r="Y21" s="102"/>
      <c r="Z21" s="102"/>
    </row>
    <row r="22">
      <c r="E22" s="102"/>
      <c r="F22" s="102"/>
      <c r="G22" s="102"/>
      <c r="H22" s="102"/>
      <c r="I22" s="102"/>
      <c r="J22" s="102"/>
      <c r="K22" s="102"/>
      <c r="L22" s="102"/>
      <c r="M22" s="102"/>
      <c r="N22" s="102"/>
      <c r="O22" s="102"/>
      <c r="P22" s="102"/>
      <c r="Q22" s="102"/>
      <c r="R22" s="102"/>
      <c r="S22" s="102"/>
      <c r="T22" s="102"/>
      <c r="U22" s="102"/>
      <c r="V22" s="102"/>
      <c r="W22" s="102"/>
      <c r="X22" s="102"/>
      <c r="Y22" s="102"/>
      <c r="Z22" s="102"/>
    </row>
    <row r="23">
      <c r="E23" s="102"/>
      <c r="F23" s="102"/>
      <c r="G23" s="102"/>
      <c r="H23" s="102"/>
      <c r="I23" s="102"/>
      <c r="J23" s="102"/>
      <c r="K23" s="102"/>
      <c r="L23" s="102"/>
      <c r="M23" s="102"/>
      <c r="N23" s="102"/>
      <c r="O23" s="102"/>
      <c r="P23" s="102"/>
      <c r="Q23" s="102"/>
      <c r="R23" s="102"/>
      <c r="S23" s="102"/>
      <c r="T23" s="102"/>
      <c r="U23" s="102"/>
      <c r="V23" s="102"/>
      <c r="W23" s="102"/>
      <c r="X23" s="102"/>
      <c r="Y23" s="102"/>
      <c r="Z23" s="102"/>
    </row>
    <row r="24">
      <c r="A24" s="102"/>
      <c r="B24" s="102"/>
      <c r="C24" s="102"/>
      <c r="D24" s="102"/>
      <c r="E24" s="102"/>
      <c r="F24" s="102"/>
      <c r="G24" s="102"/>
      <c r="H24" s="102"/>
      <c r="I24" s="102"/>
      <c r="J24" s="102"/>
      <c r="K24" s="102"/>
      <c r="L24" s="102"/>
      <c r="M24" s="102"/>
      <c r="N24" s="102"/>
      <c r="O24" s="102"/>
      <c r="P24" s="102"/>
      <c r="Q24" s="102"/>
      <c r="R24" s="102"/>
      <c r="S24" s="102"/>
      <c r="T24" s="102"/>
      <c r="U24" s="102"/>
      <c r="V24" s="102"/>
      <c r="W24" s="102"/>
      <c r="X24" s="102"/>
      <c r="Y24" s="102"/>
      <c r="Z24" s="102"/>
    </row>
    <row r="25">
      <c r="A25" s="102"/>
      <c r="B25" s="102"/>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02"/>
    </row>
    <row r="26">
      <c r="A26" s="102"/>
      <c r="B26" s="102"/>
      <c r="C26" s="102"/>
      <c r="D26" s="102"/>
      <c r="E26" s="102"/>
      <c r="F26" s="102"/>
      <c r="G26" s="102"/>
      <c r="H26" s="102"/>
      <c r="I26" s="102"/>
      <c r="J26" s="102"/>
      <c r="K26" s="102"/>
      <c r="L26" s="102"/>
      <c r="M26" s="102"/>
      <c r="N26" s="102"/>
      <c r="O26" s="102"/>
      <c r="P26" s="102"/>
      <c r="Q26" s="102"/>
      <c r="R26" s="102"/>
      <c r="S26" s="102"/>
      <c r="T26" s="102"/>
      <c r="U26" s="102"/>
      <c r="V26" s="102"/>
      <c r="W26" s="102"/>
      <c r="X26" s="102"/>
      <c r="Y26" s="102"/>
      <c r="Z26" s="102"/>
    </row>
    <row r="27">
      <c r="A27" s="102"/>
      <c r="B27" s="102"/>
      <c r="C27" s="102"/>
      <c r="D27" s="102"/>
      <c r="E27" s="102"/>
      <c r="F27" s="102"/>
      <c r="G27" s="102"/>
      <c r="H27" s="102"/>
      <c r="I27" s="102"/>
      <c r="J27" s="102"/>
      <c r="K27" s="102"/>
      <c r="L27" s="102"/>
      <c r="M27" s="102"/>
      <c r="N27" s="102"/>
      <c r="O27" s="102"/>
      <c r="P27" s="102"/>
      <c r="Q27" s="102"/>
      <c r="R27" s="102"/>
      <c r="S27" s="102"/>
      <c r="T27" s="102"/>
      <c r="U27" s="102"/>
      <c r="V27" s="102"/>
      <c r="W27" s="102"/>
      <c r="X27" s="102"/>
      <c r="Y27" s="102"/>
      <c r="Z27" s="102"/>
    </row>
    <row r="28">
      <c r="A28" s="102"/>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row>
    <row r="29">
      <c r="A29" s="102"/>
      <c r="B29" s="102"/>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row>
    <row r="30">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row>
    <row r="31">
      <c r="A31" s="102"/>
      <c r="B31" s="102"/>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row>
    <row r="32">
      <c r="A32" s="102"/>
      <c r="B32" s="102"/>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row>
    <row r="33">
      <c r="A33" s="102"/>
      <c r="B33" s="102"/>
      <c r="C33" s="102"/>
      <c r="D33" s="102"/>
      <c r="E33" s="102"/>
      <c r="F33" s="102"/>
      <c r="G33" s="102"/>
      <c r="H33" s="102"/>
      <c r="I33" s="102"/>
      <c r="J33" s="102"/>
      <c r="K33" s="102"/>
      <c r="L33" s="102"/>
      <c r="M33" s="102"/>
      <c r="N33" s="102"/>
      <c r="O33" s="102"/>
      <c r="P33" s="102"/>
      <c r="Q33" s="102"/>
      <c r="R33" s="102"/>
      <c r="S33" s="102"/>
      <c r="T33" s="102"/>
      <c r="U33" s="102"/>
      <c r="V33" s="102"/>
      <c r="W33" s="102"/>
      <c r="X33" s="102"/>
      <c r="Y33" s="102"/>
      <c r="Z33" s="102"/>
    </row>
    <row r="34">
      <c r="A34" s="102"/>
      <c r="B34" s="102"/>
      <c r="C34" s="102"/>
      <c r="D34" s="102"/>
      <c r="E34" s="102"/>
      <c r="F34" s="102"/>
      <c r="G34" s="102"/>
      <c r="H34" s="102"/>
      <c r="I34" s="102"/>
      <c r="J34" s="102"/>
      <c r="K34" s="102"/>
      <c r="L34" s="102"/>
      <c r="M34" s="102"/>
      <c r="N34" s="102"/>
      <c r="O34" s="102"/>
      <c r="P34" s="102"/>
      <c r="Q34" s="102"/>
      <c r="R34" s="102"/>
      <c r="S34" s="102"/>
      <c r="T34" s="102"/>
      <c r="U34" s="102"/>
      <c r="V34" s="102"/>
      <c r="W34" s="102"/>
      <c r="X34" s="102"/>
      <c r="Y34" s="102"/>
      <c r="Z34" s="102"/>
    </row>
    <row r="35">
      <c r="A35" s="102"/>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row>
    <row r="36">
      <c r="A36" s="102"/>
      <c r="B36" s="102"/>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row>
    <row r="37">
      <c r="A37" s="102"/>
      <c r="B37" s="102"/>
      <c r="C37" s="102"/>
      <c r="D37" s="102"/>
      <c r="E37" s="102"/>
      <c r="F37" s="102"/>
      <c r="G37" s="102"/>
      <c r="H37" s="102"/>
      <c r="I37" s="102"/>
      <c r="J37" s="102"/>
      <c r="K37" s="102"/>
      <c r="L37" s="102"/>
      <c r="M37" s="102"/>
      <c r="N37" s="102"/>
      <c r="O37" s="102"/>
      <c r="P37" s="102"/>
      <c r="Q37" s="102"/>
      <c r="R37" s="102"/>
      <c r="S37" s="102"/>
      <c r="T37" s="102"/>
      <c r="U37" s="102"/>
      <c r="V37" s="102"/>
      <c r="W37" s="102"/>
      <c r="X37" s="102"/>
      <c r="Y37" s="102"/>
      <c r="Z37" s="102"/>
    </row>
    <row r="38">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row>
    <row r="39">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row>
    <row r="40">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row>
    <row r="41">
      <c r="A41" s="102"/>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row>
    <row r="42">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row>
    <row r="43">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row>
    <row r="44">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row>
    <row r="45">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row>
    <row r="46">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row>
    <row r="47">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row>
    <row r="48">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row>
    <row r="49">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row>
    <row r="50">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row>
    <row r="5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row>
    <row r="52">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row>
    <row r="53">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row>
    <row r="54">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row>
    <row r="55">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row>
    <row r="56">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row>
    <row r="57">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row>
    <row r="58">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row>
    <row r="59">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row>
    <row r="60">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row>
    <row r="6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row>
    <row r="62">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row>
    <row r="63">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row>
    <row r="64">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row>
    <row r="65">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row>
    <row r="66">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row>
    <row r="67">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row>
    <row r="68">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row>
    <row r="69">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row>
    <row r="70">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row>
    <row r="7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row>
    <row r="72">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row>
    <row r="73">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row>
    <row r="74">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row>
    <row r="75">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row>
    <row r="76">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row>
    <row r="77">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row>
    <row r="78">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row>
    <row r="79">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row>
    <row r="80">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row>
    <row r="8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row>
    <row r="82">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row>
    <row r="83">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row>
    <row r="84">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row>
    <row r="85">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row>
    <row r="86">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row>
    <row r="87">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row>
    <row r="88">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row>
    <row r="89">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row>
    <row r="90">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row>
    <row r="9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row>
    <row r="92">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row>
    <row r="93">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row>
    <row r="94">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row>
    <row r="95">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row>
    <row r="96">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row>
    <row r="97">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row>
    <row r="98">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row>
    <row r="99">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row>
    <row r="100">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row>
    <row r="10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row>
    <row r="102">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row>
    <row r="103">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row>
    <row r="104">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row>
    <row r="105">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row>
    <row r="106">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row>
    <row r="107">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row>
    <row r="108">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row>
    <row r="109">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row>
    <row r="110">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row>
    <row r="11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row>
    <row r="112">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row>
    <row r="113">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row>
    <row r="114">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row>
    <row r="115">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row>
    <row r="116">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row>
    <row r="117">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row>
    <row r="118">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row>
    <row r="119">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row>
    <row r="120">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row>
    <row r="12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row>
    <row r="122">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row>
    <row r="123">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row>
    <row r="124">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row>
    <row r="125">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row>
    <row r="126">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row>
    <row r="127">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row>
    <row r="128">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row>
    <row r="129">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row>
    <row r="130">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row>
    <row r="13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row>
    <row r="132">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row>
    <row r="133">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row>
    <row r="134">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row>
    <row r="135">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row>
    <row r="136">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row>
    <row r="137">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row>
    <row r="138">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row>
    <row r="139">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row>
    <row r="140">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row>
    <row r="14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row>
    <row r="142">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row>
    <row r="143">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row>
    <row r="144">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row>
    <row r="145">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row>
    <row r="146">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row>
    <row r="147">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row>
    <row r="148">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row>
    <row r="149">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row>
    <row r="150">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row>
    <row r="15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row>
    <row r="152">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row>
    <row r="153">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row>
    <row r="154">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row>
    <row r="155">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row>
    <row r="156">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row>
    <row r="157">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row>
    <row r="158">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row>
    <row r="159">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row>
    <row r="160">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row>
    <row r="16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row>
    <row r="162">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row>
    <row r="163">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row>
    <row r="164">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row>
    <row r="165">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row>
    <row r="166">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row>
    <row r="167">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row>
    <row r="168">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row>
    <row r="169">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row>
    <row r="170">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row>
    <row r="17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row>
    <row r="172">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row>
    <row r="173">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row>
    <row r="174">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row>
    <row r="175">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row>
    <row r="176">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row>
    <row r="177">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row>
    <row r="178">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row>
    <row r="179">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row>
    <row r="180">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row>
    <row r="18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row>
    <row r="182">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row>
    <row r="183">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row>
    <row r="184">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row>
    <row r="185">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row>
    <row r="186">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row>
    <row r="187">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row>
    <row r="188">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row>
    <row r="189">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row>
    <row r="190">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row>
    <row r="19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row>
    <row r="192">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row>
    <row r="193">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row>
    <row r="194">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row>
    <row r="195">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row>
    <row r="196">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row>
    <row r="197">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row>
    <row r="198">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row>
    <row r="199">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row>
    <row r="200">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row>
    <row r="20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row>
    <row r="202">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row>
    <row r="203">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row>
    <row r="204">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row>
    <row r="205">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row>
    <row r="206">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row>
    <row r="207">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row>
    <row r="208">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row>
    <row r="209">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row>
    <row r="210">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row>
    <row r="21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row>
    <row r="212">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row>
    <row r="213">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row>
    <row r="214">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row>
    <row r="215">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row>
    <row r="216">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row>
    <row r="217">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row>
    <row r="218">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row>
    <row r="219">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row>
    <row r="220">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row>
    <row r="22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row>
    <row r="222">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row>
    <row r="223">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row>
    <row r="224">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row>
    <row r="225">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row>
    <row r="226">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row>
    <row r="227">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row>
    <row r="228">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row>
    <row r="229">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row>
    <row r="230">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row>
    <row r="23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row>
    <row r="232">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row>
    <row r="233">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row>
    <row r="234">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row>
    <row r="235">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row>
    <row r="236">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row>
    <row r="237">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row>
    <row r="238">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row>
    <row r="239">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row>
    <row r="240">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row>
    <row r="24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row>
    <row r="242">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row>
    <row r="243">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row>
    <row r="244">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row>
    <row r="245">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row>
    <row r="246">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row>
    <row r="247">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row>
    <row r="248">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row>
    <row r="249">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row>
    <row r="250">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row>
    <row r="25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row>
    <row r="252">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row>
    <row r="253">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row>
    <row r="254">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row>
    <row r="255">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row>
    <row r="256">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row>
    <row r="257">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row>
    <row r="258">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row>
    <row r="259">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row>
    <row r="260">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row>
    <row r="26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row>
    <row r="262">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row>
    <row r="263">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row>
    <row r="264">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row>
    <row r="265">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row>
    <row r="266">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row>
    <row r="267">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row>
    <row r="268">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row>
    <row r="269">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row>
    <row r="270">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row>
    <row r="27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row>
    <row r="272">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row>
    <row r="273">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row>
    <row r="274">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row>
    <row r="275">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row>
    <row r="276">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row>
    <row r="277">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row>
    <row r="278">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row>
    <row r="279">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row>
    <row r="280">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row>
    <row r="28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row>
    <row r="282">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row>
    <row r="283">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row>
    <row r="284">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row>
    <row r="285">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row>
    <row r="286">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row>
    <row r="287">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row>
    <row r="288">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row>
    <row r="289">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row>
    <row r="290">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row>
    <row r="29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row>
    <row r="292">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row>
    <row r="293">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row>
    <row r="294">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row>
    <row r="295">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row>
    <row r="296">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row>
    <row r="297">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row>
    <row r="298">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row>
    <row r="299">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row>
    <row r="300">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row>
    <row r="30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row>
    <row r="302">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row>
    <row r="303">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row>
    <row r="304">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row>
    <row r="305">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row>
    <row r="306">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row>
    <row r="307">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row>
    <row r="308">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row>
    <row r="309">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row>
    <row r="310">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row>
    <row r="31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row>
    <row r="312">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row>
    <row r="313">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row>
    <row r="314">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row>
    <row r="315">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row>
    <row r="316">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row>
    <row r="317">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row>
    <row r="318">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row>
    <row r="319">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row>
    <row r="320">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row>
    <row r="32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row>
    <row r="322">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row>
    <row r="323">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row>
    <row r="324">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row>
    <row r="325">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row>
    <row r="326">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row>
    <row r="327">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row>
    <row r="328">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row>
    <row r="329">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row>
    <row r="330">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row>
    <row r="33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row>
    <row r="332">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row>
    <row r="333">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row>
    <row r="334">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row>
    <row r="335">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row>
    <row r="336">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row>
    <row r="337">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row>
    <row r="338">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row>
    <row r="339">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row>
    <row r="340">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row>
    <row r="34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row>
    <row r="342">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row>
    <row r="343">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row>
    <row r="344">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row>
    <row r="345">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row>
    <row r="346">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row>
    <row r="347">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row>
    <row r="348">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row>
    <row r="349">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row>
    <row r="350">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row>
    <row r="35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row>
    <row r="352">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row>
    <row r="353">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row>
    <row r="354">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row>
    <row r="355">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row>
    <row r="356">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row>
    <row r="357">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row>
    <row r="358">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row>
    <row r="359">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row>
    <row r="360">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row>
    <row r="36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row>
    <row r="362">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row>
    <row r="363">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row>
    <row r="364">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row>
    <row r="365">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row>
    <row r="366">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row>
    <row r="367">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row>
    <row r="368">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row>
    <row r="369">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row>
    <row r="370">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row>
    <row r="37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row>
    <row r="372">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row>
    <row r="373">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row>
    <row r="374">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row>
    <row r="375">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row>
    <row r="376">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row>
    <row r="377">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row>
    <row r="378">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row>
    <row r="379">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row>
    <row r="380">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row>
    <row r="38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row>
    <row r="382">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row>
    <row r="383">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row>
    <row r="384">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row>
    <row r="385">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row>
    <row r="386">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row>
    <row r="387">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row>
    <row r="388">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row>
    <row r="389">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row>
    <row r="390">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row>
    <row r="39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row>
    <row r="392">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row>
    <row r="393">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row>
    <row r="394">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row>
    <row r="395">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row>
    <row r="396">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row>
    <row r="397">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row>
    <row r="398">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row>
    <row r="399">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row>
    <row r="400">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row>
    <row r="40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row>
    <row r="402">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row>
    <row r="403">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row>
    <row r="404">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row>
    <row r="405">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row>
    <row r="406">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row>
    <row r="407">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row>
    <row r="408">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row>
    <row r="409">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row>
    <row r="410">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row>
    <row r="41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row>
    <row r="412">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row>
    <row r="413">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row>
    <row r="414">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row>
    <row r="415">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row>
    <row r="416">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row>
    <row r="417">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row>
    <row r="418">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row>
    <row r="419">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row>
    <row r="420">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row>
    <row r="42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row>
    <row r="422">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row>
    <row r="423">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row>
    <row r="424">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row>
    <row r="425">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row>
    <row r="426">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row>
    <row r="427">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row>
    <row r="428">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row>
    <row r="429">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row>
    <row r="430">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row>
    <row r="43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row>
    <row r="432">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row>
    <row r="433">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row>
    <row r="434">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row>
    <row r="435">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row>
    <row r="436">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row>
    <row r="437">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row>
    <row r="438">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row>
    <row r="439">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row>
    <row r="440">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row>
    <row r="44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row>
    <row r="442">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row>
    <row r="443">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row>
    <row r="444">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row>
    <row r="445">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row>
    <row r="446">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row>
    <row r="447">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row>
    <row r="448">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row>
    <row r="449">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row>
    <row r="450">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row>
    <row r="45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row>
    <row r="452">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row>
    <row r="453">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row>
    <row r="454">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row>
    <row r="455">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row>
    <row r="456">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row>
    <row r="457">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row>
    <row r="458">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row>
    <row r="459">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row>
    <row r="460">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row>
    <row r="46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row>
    <row r="462">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row>
    <row r="463">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row>
    <row r="464">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row>
    <row r="465">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row>
    <row r="466">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row>
    <row r="467">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row>
    <row r="468">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row>
    <row r="469">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row>
    <row r="470">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row>
    <row r="47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row>
    <row r="472">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row>
    <row r="473">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row>
    <row r="474">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row>
    <row r="475">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row>
    <row r="476">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row>
    <row r="477">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row>
    <row r="478">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row>
    <row r="479">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row>
    <row r="480">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row>
    <row r="48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row>
    <row r="482">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row>
    <row r="483">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row>
    <row r="484">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row>
    <row r="485">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row>
    <row r="486">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row>
    <row r="487">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row>
    <row r="488">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row>
    <row r="489">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row>
    <row r="490">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row>
    <row r="49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row>
    <row r="492">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row>
    <row r="493">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row>
    <row r="494">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row>
    <row r="495">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row>
    <row r="496">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row>
    <row r="497">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row>
    <row r="498">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row>
    <row r="499">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row>
    <row r="500">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row>
    <row r="50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row>
    <row r="502">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row>
    <row r="503">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row>
    <row r="504">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row>
    <row r="505">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row>
    <row r="506">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row>
    <row r="507">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row>
    <row r="508">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row>
    <row r="509">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row>
    <row r="510">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row>
    <row r="51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row>
    <row r="512">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row>
    <row r="513">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row>
    <row r="514">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row>
    <row r="515">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row>
    <row r="516">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row>
    <row r="517">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row>
    <row r="518">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row>
    <row r="519">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row>
    <row r="520">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row>
    <row r="52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row>
    <row r="522">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row>
    <row r="523">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row>
    <row r="524">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row>
    <row r="525">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row>
    <row r="526">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row>
    <row r="527">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row>
    <row r="528">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row>
    <row r="529">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row>
    <row r="530">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row>
    <row r="53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row>
    <row r="532">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row>
    <row r="533">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row>
    <row r="534">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row>
    <row r="535">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row>
    <row r="536">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row>
    <row r="537">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row>
    <row r="538">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row>
    <row r="539">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row>
    <row r="540">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row>
    <row r="54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row>
    <row r="542">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row>
    <row r="543">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row>
    <row r="544">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row>
    <row r="545">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row>
    <row r="546">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row>
    <row r="547">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row>
    <row r="548">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row>
    <row r="549">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row>
    <row r="550">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row>
    <row r="55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row>
    <row r="552">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row>
    <row r="553">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row>
    <row r="554">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row>
    <row r="555">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row>
    <row r="556">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row>
    <row r="557">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row>
    <row r="558">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row>
    <row r="559">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row>
    <row r="560">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row>
    <row r="56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row>
    <row r="562">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row>
    <row r="563">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row>
    <row r="564">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row>
    <row r="565">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row>
    <row r="566">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row>
    <row r="567">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row>
    <row r="568">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row>
    <row r="569">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row>
    <row r="570">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row>
    <row r="57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row>
    <row r="572">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row>
    <row r="573">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row>
    <row r="574">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row>
    <row r="575">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row>
    <row r="576">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row>
    <row r="577">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row>
    <row r="578">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row>
    <row r="579">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row>
    <row r="580">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row>
    <row r="58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row>
    <row r="582">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row>
    <row r="583">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row>
    <row r="584">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row>
    <row r="585">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row>
    <row r="586">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row>
    <row r="587">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row>
    <row r="588">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row>
    <row r="589">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row>
    <row r="590">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row>
    <row r="59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row>
    <row r="592">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row>
    <row r="593">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row>
    <row r="594">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row>
    <row r="595">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row>
    <row r="596">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row>
    <row r="597">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row>
    <row r="598">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row>
    <row r="599">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row>
    <row r="600">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row>
    <row r="60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row>
    <row r="602">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row>
    <row r="603">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row>
    <row r="604">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row>
    <row r="605">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row>
    <row r="606">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row>
    <row r="607">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row>
    <row r="608">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row>
    <row r="609">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row>
    <row r="610">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row>
    <row r="61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row>
    <row r="612">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row>
    <row r="613">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row>
    <row r="614">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row>
    <row r="615">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row>
    <row r="616">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row>
    <row r="617">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row>
    <row r="618">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row>
    <row r="619">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row>
    <row r="620">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row>
    <row r="62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row>
    <row r="622">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row>
    <row r="623">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row>
    <row r="624">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row>
    <row r="625">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row>
    <row r="626">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row>
    <row r="627">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row>
    <row r="628">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row>
    <row r="629">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row>
    <row r="630">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row>
    <row r="63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row>
    <row r="632">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row>
    <row r="633">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row>
    <row r="634">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row>
    <row r="635">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row>
    <row r="636">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row>
    <row r="637">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row>
    <row r="638">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row>
    <row r="639">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row>
    <row r="640">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row>
    <row r="64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row>
    <row r="642">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row>
    <row r="643">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row>
    <row r="644">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row>
    <row r="645">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row>
    <row r="646">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row>
    <row r="647">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row>
    <row r="648">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row>
    <row r="649">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row>
    <row r="650">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row>
    <row r="65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row>
    <row r="652">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row>
    <row r="653">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row>
    <row r="654">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row>
    <row r="655">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row>
    <row r="656">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row>
    <row r="657">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row>
    <row r="658">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row>
    <row r="659">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row>
    <row r="660">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row>
    <row r="66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row>
    <row r="662">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row>
    <row r="663">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row>
    <row r="664">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row>
    <row r="665">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row>
    <row r="666">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row>
    <row r="667">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row>
    <row r="668">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row>
    <row r="669">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row>
    <row r="670">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row>
    <row r="67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row>
    <row r="672">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row>
    <row r="673">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row>
    <row r="674">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row>
    <row r="675">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row>
    <row r="676">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row>
    <row r="677">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row>
    <row r="678">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row>
    <row r="679">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row>
    <row r="680">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row>
    <row r="68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row>
    <row r="682">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row>
    <row r="683">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row>
    <row r="684">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row>
    <row r="685">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row>
    <row r="686">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row>
    <row r="687">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row>
    <row r="688">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row>
    <row r="689">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row>
    <row r="690">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row>
    <row r="69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row>
    <row r="692">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row>
    <row r="693">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row>
    <row r="694">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row>
    <row r="695">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row>
    <row r="696">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row>
    <row r="697">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row>
    <row r="698">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row>
    <row r="699">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row>
    <row r="700">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row>
    <row r="70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row>
    <row r="702">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row>
    <row r="703">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row>
    <row r="704">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row>
    <row r="705">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row>
    <row r="706">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row>
    <row r="707">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row>
    <row r="708">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row>
    <row r="709">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row>
    <row r="710">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row>
    <row r="71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row>
    <row r="712">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row>
    <row r="713">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row>
    <row r="714">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row>
    <row r="715">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row>
    <row r="716">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row>
    <row r="717">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row>
    <row r="718">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row>
    <row r="719">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row>
    <row r="720">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row>
    <row r="72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row>
    <row r="722">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row>
    <row r="723">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row>
    <row r="724">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row>
    <row r="725">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row>
    <row r="726">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row>
    <row r="727">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row>
    <row r="728">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row>
    <row r="729">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row>
    <row r="730">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row>
    <row r="73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row>
    <row r="732">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row>
    <row r="733">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row>
    <row r="734">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row>
    <row r="735">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row>
    <row r="736">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row>
    <row r="737">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row>
    <row r="738">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row>
    <row r="739">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row>
    <row r="740">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row>
    <row r="74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row>
    <row r="742">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row>
    <row r="743">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row>
    <row r="744">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row>
    <row r="745">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row>
    <row r="746">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row>
    <row r="747">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row>
    <row r="748">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row>
    <row r="749">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row>
    <row r="750">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row>
    <row r="75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row>
    <row r="752">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row>
    <row r="753">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row>
    <row r="754">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row>
    <row r="755">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row>
    <row r="756">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row>
    <row r="757">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row>
    <row r="758">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row>
    <row r="759">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row>
    <row r="760">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row>
    <row r="76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row>
    <row r="762">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row>
    <row r="763">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row>
    <row r="764">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row>
    <row r="765">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row>
    <row r="766">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row>
    <row r="767">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row>
    <row r="768">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row>
    <row r="769">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row>
    <row r="770">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row>
    <row r="77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row>
    <row r="772">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row>
    <row r="773">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row>
    <row r="774">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row>
    <row r="775">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row>
    <row r="776">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row>
    <row r="777">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row>
    <row r="778">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row>
    <row r="779">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row>
    <row r="780">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row>
    <row r="78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row>
    <row r="782">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row>
    <row r="783">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row>
    <row r="784">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row>
    <row r="785">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row>
    <row r="786">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row>
    <row r="787">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row>
    <row r="788">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row>
    <row r="789">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row>
    <row r="790">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row>
    <row r="79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row>
    <row r="792">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row>
    <row r="793">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row>
    <row r="794">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row>
    <row r="795">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row>
    <row r="796">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row>
    <row r="797">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row>
    <row r="798">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row>
    <row r="799">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row>
    <row r="800">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row>
    <row r="80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row>
    <row r="802">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row>
    <row r="803">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row>
    <row r="804">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row>
    <row r="805">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row>
    <row r="806">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row>
    <row r="807">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row>
    <row r="808">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row>
    <row r="809">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row>
    <row r="810">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row>
    <row r="81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row>
    <row r="812">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row>
    <row r="813">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row>
    <row r="814">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row>
    <row r="815">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row>
    <row r="816">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row>
    <row r="817">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row>
    <row r="818">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row>
    <row r="819">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row>
    <row r="820">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row>
    <row r="82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row>
    <row r="822">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row>
    <row r="823">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row>
    <row r="824">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row>
    <row r="825">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row>
    <row r="826">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row>
    <row r="827">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row>
    <row r="828">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row>
    <row r="829">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row>
    <row r="830">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row>
    <row r="83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row>
    <row r="832">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row>
    <row r="833">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row>
    <row r="834">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row>
    <row r="835">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row>
    <row r="836">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row>
    <row r="837">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row>
    <row r="838">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row>
    <row r="839">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row>
    <row r="840">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row>
    <row r="84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row>
    <row r="842">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row>
    <row r="843">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row>
    <row r="844">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row>
    <row r="845">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row>
    <row r="846">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row>
    <row r="847">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row>
    <row r="848">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row>
    <row r="849">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row>
    <row r="850">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row>
    <row r="85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row>
    <row r="852">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row>
    <row r="853">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row>
    <row r="854">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row>
    <row r="855">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row>
    <row r="856">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row>
    <row r="857">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row>
    <row r="858">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row>
    <row r="859">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row>
    <row r="860">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row>
    <row r="86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row>
    <row r="862">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row>
    <row r="863">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row>
    <row r="864">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row>
    <row r="865">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row>
    <row r="866">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row>
    <row r="867">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row>
    <row r="868">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row>
    <row r="869">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row>
    <row r="870">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row>
    <row r="87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row>
    <row r="872">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row>
    <row r="873">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row>
    <row r="874">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row>
    <row r="875">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row>
    <row r="876">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row>
    <row r="877">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row>
    <row r="878">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row>
    <row r="879">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row>
    <row r="880">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row>
    <row r="88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row>
    <row r="882">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row>
    <row r="883">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row>
    <row r="884">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row>
    <row r="885">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row>
    <row r="886">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row>
    <row r="887">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row>
    <row r="888">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row>
    <row r="889">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row>
    <row r="890">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row>
    <row r="89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row>
    <row r="892">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row>
    <row r="893">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row>
    <row r="894">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row>
    <row r="895">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row>
    <row r="896">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row>
    <row r="897">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row>
    <row r="898">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row>
    <row r="899">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row>
    <row r="900">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row>
    <row r="90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row>
    <row r="902">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row>
    <row r="903">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row>
    <row r="904">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row>
    <row r="905">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row>
    <row r="906">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row>
    <row r="907">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row>
    <row r="908">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row>
    <row r="909">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row>
    <row r="910">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row>
    <row r="91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row>
    <row r="912">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row>
    <row r="913">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row>
    <row r="914">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row>
    <row r="915">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row>
    <row r="916">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row>
    <row r="917">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row>
    <row r="918">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row>
    <row r="919">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row>
    <row r="920">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row>
    <row r="92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row>
    <row r="922">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row>
    <row r="923">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row>
    <row r="924">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row>
    <row r="925">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row>
    <row r="926">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row>
    <row r="927">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row>
    <row r="928">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row>
    <row r="929">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row>
    <row r="930">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row>
    <row r="93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row>
    <row r="932">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row>
    <row r="933">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row>
    <row r="934">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row>
    <row r="935">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row>
    <row r="936">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row>
    <row r="937">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row>
    <row r="938">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row>
    <row r="939">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row>
    <row r="940">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row>
    <row r="94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row>
    <row r="942">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row>
    <row r="943">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row>
    <row r="944">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row>
    <row r="945">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row>
    <row r="946">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row>
    <row r="947">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row>
    <row r="948">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row>
    <row r="949">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row>
    <row r="950">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row>
    <row r="95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row>
    <row r="952">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row>
    <row r="953">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row>
    <row r="954">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row>
    <row r="955">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row>
    <row r="956">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row>
    <row r="957">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row>
    <row r="958">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row>
    <row r="959">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row>
    <row r="960">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row>
    <row r="96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row>
    <row r="962">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row>
    <row r="963">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row>
    <row r="964">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row>
    <row r="965">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row>
    <row r="966">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row>
    <row r="967">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row>
    <row r="968">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row>
    <row r="969">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row>
    <row r="970">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row>
    <row r="97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row>
    <row r="972">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row>
    <row r="973">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row>
    <row r="974">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row>
    <row r="975">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row>
    <row r="976">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row>
    <row r="977">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row>
    <row r="978">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row>
    <row r="979">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row>
    <row r="980">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row>
    <row r="98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row>
    <row r="982">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row>
    <row r="983">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row>
    <row r="984">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row>
    <row r="985">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row>
    <row r="986">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row>
    <row r="987">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row>
    <row r="988">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row>
    <row r="989">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row>
    <row r="990">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row>
    <row r="99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row>
    <row r="992">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row>
    <row r="993">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row>
    <row r="994">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row>
    <row r="995">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row>
    <row r="996">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row>
    <row r="997">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row>
    <row r="998">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row>
    <row r="999">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row>
  </sheetData>
  <mergeCells count="5">
    <mergeCell ref="D2:H2"/>
    <mergeCell ref="A5:J5"/>
    <mergeCell ref="A12:J12"/>
    <mergeCell ref="A14:J14"/>
    <mergeCell ref="A17:D23"/>
  </mergeCells>
  <hyperlinks>
    <hyperlink r:id="rId1" ref="C8"/>
    <hyperlink r:id="rId2" ref="C9"/>
    <hyperlink r:id="rId3" ref="C10"/>
  </hyperlinks>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20.88"/>
    <col customWidth="1" min="3" max="3" width="19.88"/>
    <col customWidth="1" min="4" max="4" width="29.5"/>
    <col customWidth="1" min="10" max="10" width="25.38"/>
  </cols>
  <sheetData>
    <row r="1">
      <c r="A1" s="102"/>
      <c r="B1" s="102"/>
      <c r="C1" s="102"/>
      <c r="D1" s="102"/>
      <c r="E1" s="102"/>
      <c r="F1" s="102"/>
      <c r="G1" s="102"/>
      <c r="H1" s="102"/>
      <c r="I1" s="102"/>
      <c r="J1" s="102"/>
      <c r="K1" s="102"/>
      <c r="L1" s="102"/>
      <c r="M1" s="102"/>
      <c r="N1" s="102"/>
      <c r="O1" s="102"/>
      <c r="P1" s="102"/>
      <c r="Q1" s="102"/>
      <c r="R1" s="102"/>
      <c r="S1" s="102"/>
      <c r="T1" s="102"/>
      <c r="U1" s="102"/>
      <c r="V1" s="102"/>
      <c r="W1" s="102"/>
      <c r="X1" s="102"/>
      <c r="Y1" s="102"/>
      <c r="Z1" s="102"/>
    </row>
    <row r="2">
      <c r="A2" s="102"/>
      <c r="B2" s="102"/>
      <c r="C2" s="102"/>
      <c r="D2" s="103" t="s">
        <v>0</v>
      </c>
      <c r="I2" s="102"/>
      <c r="J2" s="102"/>
      <c r="K2" s="102"/>
      <c r="L2" s="102"/>
      <c r="M2" s="102"/>
      <c r="N2" s="102"/>
      <c r="O2" s="102"/>
      <c r="P2" s="102"/>
      <c r="Q2" s="102"/>
      <c r="R2" s="102"/>
      <c r="S2" s="102"/>
      <c r="T2" s="102"/>
      <c r="U2" s="102"/>
      <c r="V2" s="102"/>
      <c r="W2" s="102"/>
      <c r="X2" s="102"/>
      <c r="Y2" s="102"/>
      <c r="Z2" s="102"/>
    </row>
    <row r="3">
      <c r="A3" s="102"/>
      <c r="B3" s="102"/>
      <c r="C3" s="102"/>
      <c r="D3" s="102"/>
      <c r="E3" s="102"/>
      <c r="F3" s="102"/>
      <c r="G3" s="102"/>
      <c r="H3" s="102"/>
      <c r="I3" s="102"/>
      <c r="J3" s="102"/>
      <c r="K3" s="102"/>
      <c r="L3" s="102"/>
      <c r="M3" s="102"/>
      <c r="N3" s="102"/>
      <c r="O3" s="102"/>
      <c r="P3" s="102"/>
      <c r="Q3" s="102"/>
      <c r="R3" s="102"/>
      <c r="S3" s="102"/>
      <c r="T3" s="102"/>
      <c r="U3" s="102"/>
      <c r="V3" s="102"/>
      <c r="W3" s="102"/>
      <c r="X3" s="102"/>
      <c r="Y3" s="102"/>
      <c r="Z3" s="102"/>
    </row>
    <row r="4">
      <c r="A4" s="102"/>
      <c r="B4" s="102"/>
      <c r="C4" s="102"/>
      <c r="D4" s="102"/>
      <c r="E4" s="102"/>
      <c r="F4" s="102"/>
      <c r="G4" s="102"/>
      <c r="H4" s="102"/>
      <c r="I4" s="102"/>
      <c r="J4" s="102"/>
      <c r="K4" s="102"/>
      <c r="L4" s="102"/>
      <c r="M4" s="102"/>
      <c r="N4" s="102"/>
      <c r="O4" s="102"/>
      <c r="P4" s="102"/>
      <c r="Q4" s="102"/>
      <c r="R4" s="102"/>
      <c r="S4" s="102"/>
      <c r="T4" s="102"/>
      <c r="U4" s="102"/>
      <c r="V4" s="102"/>
      <c r="W4" s="102"/>
      <c r="X4" s="102"/>
      <c r="Y4" s="102"/>
      <c r="Z4" s="102"/>
    </row>
    <row r="5">
      <c r="A5" s="104" t="s">
        <v>1</v>
      </c>
      <c r="B5" s="4"/>
      <c r="C5" s="4"/>
      <c r="D5" s="4"/>
      <c r="E5" s="4"/>
      <c r="F5" s="4"/>
      <c r="G5" s="4"/>
      <c r="H5" s="4"/>
      <c r="I5" s="4"/>
      <c r="J5" s="5"/>
      <c r="K5" s="102"/>
      <c r="L5" s="102"/>
      <c r="M5" s="102"/>
      <c r="N5" s="102"/>
      <c r="O5" s="102"/>
      <c r="P5" s="102"/>
      <c r="Q5" s="102"/>
      <c r="R5" s="102"/>
      <c r="S5" s="102"/>
      <c r="T5" s="102"/>
      <c r="U5" s="102"/>
      <c r="V5" s="102"/>
      <c r="W5" s="102"/>
      <c r="X5" s="102"/>
      <c r="Y5" s="102"/>
      <c r="Z5" s="102"/>
    </row>
    <row r="6">
      <c r="A6" s="102"/>
      <c r="B6" s="102"/>
      <c r="C6" s="102"/>
      <c r="D6" s="102"/>
      <c r="E6" s="102"/>
      <c r="F6" s="102"/>
      <c r="G6" s="102"/>
      <c r="H6" s="102"/>
      <c r="I6" s="102"/>
      <c r="J6" s="102"/>
      <c r="K6" s="102"/>
      <c r="L6" s="102"/>
      <c r="M6" s="102"/>
      <c r="N6" s="102"/>
      <c r="O6" s="102"/>
      <c r="P6" s="102"/>
      <c r="Q6" s="102"/>
      <c r="R6" s="102"/>
      <c r="S6" s="102"/>
      <c r="T6" s="102"/>
      <c r="U6" s="102"/>
      <c r="V6" s="102"/>
      <c r="W6" s="102"/>
      <c r="X6" s="102"/>
      <c r="Y6" s="102"/>
      <c r="Z6" s="102"/>
    </row>
    <row r="7">
      <c r="A7" s="6" t="s">
        <v>2</v>
      </c>
      <c r="B7" s="105" t="s">
        <v>331</v>
      </c>
      <c r="C7" s="106" t="s">
        <v>332</v>
      </c>
      <c r="D7" s="106" t="s">
        <v>333</v>
      </c>
      <c r="E7" s="106" t="s">
        <v>334</v>
      </c>
      <c r="F7" s="107" t="s">
        <v>335</v>
      </c>
      <c r="G7" s="108" t="s">
        <v>336</v>
      </c>
      <c r="H7" s="105" t="s">
        <v>9</v>
      </c>
      <c r="I7" s="106" t="s">
        <v>337</v>
      </c>
      <c r="J7" s="106" t="s">
        <v>338</v>
      </c>
      <c r="K7" s="102"/>
      <c r="L7" s="102"/>
      <c r="M7" s="102"/>
      <c r="N7" s="102"/>
      <c r="O7" s="102"/>
      <c r="P7" s="102"/>
      <c r="Q7" s="102"/>
      <c r="R7" s="102"/>
      <c r="S7" s="102"/>
      <c r="T7" s="102"/>
      <c r="U7" s="102"/>
      <c r="V7" s="102"/>
      <c r="W7" s="102"/>
      <c r="X7" s="102"/>
      <c r="Y7" s="102"/>
      <c r="Z7" s="102"/>
    </row>
    <row r="8">
      <c r="A8" s="109" t="s">
        <v>13</v>
      </c>
      <c r="B8" s="40" t="s">
        <v>339</v>
      </c>
      <c r="C8" s="22" t="s">
        <v>340</v>
      </c>
      <c r="D8" s="119" t="s">
        <v>341</v>
      </c>
      <c r="E8" s="110">
        <v>618087.0</v>
      </c>
      <c r="F8" s="111">
        <f t="shared" ref="F8:F10" si="1">E8*1.19</f>
        <v>735523.53</v>
      </c>
      <c r="G8" s="42">
        <f t="shared" ref="G8:G10" si="2">(F8+E8)/3900</f>
        <v>347.0796231</v>
      </c>
      <c r="H8" s="112">
        <f t="shared" ref="H8:H10" si="3">G8*3900</f>
        <v>1353610.53</v>
      </c>
      <c r="I8" s="44" t="s">
        <v>17</v>
      </c>
      <c r="J8" s="14" t="s">
        <v>342</v>
      </c>
      <c r="K8" s="102"/>
      <c r="L8" s="102"/>
      <c r="M8" s="102"/>
      <c r="N8" s="102"/>
      <c r="O8" s="102"/>
      <c r="P8" s="102"/>
      <c r="Q8" s="102"/>
      <c r="R8" s="102"/>
      <c r="S8" s="102"/>
      <c r="T8" s="102"/>
      <c r="U8" s="102"/>
      <c r="V8" s="102"/>
      <c r="W8" s="102"/>
      <c r="X8" s="102"/>
      <c r="Y8" s="102"/>
      <c r="Z8" s="102"/>
    </row>
    <row r="9">
      <c r="A9" s="109" t="s">
        <v>19</v>
      </c>
      <c r="B9" s="40" t="s">
        <v>343</v>
      </c>
      <c r="C9" s="22" t="s">
        <v>344</v>
      </c>
      <c r="D9" s="14" t="s">
        <v>345</v>
      </c>
      <c r="E9" s="110">
        <v>773500.0</v>
      </c>
      <c r="F9" s="111">
        <f t="shared" si="1"/>
        <v>920465</v>
      </c>
      <c r="G9" s="42">
        <f t="shared" si="2"/>
        <v>434.35</v>
      </c>
      <c r="H9" s="112">
        <f t="shared" si="3"/>
        <v>1693965</v>
      </c>
      <c r="I9" s="40" t="s">
        <v>346</v>
      </c>
      <c r="J9" s="14" t="s">
        <v>347</v>
      </c>
      <c r="K9" s="102"/>
      <c r="L9" s="102"/>
      <c r="M9" s="102"/>
      <c r="N9" s="102"/>
      <c r="O9" s="102"/>
      <c r="P9" s="102"/>
      <c r="Q9" s="102"/>
      <c r="R9" s="102"/>
      <c r="S9" s="102"/>
      <c r="T9" s="102"/>
      <c r="U9" s="102"/>
      <c r="V9" s="102"/>
      <c r="W9" s="102"/>
      <c r="X9" s="102"/>
      <c r="Y9" s="102"/>
      <c r="Z9" s="102"/>
    </row>
    <row r="10">
      <c r="A10" s="109" t="s">
        <v>24</v>
      </c>
      <c r="B10" s="40" t="s">
        <v>348</v>
      </c>
      <c r="C10" s="22" t="s">
        <v>349</v>
      </c>
      <c r="D10" s="14" t="s">
        <v>350</v>
      </c>
      <c r="E10" s="110">
        <v>550000.0</v>
      </c>
      <c r="F10" s="111">
        <f t="shared" si="1"/>
        <v>654500</v>
      </c>
      <c r="G10" s="42">
        <f t="shared" si="2"/>
        <v>308.8461538</v>
      </c>
      <c r="H10" s="112">
        <f t="shared" si="3"/>
        <v>1204500</v>
      </c>
      <c r="I10" s="44" t="s">
        <v>17</v>
      </c>
      <c r="J10" s="40" t="s">
        <v>351</v>
      </c>
      <c r="K10" s="102"/>
      <c r="L10" s="102"/>
      <c r="M10" s="102"/>
      <c r="N10" s="102"/>
      <c r="O10" s="102"/>
      <c r="P10" s="102"/>
      <c r="Q10" s="102"/>
      <c r="R10" s="102"/>
      <c r="S10" s="102"/>
      <c r="T10" s="102"/>
      <c r="U10" s="102"/>
      <c r="V10" s="102"/>
      <c r="W10" s="102"/>
      <c r="X10" s="102"/>
      <c r="Y10" s="102"/>
      <c r="Z10" s="102"/>
    </row>
    <row r="11">
      <c r="A11" s="102"/>
      <c r="B11" s="102"/>
      <c r="C11" s="102"/>
      <c r="D11" s="102"/>
      <c r="E11" s="102"/>
      <c r="F11" s="102"/>
      <c r="G11" s="113"/>
      <c r="H11" s="102"/>
      <c r="I11" s="102"/>
      <c r="J11" s="102"/>
      <c r="K11" s="102"/>
      <c r="L11" s="102"/>
      <c r="M11" s="102"/>
      <c r="N11" s="102"/>
      <c r="O11" s="102"/>
      <c r="P11" s="102"/>
      <c r="Q11" s="102"/>
      <c r="R11" s="102"/>
      <c r="S11" s="102"/>
      <c r="T11" s="102"/>
      <c r="U11" s="102"/>
      <c r="V11" s="102"/>
      <c r="W11" s="102"/>
      <c r="X11" s="102"/>
      <c r="Y11" s="102"/>
      <c r="Z11" s="102"/>
    </row>
    <row r="12">
      <c r="A12" s="114" t="s">
        <v>352</v>
      </c>
      <c r="B12" s="4"/>
      <c r="C12" s="4"/>
      <c r="D12" s="4"/>
      <c r="E12" s="4"/>
      <c r="F12" s="4"/>
      <c r="G12" s="4"/>
      <c r="H12" s="4"/>
      <c r="I12" s="4"/>
      <c r="J12" s="5"/>
      <c r="K12" s="115"/>
      <c r="L12" s="115"/>
      <c r="M12" s="115"/>
      <c r="N12" s="115"/>
      <c r="O12" s="115"/>
      <c r="P12" s="115"/>
      <c r="Q12" s="115"/>
      <c r="R12" s="115"/>
      <c r="S12" s="115"/>
      <c r="T12" s="115"/>
      <c r="U12" s="115"/>
      <c r="V12" s="115"/>
      <c r="W12" s="115"/>
      <c r="X12" s="115"/>
      <c r="Y12" s="115"/>
      <c r="Z12" s="115"/>
    </row>
    <row r="13">
      <c r="A13" s="102"/>
      <c r="B13" s="102"/>
      <c r="C13" s="102"/>
      <c r="D13" s="102"/>
      <c r="E13" s="102"/>
      <c r="F13" s="102"/>
      <c r="G13" s="102"/>
      <c r="H13" s="102"/>
      <c r="I13" s="102"/>
      <c r="J13" s="102"/>
      <c r="K13" s="102"/>
      <c r="L13" s="102"/>
      <c r="M13" s="102"/>
      <c r="N13" s="102"/>
      <c r="O13" s="102"/>
      <c r="P13" s="102"/>
      <c r="Q13" s="102"/>
      <c r="R13" s="102"/>
      <c r="S13" s="102"/>
      <c r="T13" s="102"/>
      <c r="U13" s="102"/>
      <c r="V13" s="102"/>
      <c r="W13" s="102"/>
      <c r="X13" s="102"/>
      <c r="Y13" s="102"/>
      <c r="Z13" s="102"/>
    </row>
    <row r="14">
      <c r="A14" s="116" t="s">
        <v>353</v>
      </c>
      <c r="B14" s="4"/>
      <c r="C14" s="4"/>
      <c r="D14" s="4"/>
      <c r="E14" s="4"/>
      <c r="F14" s="4"/>
      <c r="G14" s="4"/>
      <c r="H14" s="4"/>
      <c r="I14" s="4"/>
      <c r="J14" s="5"/>
      <c r="K14" s="115"/>
      <c r="L14" s="115"/>
      <c r="M14" s="115"/>
      <c r="N14" s="115"/>
      <c r="O14" s="115"/>
      <c r="P14" s="115"/>
      <c r="Q14" s="115"/>
      <c r="R14" s="115"/>
      <c r="S14" s="115"/>
      <c r="T14" s="115"/>
      <c r="U14" s="115"/>
      <c r="V14" s="115"/>
      <c r="W14" s="115"/>
      <c r="X14" s="115"/>
      <c r="Y14" s="115"/>
      <c r="Z14" s="115"/>
    </row>
    <row r="15">
      <c r="A15" s="102"/>
      <c r="B15" s="102"/>
      <c r="C15" s="102"/>
      <c r="D15" s="102"/>
      <c r="E15" s="102"/>
      <c r="F15" s="102"/>
      <c r="G15" s="102"/>
      <c r="H15" s="102"/>
      <c r="I15" s="102"/>
      <c r="J15" s="102"/>
      <c r="K15" s="102"/>
      <c r="L15" s="102"/>
      <c r="M15" s="102"/>
      <c r="N15" s="102"/>
      <c r="O15" s="102"/>
      <c r="P15" s="102"/>
      <c r="Q15" s="102"/>
      <c r="R15" s="102"/>
      <c r="S15" s="102"/>
      <c r="T15" s="102"/>
      <c r="U15" s="102"/>
      <c r="V15" s="102"/>
      <c r="W15" s="102"/>
      <c r="X15" s="102"/>
      <c r="Y15" s="102"/>
      <c r="Z15" s="102"/>
    </row>
    <row r="16">
      <c r="A16" s="117" t="s">
        <v>128</v>
      </c>
      <c r="B16" s="102"/>
      <c r="C16" s="102"/>
      <c r="D16" s="102"/>
      <c r="E16" s="102"/>
      <c r="F16" s="102"/>
      <c r="G16" s="102"/>
      <c r="H16" s="102"/>
      <c r="I16" s="102"/>
      <c r="J16" s="102"/>
      <c r="K16" s="102"/>
      <c r="L16" s="102"/>
      <c r="M16" s="102"/>
      <c r="N16" s="102"/>
      <c r="O16" s="102"/>
      <c r="P16" s="102"/>
      <c r="Q16" s="102"/>
      <c r="R16" s="102"/>
      <c r="S16" s="102"/>
      <c r="T16" s="102"/>
      <c r="U16" s="102"/>
      <c r="V16" s="102"/>
      <c r="W16" s="102"/>
      <c r="X16" s="102"/>
      <c r="Y16" s="102"/>
      <c r="Z16" s="102"/>
    </row>
    <row r="17">
      <c r="A17" s="118" t="s">
        <v>354</v>
      </c>
      <c r="E17" s="102"/>
      <c r="F17" s="102"/>
      <c r="G17" s="102"/>
      <c r="H17" s="102"/>
      <c r="I17" s="102"/>
      <c r="J17" s="102"/>
      <c r="K17" s="102"/>
      <c r="L17" s="102"/>
      <c r="M17" s="102"/>
      <c r="N17" s="102"/>
      <c r="O17" s="102"/>
      <c r="P17" s="102"/>
      <c r="Q17" s="102"/>
      <c r="R17" s="102"/>
      <c r="S17" s="102"/>
      <c r="T17" s="102"/>
      <c r="U17" s="102"/>
      <c r="V17" s="102"/>
      <c r="W17" s="102"/>
      <c r="X17" s="102"/>
      <c r="Y17" s="102"/>
      <c r="Z17" s="102"/>
    </row>
    <row r="18">
      <c r="E18" s="102"/>
      <c r="F18" s="102"/>
      <c r="G18" s="102"/>
      <c r="H18" s="102"/>
      <c r="I18" s="102"/>
      <c r="J18" s="102"/>
      <c r="K18" s="102"/>
      <c r="L18" s="102"/>
      <c r="M18" s="102"/>
      <c r="N18" s="102"/>
      <c r="O18" s="102"/>
      <c r="P18" s="102"/>
      <c r="Q18" s="102"/>
      <c r="R18" s="102"/>
      <c r="S18" s="102"/>
      <c r="T18" s="102"/>
      <c r="U18" s="102"/>
      <c r="V18" s="102"/>
      <c r="W18" s="102"/>
      <c r="X18" s="102"/>
      <c r="Y18" s="102"/>
      <c r="Z18" s="102"/>
    </row>
    <row r="19">
      <c r="E19" s="102"/>
      <c r="F19" s="102"/>
      <c r="G19" s="102"/>
      <c r="H19" s="102"/>
      <c r="I19" s="102"/>
      <c r="J19" s="102"/>
      <c r="K19" s="102"/>
      <c r="L19" s="102"/>
      <c r="M19" s="102"/>
      <c r="N19" s="102"/>
      <c r="O19" s="102"/>
      <c r="P19" s="102"/>
      <c r="Q19" s="102"/>
      <c r="R19" s="102"/>
      <c r="S19" s="102"/>
      <c r="T19" s="102"/>
      <c r="U19" s="102"/>
      <c r="V19" s="102"/>
      <c r="W19" s="102"/>
      <c r="X19" s="102"/>
      <c r="Y19" s="102"/>
      <c r="Z19" s="102"/>
    </row>
    <row r="20">
      <c r="E20" s="102"/>
      <c r="F20" s="102"/>
      <c r="G20" s="102"/>
      <c r="H20" s="102"/>
      <c r="I20" s="102"/>
      <c r="J20" s="102"/>
      <c r="K20" s="102"/>
      <c r="L20" s="102"/>
      <c r="M20" s="102"/>
      <c r="N20" s="102"/>
      <c r="O20" s="102"/>
      <c r="P20" s="102"/>
      <c r="Q20" s="102"/>
      <c r="R20" s="102"/>
      <c r="S20" s="102"/>
      <c r="T20" s="102"/>
      <c r="U20" s="102"/>
      <c r="V20" s="102"/>
      <c r="W20" s="102"/>
      <c r="X20" s="102"/>
      <c r="Y20" s="102"/>
      <c r="Z20" s="102"/>
    </row>
    <row r="21">
      <c r="E21" s="102"/>
      <c r="F21" s="102"/>
      <c r="G21" s="102"/>
      <c r="H21" s="102"/>
      <c r="I21" s="102"/>
      <c r="J21" s="102"/>
      <c r="K21" s="102"/>
      <c r="L21" s="102"/>
      <c r="M21" s="102"/>
      <c r="N21" s="102"/>
      <c r="O21" s="102"/>
      <c r="P21" s="102"/>
      <c r="Q21" s="102"/>
      <c r="R21" s="102"/>
      <c r="S21" s="102"/>
      <c r="T21" s="102"/>
      <c r="U21" s="102"/>
      <c r="V21" s="102"/>
      <c r="W21" s="102"/>
      <c r="X21" s="102"/>
      <c r="Y21" s="102"/>
      <c r="Z21" s="102"/>
    </row>
    <row r="22">
      <c r="E22" s="102"/>
      <c r="F22" s="102"/>
      <c r="G22" s="102"/>
      <c r="H22" s="102"/>
      <c r="I22" s="102"/>
      <c r="J22" s="102"/>
      <c r="K22" s="102"/>
      <c r="L22" s="102"/>
      <c r="M22" s="102"/>
      <c r="N22" s="102"/>
      <c r="O22" s="102"/>
      <c r="P22" s="102"/>
      <c r="Q22" s="102"/>
      <c r="R22" s="102"/>
      <c r="S22" s="102"/>
      <c r="T22" s="102"/>
      <c r="U22" s="102"/>
      <c r="V22" s="102"/>
      <c r="W22" s="102"/>
      <c r="X22" s="102"/>
      <c r="Y22" s="102"/>
      <c r="Z22" s="102"/>
    </row>
    <row r="23">
      <c r="E23" s="102"/>
      <c r="F23" s="102"/>
      <c r="G23" s="102"/>
      <c r="H23" s="102"/>
      <c r="I23" s="102"/>
      <c r="J23" s="102"/>
      <c r="K23" s="102"/>
      <c r="L23" s="102"/>
      <c r="M23" s="102"/>
      <c r="N23" s="102"/>
      <c r="O23" s="102"/>
      <c r="P23" s="102"/>
      <c r="Q23" s="102"/>
      <c r="R23" s="102"/>
      <c r="S23" s="102"/>
      <c r="T23" s="102"/>
      <c r="U23" s="102"/>
      <c r="V23" s="102"/>
      <c r="W23" s="102"/>
      <c r="X23" s="102"/>
      <c r="Y23" s="102"/>
      <c r="Z23" s="102"/>
    </row>
    <row r="24">
      <c r="A24" s="102"/>
      <c r="B24" s="102"/>
      <c r="C24" s="102"/>
      <c r="D24" s="102"/>
      <c r="E24" s="102"/>
      <c r="F24" s="102"/>
      <c r="G24" s="102"/>
      <c r="H24" s="102"/>
      <c r="I24" s="102"/>
      <c r="J24" s="102"/>
      <c r="K24" s="102"/>
      <c r="L24" s="102"/>
      <c r="M24" s="102"/>
      <c r="N24" s="102"/>
      <c r="O24" s="102"/>
      <c r="P24" s="102"/>
      <c r="Q24" s="102"/>
      <c r="R24" s="102"/>
      <c r="S24" s="102"/>
      <c r="T24" s="102"/>
      <c r="U24" s="102"/>
      <c r="V24" s="102"/>
      <c r="W24" s="102"/>
      <c r="X24" s="102"/>
      <c r="Y24" s="102"/>
      <c r="Z24" s="102"/>
    </row>
    <row r="25">
      <c r="A25" s="102"/>
      <c r="B25" s="102"/>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02"/>
    </row>
    <row r="26">
      <c r="A26" s="102"/>
      <c r="B26" s="102"/>
      <c r="C26" s="102"/>
      <c r="D26" s="102"/>
      <c r="E26" s="102"/>
      <c r="F26" s="102"/>
      <c r="G26" s="102"/>
      <c r="H26" s="102"/>
      <c r="I26" s="102"/>
      <c r="J26" s="102"/>
      <c r="K26" s="102"/>
      <c r="L26" s="102"/>
      <c r="M26" s="102"/>
      <c r="N26" s="102"/>
      <c r="O26" s="102"/>
      <c r="P26" s="102"/>
      <c r="Q26" s="102"/>
      <c r="R26" s="102"/>
      <c r="S26" s="102"/>
      <c r="T26" s="102"/>
      <c r="U26" s="102"/>
      <c r="V26" s="102"/>
      <c r="W26" s="102"/>
      <c r="X26" s="102"/>
      <c r="Y26" s="102"/>
      <c r="Z26" s="102"/>
    </row>
    <row r="27">
      <c r="A27" s="102"/>
      <c r="B27" s="102"/>
      <c r="C27" s="102"/>
      <c r="D27" s="102"/>
      <c r="E27" s="102"/>
      <c r="F27" s="102"/>
      <c r="G27" s="102"/>
      <c r="H27" s="102"/>
      <c r="I27" s="102"/>
      <c r="J27" s="102"/>
      <c r="K27" s="102"/>
      <c r="L27" s="102"/>
      <c r="M27" s="102"/>
      <c r="N27" s="102"/>
      <c r="O27" s="102"/>
      <c r="P27" s="102"/>
      <c r="Q27" s="102"/>
      <c r="R27" s="102"/>
      <c r="S27" s="102"/>
      <c r="T27" s="102"/>
      <c r="U27" s="102"/>
      <c r="V27" s="102"/>
      <c r="W27" s="102"/>
      <c r="X27" s="102"/>
      <c r="Y27" s="102"/>
      <c r="Z27" s="102"/>
    </row>
    <row r="28">
      <c r="A28" s="102"/>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row>
    <row r="29">
      <c r="A29" s="102"/>
      <c r="B29" s="102"/>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row>
    <row r="30">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row>
    <row r="31">
      <c r="A31" s="102"/>
      <c r="B31" s="102"/>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row>
    <row r="32">
      <c r="A32" s="102"/>
      <c r="B32" s="102"/>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row>
    <row r="33">
      <c r="A33" s="102"/>
      <c r="B33" s="102"/>
      <c r="C33" s="102"/>
      <c r="D33" s="102"/>
      <c r="E33" s="102"/>
      <c r="F33" s="102"/>
      <c r="G33" s="102"/>
      <c r="H33" s="102"/>
      <c r="I33" s="102"/>
      <c r="J33" s="102"/>
      <c r="K33" s="102"/>
      <c r="L33" s="102"/>
      <c r="M33" s="102"/>
      <c r="N33" s="102"/>
      <c r="O33" s="102"/>
      <c r="P33" s="102"/>
      <c r="Q33" s="102"/>
      <c r="R33" s="102"/>
      <c r="S33" s="102"/>
      <c r="T33" s="102"/>
      <c r="U33" s="102"/>
      <c r="V33" s="102"/>
      <c r="W33" s="102"/>
      <c r="X33" s="102"/>
      <c r="Y33" s="102"/>
      <c r="Z33" s="102"/>
    </row>
    <row r="34">
      <c r="A34" s="102"/>
      <c r="B34" s="102"/>
      <c r="C34" s="102"/>
      <c r="D34" s="102"/>
      <c r="E34" s="102"/>
      <c r="F34" s="102"/>
      <c r="G34" s="102"/>
      <c r="H34" s="102"/>
      <c r="I34" s="102"/>
      <c r="J34" s="102"/>
      <c r="K34" s="102"/>
      <c r="L34" s="102"/>
      <c r="M34" s="102"/>
      <c r="N34" s="102"/>
      <c r="O34" s="102"/>
      <c r="P34" s="102"/>
      <c r="Q34" s="102"/>
      <c r="R34" s="102"/>
      <c r="S34" s="102"/>
      <c r="T34" s="102"/>
      <c r="U34" s="102"/>
      <c r="V34" s="102"/>
      <c r="W34" s="102"/>
      <c r="X34" s="102"/>
      <c r="Y34" s="102"/>
      <c r="Z34" s="102"/>
    </row>
    <row r="35">
      <c r="A35" s="102"/>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row>
    <row r="36">
      <c r="A36" s="102"/>
      <c r="B36" s="102"/>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row>
    <row r="37">
      <c r="A37" s="102"/>
      <c r="B37" s="102"/>
      <c r="C37" s="102"/>
      <c r="D37" s="102"/>
      <c r="E37" s="102"/>
      <c r="F37" s="102"/>
      <c r="G37" s="102"/>
      <c r="H37" s="102"/>
      <c r="I37" s="102"/>
      <c r="J37" s="102"/>
      <c r="K37" s="102"/>
      <c r="L37" s="102"/>
      <c r="M37" s="102"/>
      <c r="N37" s="102"/>
      <c r="O37" s="102"/>
      <c r="P37" s="102"/>
      <c r="Q37" s="102"/>
      <c r="R37" s="102"/>
      <c r="S37" s="102"/>
      <c r="T37" s="102"/>
      <c r="U37" s="102"/>
      <c r="V37" s="102"/>
      <c r="W37" s="102"/>
      <c r="X37" s="102"/>
      <c r="Y37" s="102"/>
      <c r="Z37" s="102"/>
    </row>
    <row r="38">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row>
    <row r="39">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row>
    <row r="40">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row>
    <row r="41">
      <c r="A41" s="102"/>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row>
    <row r="42">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row>
    <row r="43">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row>
    <row r="44">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row>
    <row r="45">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row>
    <row r="46">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row>
    <row r="47">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row>
    <row r="48">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row>
    <row r="49">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row>
    <row r="50">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row>
    <row r="5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row>
    <row r="52">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row>
    <row r="53">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row>
    <row r="54">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row>
    <row r="55">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row>
    <row r="56">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row>
    <row r="57">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row>
    <row r="58">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row>
    <row r="59">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row>
    <row r="60">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row>
    <row r="6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row>
    <row r="62">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row>
    <row r="63">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row>
    <row r="64">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row>
    <row r="65">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row>
    <row r="66">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row>
    <row r="67">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row>
    <row r="68">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row>
    <row r="69">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row>
    <row r="70">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row>
    <row r="7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row>
    <row r="72">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row>
    <row r="73">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row>
    <row r="74">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row>
    <row r="75">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row>
    <row r="76">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row>
    <row r="77">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row>
    <row r="78">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row>
    <row r="79">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row>
    <row r="80">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row>
    <row r="8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row>
    <row r="82">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row>
    <row r="83">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row>
    <row r="84">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row>
    <row r="85">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row>
    <row r="86">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row>
    <row r="87">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row>
    <row r="88">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row>
    <row r="89">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row>
    <row r="90">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row>
    <row r="9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row>
    <row r="92">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row>
    <row r="93">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row>
    <row r="94">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row>
    <row r="95">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row>
    <row r="96">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row>
    <row r="97">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row>
    <row r="98">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row>
    <row r="99">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row>
    <row r="100">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row>
    <row r="10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row>
    <row r="102">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row>
    <row r="103">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row>
    <row r="104">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row>
    <row r="105">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row>
    <row r="106">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row>
    <row r="107">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row>
    <row r="108">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row>
    <row r="109">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row>
    <row r="110">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row>
    <row r="11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row>
    <row r="112">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row>
    <row r="113">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row>
    <row r="114">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row>
    <row r="115">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row>
    <row r="116">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row>
    <row r="117">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row>
    <row r="118">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row>
    <row r="119">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row>
    <row r="120">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row>
    <row r="12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row>
    <row r="122">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row>
    <row r="123">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row>
    <row r="124">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row>
    <row r="125">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row>
    <row r="126">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row>
    <row r="127">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row>
    <row r="128">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row>
    <row r="129">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row>
    <row r="130">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row>
    <row r="13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row>
    <row r="132">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row>
    <row r="133">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row>
    <row r="134">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row>
    <row r="135">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row>
    <row r="136">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row>
    <row r="137">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row>
    <row r="138">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row>
    <row r="139">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row>
    <row r="140">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row>
    <row r="14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row>
    <row r="142">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row>
    <row r="143">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row>
    <row r="144">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row>
    <row r="145">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row>
    <row r="146">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row>
    <row r="147">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row>
    <row r="148">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row>
    <row r="149">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row>
    <row r="150">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row>
    <row r="15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row>
    <row r="152">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row>
    <row r="153">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row>
    <row r="154">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row>
    <row r="155">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row>
    <row r="156">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row>
    <row r="157">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row>
    <row r="158">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row>
    <row r="159">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row>
    <row r="160">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row>
    <row r="16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row>
    <row r="162">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row>
    <row r="163">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row>
    <row r="164">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row>
    <row r="165">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row>
    <row r="166">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row>
    <row r="167">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row>
    <row r="168">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row>
    <row r="169">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row>
    <row r="170">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row>
    <row r="17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row>
    <row r="172">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row>
    <row r="173">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row>
    <row r="174">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row>
    <row r="175">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row>
    <row r="176">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row>
    <row r="177">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row>
    <row r="178">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row>
    <row r="179">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row>
    <row r="180">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row>
    <row r="18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row>
    <row r="182">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row>
    <row r="183">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row>
    <row r="184">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row>
    <row r="185">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row>
    <row r="186">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row>
    <row r="187">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row>
    <row r="188">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row>
    <row r="189">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row>
    <row r="190">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row>
    <row r="19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row>
    <row r="192">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row>
    <row r="193">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row>
    <row r="194">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row>
    <row r="195">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row>
    <row r="196">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row>
    <row r="197">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row>
    <row r="198">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row>
    <row r="199">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row>
    <row r="200">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row>
    <row r="20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row>
    <row r="202">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row>
    <row r="203">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row>
    <row r="204">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row>
    <row r="205">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row>
    <row r="206">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row>
    <row r="207">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row>
    <row r="208">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row>
    <row r="209">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row>
    <row r="210">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row>
    <row r="21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row>
    <row r="212">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row>
    <row r="213">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row>
    <row r="214">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row>
    <row r="215">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row>
    <row r="216">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row>
    <row r="217">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row>
    <row r="218">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row>
    <row r="219">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row>
    <row r="220">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row>
    <row r="22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row>
    <row r="222">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row>
    <row r="223">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row>
    <row r="224">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row>
    <row r="225">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row>
    <row r="226">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row>
    <row r="227">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row>
    <row r="228">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row>
    <row r="229">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row>
    <row r="230">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row>
    <row r="23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row>
    <row r="232">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row>
    <row r="233">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row>
    <row r="234">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row>
    <row r="235">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row>
    <row r="236">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row>
    <row r="237">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row>
    <row r="238">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row>
    <row r="239">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row>
    <row r="240">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row>
    <row r="24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row>
    <row r="242">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row>
    <row r="243">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row>
    <row r="244">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row>
    <row r="245">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row>
    <row r="246">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row>
    <row r="247">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row>
    <row r="248">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row>
    <row r="249">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row>
    <row r="250">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row>
    <row r="25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row>
    <row r="252">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row>
    <row r="253">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row>
    <row r="254">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row>
    <row r="255">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row>
    <row r="256">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row>
    <row r="257">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row>
    <row r="258">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row>
    <row r="259">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row>
    <row r="260">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row>
    <row r="26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row>
    <row r="262">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row>
    <row r="263">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row>
    <row r="264">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row>
    <row r="265">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row>
    <row r="266">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row>
    <row r="267">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row>
    <row r="268">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row>
    <row r="269">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row>
    <row r="270">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row>
    <row r="27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row>
    <row r="272">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row>
    <row r="273">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row>
    <row r="274">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row>
    <row r="275">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row>
    <row r="276">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row>
    <row r="277">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row>
    <row r="278">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row>
    <row r="279">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row>
    <row r="280">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row>
    <row r="28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row>
    <row r="282">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row>
    <row r="283">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row>
    <row r="284">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row>
    <row r="285">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row>
    <row r="286">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row>
    <row r="287">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row>
    <row r="288">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row>
    <row r="289">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row>
    <row r="290">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row>
    <row r="29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row>
    <row r="292">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row>
    <row r="293">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row>
    <row r="294">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row>
    <row r="295">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row>
    <row r="296">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row>
    <row r="297">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row>
    <row r="298">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row>
    <row r="299">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row>
    <row r="300">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row>
    <row r="30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row>
    <row r="302">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row>
    <row r="303">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row>
    <row r="304">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row>
    <row r="305">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row>
    <row r="306">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row>
    <row r="307">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row>
    <row r="308">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row>
    <row r="309">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row>
    <row r="310">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row>
    <row r="31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row>
    <row r="312">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row>
    <row r="313">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row>
    <row r="314">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row>
    <row r="315">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row>
    <row r="316">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row>
    <row r="317">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row>
    <row r="318">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row>
    <row r="319">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row>
    <row r="320">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row>
    <row r="32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row>
    <row r="322">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row>
    <row r="323">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row>
    <row r="324">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row>
    <row r="325">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row>
    <row r="326">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row>
    <row r="327">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row>
    <row r="328">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row>
    <row r="329">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row>
    <row r="330">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row>
    <row r="33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row>
    <row r="332">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row>
    <row r="333">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row>
    <row r="334">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row>
    <row r="335">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row>
    <row r="336">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row>
    <row r="337">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row>
    <row r="338">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row>
    <row r="339">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row>
    <row r="340">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row>
    <row r="34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row>
    <row r="342">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row>
    <row r="343">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row>
    <row r="344">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row>
    <row r="345">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row>
    <row r="346">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row>
    <row r="347">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row>
    <row r="348">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row>
    <row r="349">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row>
    <row r="350">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row>
    <row r="35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row>
    <row r="352">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row>
    <row r="353">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row>
    <row r="354">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row>
    <row r="355">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row>
    <row r="356">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row>
    <row r="357">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row>
    <row r="358">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row>
    <row r="359">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row>
    <row r="360">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row>
    <row r="36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row>
    <row r="362">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row>
    <row r="363">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row>
    <row r="364">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row>
    <row r="365">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row>
    <row r="366">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row>
    <row r="367">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row>
    <row r="368">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row>
    <row r="369">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row>
    <row r="370">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row>
    <row r="37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row>
    <row r="372">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row>
    <row r="373">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row>
    <row r="374">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row>
    <row r="375">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row>
    <row r="376">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row>
    <row r="377">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row>
    <row r="378">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row>
    <row r="379">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row>
    <row r="380">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row>
    <row r="38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row>
    <row r="382">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row>
    <row r="383">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row>
    <row r="384">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row>
    <row r="385">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row>
    <row r="386">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row>
    <row r="387">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row>
    <row r="388">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row>
    <row r="389">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row>
    <row r="390">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row>
    <row r="39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row>
    <row r="392">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row>
    <row r="393">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row>
    <row r="394">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row>
    <row r="395">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row>
    <row r="396">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row>
    <row r="397">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row>
    <row r="398">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row>
    <row r="399">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row>
    <row r="400">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row>
    <row r="40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row>
    <row r="402">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row>
    <row r="403">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row>
    <row r="404">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row>
    <row r="405">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row>
    <row r="406">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row>
    <row r="407">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row>
    <row r="408">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row>
    <row r="409">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row>
    <row r="410">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row>
    <row r="41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row>
    <row r="412">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row>
    <row r="413">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row>
    <row r="414">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row>
    <row r="415">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row>
    <row r="416">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row>
    <row r="417">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row>
    <row r="418">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row>
    <row r="419">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row>
    <row r="420">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row>
    <row r="42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row>
    <row r="422">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row>
    <row r="423">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row>
    <row r="424">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row>
    <row r="425">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row>
    <row r="426">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row>
    <row r="427">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row>
    <row r="428">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row>
    <row r="429">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row>
    <row r="430">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row>
    <row r="43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row>
    <row r="432">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row>
    <row r="433">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row>
    <row r="434">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row>
    <row r="435">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row>
    <row r="436">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row>
    <row r="437">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row>
    <row r="438">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row>
    <row r="439">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row>
    <row r="440">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row>
    <row r="44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row>
    <row r="442">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row>
    <row r="443">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row>
    <row r="444">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row>
    <row r="445">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row>
    <row r="446">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row>
    <row r="447">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row>
    <row r="448">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row>
    <row r="449">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row>
    <row r="450">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row>
    <row r="45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row>
    <row r="452">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row>
    <row r="453">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row>
    <row r="454">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row>
    <row r="455">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row>
    <row r="456">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row>
    <row r="457">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row>
    <row r="458">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row>
    <row r="459">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row>
    <row r="460">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row>
    <row r="46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row>
    <row r="462">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row>
    <row r="463">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row>
    <row r="464">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row>
    <row r="465">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row>
    <row r="466">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row>
    <row r="467">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row>
    <row r="468">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row>
    <row r="469">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row>
    <row r="470">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row>
    <row r="47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row>
    <row r="472">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row>
    <row r="473">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row>
    <row r="474">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row>
    <row r="475">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row>
    <row r="476">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row>
    <row r="477">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row>
    <row r="478">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row>
    <row r="479">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row>
    <row r="480">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row>
    <row r="48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row>
    <row r="482">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row>
    <row r="483">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row>
    <row r="484">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row>
    <row r="485">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row>
    <row r="486">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row>
    <row r="487">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row>
    <row r="488">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row>
    <row r="489">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row>
    <row r="490">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row>
    <row r="49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row>
    <row r="492">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row>
    <row r="493">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row>
    <row r="494">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row>
    <row r="495">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row>
    <row r="496">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row>
    <row r="497">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row>
    <row r="498">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row>
    <row r="499">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row>
    <row r="500">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row>
    <row r="50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row>
    <row r="502">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row>
    <row r="503">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row>
    <row r="504">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row>
    <row r="505">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row>
    <row r="506">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row>
    <row r="507">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row>
    <row r="508">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row>
    <row r="509">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row>
    <row r="510">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row>
    <row r="51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row>
    <row r="512">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row>
    <row r="513">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row>
    <row r="514">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row>
    <row r="515">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row>
    <row r="516">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row>
    <row r="517">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row>
    <row r="518">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row>
    <row r="519">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row>
    <row r="520">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row>
    <row r="52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row>
    <row r="522">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row>
    <row r="523">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row>
    <row r="524">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row>
    <row r="525">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row>
    <row r="526">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row>
    <row r="527">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row>
    <row r="528">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row>
    <row r="529">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row>
    <row r="530">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row>
    <row r="53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row>
    <row r="532">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row>
    <row r="533">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row>
    <row r="534">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row>
    <row r="535">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row>
    <row r="536">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row>
    <row r="537">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row>
    <row r="538">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row>
    <row r="539">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row>
    <row r="540">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row>
    <row r="54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row>
    <row r="542">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row>
    <row r="543">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row>
    <row r="544">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row>
    <row r="545">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row>
    <row r="546">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row>
    <row r="547">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row>
    <row r="548">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row>
    <row r="549">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row>
    <row r="550">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row>
    <row r="55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row>
    <row r="552">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row>
    <row r="553">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row>
    <row r="554">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row>
    <row r="555">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row>
    <row r="556">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row>
    <row r="557">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row>
    <row r="558">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row>
    <row r="559">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row>
    <row r="560">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row>
    <row r="56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row>
    <row r="562">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row>
    <row r="563">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row>
    <row r="564">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row>
    <row r="565">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row>
    <row r="566">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row>
    <row r="567">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row>
    <row r="568">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row>
    <row r="569">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row>
    <row r="570">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row>
    <row r="57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row>
    <row r="572">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row>
    <row r="573">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row>
    <row r="574">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row>
    <row r="575">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row>
    <row r="576">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row>
    <row r="577">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row>
    <row r="578">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row>
    <row r="579">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row>
    <row r="580">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row>
    <row r="58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row>
    <row r="582">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row>
    <row r="583">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row>
    <row r="584">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row>
    <row r="585">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row>
    <row r="586">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row>
    <row r="587">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row>
    <row r="588">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row>
    <row r="589">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row>
    <row r="590">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row>
    <row r="59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row>
    <row r="592">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row>
    <row r="593">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row>
    <row r="594">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row>
    <row r="595">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row>
    <row r="596">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row>
    <row r="597">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row>
    <row r="598">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row>
    <row r="599">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row>
    <row r="600">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row>
    <row r="60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row>
    <row r="602">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row>
    <row r="603">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row>
    <row r="604">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row>
    <row r="605">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row>
    <row r="606">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row>
    <row r="607">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row>
    <row r="608">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row>
    <row r="609">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row>
    <row r="610">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row>
    <row r="61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row>
    <row r="612">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row>
    <row r="613">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row>
    <row r="614">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row>
    <row r="615">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row>
    <row r="616">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row>
    <row r="617">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row>
    <row r="618">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row>
    <row r="619">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row>
    <row r="620">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row>
    <row r="62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row>
    <row r="622">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row>
    <row r="623">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row>
    <row r="624">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row>
    <row r="625">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row>
    <row r="626">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row>
    <row r="627">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row>
    <row r="628">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row>
    <row r="629">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row>
    <row r="630">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row>
    <row r="63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row>
    <row r="632">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row>
    <row r="633">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row>
    <row r="634">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row>
    <row r="635">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row>
    <row r="636">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row>
    <row r="637">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row>
    <row r="638">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row>
    <row r="639">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row>
    <row r="640">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row>
    <row r="64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row>
    <row r="642">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row>
    <row r="643">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row>
    <row r="644">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row>
    <row r="645">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row>
    <row r="646">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row>
    <row r="647">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row>
    <row r="648">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row>
    <row r="649">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row>
    <row r="650">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row>
    <row r="65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row>
    <row r="652">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row>
    <row r="653">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row>
    <row r="654">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row>
    <row r="655">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row>
    <row r="656">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row>
    <row r="657">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row>
    <row r="658">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row>
    <row r="659">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row>
    <row r="660">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row>
    <row r="66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row>
    <row r="662">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row>
    <row r="663">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row>
    <row r="664">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row>
    <row r="665">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row>
    <row r="666">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row>
    <row r="667">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row>
    <row r="668">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row>
    <row r="669">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row>
    <row r="670">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row>
    <row r="67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row>
    <row r="672">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row>
    <row r="673">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row>
    <row r="674">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row>
    <row r="675">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row>
    <row r="676">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row>
    <row r="677">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row>
    <row r="678">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row>
    <row r="679">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row>
    <row r="680">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row>
    <row r="68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row>
    <row r="682">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row>
    <row r="683">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row>
    <row r="684">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row>
    <row r="685">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row>
    <row r="686">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row>
    <row r="687">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row>
    <row r="688">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row>
    <row r="689">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row>
    <row r="690">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row>
    <row r="69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row>
    <row r="692">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row>
    <row r="693">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row>
    <row r="694">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row>
    <row r="695">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row>
    <row r="696">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row>
    <row r="697">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row>
    <row r="698">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row>
    <row r="699">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row>
    <row r="700">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row>
    <row r="70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row>
    <row r="702">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row>
    <row r="703">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row>
    <row r="704">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row>
    <row r="705">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row>
    <row r="706">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row>
    <row r="707">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row>
    <row r="708">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row>
    <row r="709">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row>
    <row r="710">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row>
    <row r="71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row>
    <row r="712">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row>
    <row r="713">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row>
    <row r="714">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row>
    <row r="715">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row>
    <row r="716">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row>
    <row r="717">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row>
    <row r="718">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row>
    <row r="719">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row>
    <row r="720">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row>
    <row r="72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row>
    <row r="722">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row>
    <row r="723">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row>
    <row r="724">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row>
    <row r="725">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row>
    <row r="726">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row>
    <row r="727">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row>
    <row r="728">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row>
    <row r="729">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row>
    <row r="730">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row>
    <row r="73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row>
    <row r="732">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row>
    <row r="733">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row>
    <row r="734">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row>
    <row r="735">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row>
    <row r="736">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row>
    <row r="737">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row>
    <row r="738">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row>
    <row r="739">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row>
    <row r="740">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row>
    <row r="74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row>
    <row r="742">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row>
    <row r="743">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row>
    <row r="744">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row>
    <row r="745">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row>
    <row r="746">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row>
    <row r="747">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row>
    <row r="748">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row>
    <row r="749">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row>
    <row r="750">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row>
    <row r="75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row>
    <row r="752">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row>
    <row r="753">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row>
    <row r="754">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row>
    <row r="755">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row>
    <row r="756">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row>
    <row r="757">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row>
    <row r="758">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row>
    <row r="759">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row>
    <row r="760">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row>
    <row r="76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row>
    <row r="762">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row>
    <row r="763">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row>
    <row r="764">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row>
    <row r="765">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row>
    <row r="766">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row>
    <row r="767">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row>
    <row r="768">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row>
    <row r="769">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row>
    <row r="770">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row>
    <row r="77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row>
    <row r="772">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row>
    <row r="773">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row>
    <row r="774">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row>
    <row r="775">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row>
    <row r="776">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row>
    <row r="777">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row>
    <row r="778">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row>
    <row r="779">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row>
    <row r="780">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row>
    <row r="78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row>
    <row r="782">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row>
    <row r="783">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row>
    <row r="784">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row>
    <row r="785">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row>
    <row r="786">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row>
    <row r="787">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row>
    <row r="788">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row>
    <row r="789">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row>
    <row r="790">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row>
    <row r="79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row>
    <row r="792">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row>
    <row r="793">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row>
    <row r="794">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row>
    <row r="795">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row>
    <row r="796">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row>
    <row r="797">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row>
    <row r="798">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row>
    <row r="799">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row>
    <row r="800">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row>
    <row r="80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row>
    <row r="802">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row>
    <row r="803">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row>
    <row r="804">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row>
    <row r="805">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row>
    <row r="806">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row>
    <row r="807">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row>
    <row r="808">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row>
    <row r="809">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row>
    <row r="810">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row>
    <row r="81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row>
    <row r="812">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row>
    <row r="813">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row>
    <row r="814">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row>
    <row r="815">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row>
    <row r="816">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row>
    <row r="817">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row>
    <row r="818">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row>
    <row r="819">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row>
    <row r="820">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row>
    <row r="82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row>
    <row r="822">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row>
    <row r="823">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row>
    <row r="824">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row>
    <row r="825">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row>
    <row r="826">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row>
    <row r="827">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row>
    <row r="828">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row>
    <row r="829">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row>
    <row r="830">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row>
    <row r="83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row>
    <row r="832">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row>
    <row r="833">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row>
    <row r="834">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row>
    <row r="835">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row>
    <row r="836">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row>
    <row r="837">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row>
    <row r="838">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row>
    <row r="839">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row>
    <row r="840">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row>
    <row r="84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row>
    <row r="842">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row>
    <row r="843">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row>
    <row r="844">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row>
    <row r="845">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row>
    <row r="846">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row>
    <row r="847">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row>
    <row r="848">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row>
    <row r="849">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row>
    <row r="850">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row>
    <row r="85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row>
    <row r="852">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row>
    <row r="853">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row>
    <row r="854">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row>
    <row r="855">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row>
    <row r="856">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row>
    <row r="857">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row>
    <row r="858">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row>
    <row r="859">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row>
    <row r="860">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row>
    <row r="86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row>
    <row r="862">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row>
    <row r="863">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row>
    <row r="864">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row>
    <row r="865">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row>
    <row r="866">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row>
    <row r="867">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row>
    <row r="868">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row>
    <row r="869">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row>
    <row r="870">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row>
    <row r="87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row>
    <row r="872">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row>
    <row r="873">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row>
    <row r="874">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row>
    <row r="875">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row>
    <row r="876">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row>
    <row r="877">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row>
    <row r="878">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row>
    <row r="879">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row>
    <row r="880">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row>
    <row r="88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row>
    <row r="882">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row>
    <row r="883">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row>
    <row r="884">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row>
    <row r="885">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row>
    <row r="886">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row>
    <row r="887">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row>
    <row r="888">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row>
    <row r="889">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row>
    <row r="890">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row>
    <row r="89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row>
    <row r="892">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row>
    <row r="893">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row>
    <row r="894">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row>
    <row r="895">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row>
    <row r="896">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row>
    <row r="897">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row>
    <row r="898">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row>
    <row r="899">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row>
    <row r="900">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row>
    <row r="90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row>
    <row r="902">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row>
    <row r="903">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row>
    <row r="904">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row>
    <row r="905">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row>
    <row r="906">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row>
    <row r="907">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row>
    <row r="908">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row>
    <row r="909">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row>
    <row r="910">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row>
    <row r="91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row>
    <row r="912">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row>
    <row r="913">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row>
    <row r="914">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row>
    <row r="915">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row>
    <row r="916">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row>
    <row r="917">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row>
    <row r="918">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row>
    <row r="919">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row>
    <row r="920">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row>
    <row r="92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row>
    <row r="922">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row>
    <row r="923">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row>
    <row r="924">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row>
    <row r="925">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row>
    <row r="926">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row>
    <row r="927">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row>
    <row r="928">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row>
    <row r="929">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row>
    <row r="930">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row>
    <row r="93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row>
    <row r="932">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row>
    <row r="933">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row>
    <row r="934">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row>
    <row r="935">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row>
    <row r="936">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row>
    <row r="937">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row>
    <row r="938">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row>
    <row r="939">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row>
    <row r="940">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row>
    <row r="94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row>
    <row r="942">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row>
    <row r="943">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row>
    <row r="944">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row>
    <row r="945">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row>
    <row r="946">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row>
    <row r="947">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row>
    <row r="948">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row>
    <row r="949">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row>
    <row r="950">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row>
    <row r="95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row>
    <row r="952">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row>
    <row r="953">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row>
    <row r="954">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row>
    <row r="955">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row>
    <row r="956">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row>
    <row r="957">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row>
    <row r="958">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row>
    <row r="959">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row>
    <row r="960">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row>
    <row r="96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row>
    <row r="962">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row>
    <row r="963">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row>
    <row r="964">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row>
    <row r="965">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row>
    <row r="966">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row>
    <row r="967">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row>
    <row r="968">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row>
    <row r="969">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row>
    <row r="970">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row>
    <row r="97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row>
    <row r="972">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row>
    <row r="973">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row>
    <row r="974">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row>
    <row r="975">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row>
    <row r="976">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row>
    <row r="977">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row>
    <row r="978">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row>
    <row r="979">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row>
    <row r="980">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row>
    <row r="98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row>
    <row r="982">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row>
    <row r="983">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row>
    <row r="984">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row>
    <row r="985">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row>
    <row r="986">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row>
    <row r="987">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row>
    <row r="988">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row>
    <row r="989">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row>
    <row r="990">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row>
    <row r="99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row>
    <row r="992">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row>
    <row r="993">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row>
    <row r="994">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row>
    <row r="995">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row>
    <row r="996">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row>
    <row r="997">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row>
    <row r="998">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row>
    <row r="999">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row>
  </sheetData>
  <mergeCells count="5">
    <mergeCell ref="D2:H2"/>
    <mergeCell ref="A5:J5"/>
    <mergeCell ref="A12:J12"/>
    <mergeCell ref="A14:J14"/>
    <mergeCell ref="A17:D23"/>
  </mergeCells>
  <hyperlinks>
    <hyperlink r:id="rId1" ref="C8"/>
    <hyperlink r:id="rId2" ref="C9"/>
    <hyperlink r:id="rId3" ref="C10"/>
  </hyperlinks>
  <drawing r:id="rId4"/>
</worksheet>
</file>