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fissional\struktur.ark\Beaver\Examples\"/>
    </mc:Choice>
  </mc:AlternateContent>
  <bookViews>
    <workbookView xWindow="0" yWindow="0" windowWidth="28800" windowHeight="10020" activeTab="1"/>
  </bookViews>
  <sheets>
    <sheet name="Materials" sheetId="3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1" i="1" l="1"/>
  <c r="S30" i="1"/>
  <c r="S29" i="1"/>
  <c r="BH32" i="3" l="1"/>
  <c r="BF32" i="3"/>
  <c r="BE32" i="3"/>
  <c r="BD32" i="3"/>
  <c r="BC32" i="3"/>
  <c r="BB32" i="3"/>
  <c r="BA32" i="3"/>
  <c r="AY32" i="3"/>
  <c r="AX32" i="3"/>
  <c r="AW32" i="3"/>
  <c r="AV32" i="3"/>
  <c r="AU32" i="3"/>
</calcChain>
</file>

<file path=xl/sharedStrings.xml><?xml version="1.0" encoding="utf-8"?>
<sst xmlns="http://schemas.openxmlformats.org/spreadsheetml/2006/main" count="333" uniqueCount="191">
  <si>
    <t>name</t>
  </si>
  <si>
    <t xml:space="preserve"> type</t>
  </si>
  <si>
    <t xml:space="preserve"> fmk</t>
  </si>
  <si>
    <t xml:space="preserve"> ft0k</t>
  </si>
  <si>
    <t xml:space="preserve"> ft90k</t>
  </si>
  <si>
    <t xml:space="preserve"> fc0k</t>
  </si>
  <si>
    <t xml:space="preserve"> fc90k</t>
  </si>
  <si>
    <t xml:space="preserve"> fvk</t>
  </si>
  <si>
    <t xml:space="preserve"> E0mean</t>
  </si>
  <si>
    <t xml:space="preserve"> E005</t>
  </si>
  <si>
    <t xml:space="preserve"> E90mean</t>
  </si>
  <si>
    <t xml:space="preserve"> Gmean</t>
  </si>
  <si>
    <t xml:space="preserve"> G05</t>
  </si>
  <si>
    <t xml:space="preserve"> pk</t>
  </si>
  <si>
    <t xml:space="preserve"> Ym</t>
  </si>
  <si>
    <t>Glulam c</t>
  </si>
  <si>
    <t>Properties</t>
  </si>
  <si>
    <t>Softwood and poplar species</t>
  </si>
  <si>
    <t>C14</t>
  </si>
  <si>
    <t>C16</t>
  </si>
  <si>
    <t>C18</t>
  </si>
  <si>
    <t>C20</t>
  </si>
  <si>
    <t>C22</t>
  </si>
  <si>
    <t>C24</t>
  </si>
  <si>
    <t>C27</t>
  </si>
  <si>
    <t>C30</t>
  </si>
  <si>
    <t>C35</t>
  </si>
  <si>
    <t>C40</t>
  </si>
  <si>
    <t>C45</t>
  </si>
  <si>
    <t>C50</t>
  </si>
  <si>
    <t>Bending strength</t>
  </si>
  <si>
    <t>fm,k</t>
  </si>
  <si>
    <t>MPa</t>
  </si>
  <si>
    <t>Tension strength</t>
  </si>
  <si>
    <t>ft,0,k</t>
  </si>
  <si>
    <t>ft,90,k</t>
  </si>
  <si>
    <t>Compression strength</t>
  </si>
  <si>
    <t>fc,0,k</t>
  </si>
  <si>
    <t>fc,90,k</t>
  </si>
  <si>
    <t>Shear strength</t>
  </si>
  <si>
    <t>fv,k</t>
  </si>
  <si>
    <t>Rolling Shear strength</t>
  </si>
  <si>
    <t>fr,k</t>
  </si>
  <si>
    <t>Modulus of Elasticity</t>
  </si>
  <si>
    <t>E0,mean</t>
  </si>
  <si>
    <t>E0.05</t>
  </si>
  <si>
    <t>E90,mean</t>
  </si>
  <si>
    <t>E90,0.05</t>
  </si>
  <si>
    <t>Shear modulus</t>
  </si>
  <si>
    <t>Gmean</t>
  </si>
  <si>
    <t>G0.05</t>
  </si>
  <si>
    <t>Density</t>
  </si>
  <si>
    <t>ρk</t>
  </si>
  <si>
    <t>kg/m^3</t>
  </si>
  <si>
    <t>ρmean</t>
  </si>
  <si>
    <t>Type</t>
  </si>
  <si>
    <t>Softwood</t>
  </si>
  <si>
    <t>E90_0,05</t>
  </si>
  <si>
    <t>Material Properties</t>
  </si>
  <si>
    <t>Timber Category</t>
  </si>
  <si>
    <t>Solid Timber - Softwood</t>
  </si>
  <si>
    <t xml:space="preserve">Solid Timber - Hardwood </t>
  </si>
  <si>
    <t>Glulam - Homogeneous</t>
  </si>
  <si>
    <t>Glulam - Combined</t>
  </si>
  <si>
    <t>LVL</t>
  </si>
  <si>
    <t>Fibreboards - Hardboard</t>
  </si>
  <si>
    <t>Fibreboards - Mediumboard</t>
  </si>
  <si>
    <t>Particleboards</t>
  </si>
  <si>
    <t>OSB</t>
  </si>
  <si>
    <t>Plywood</t>
  </si>
  <si>
    <t xml:space="preserve">Hardwood species </t>
  </si>
  <si>
    <t>Homogeneous Glulam</t>
  </si>
  <si>
    <t>Combined Glulam</t>
  </si>
  <si>
    <t>Fibreboards</t>
  </si>
  <si>
    <t>D30</t>
  </si>
  <si>
    <t>D35</t>
  </si>
  <si>
    <t>D40</t>
  </si>
  <si>
    <t>D50</t>
  </si>
  <si>
    <t>D60</t>
  </si>
  <si>
    <t>D70</t>
  </si>
  <si>
    <t>GL20h</t>
  </si>
  <si>
    <t>GL22h</t>
  </si>
  <si>
    <t>GL24h</t>
  </si>
  <si>
    <t>GL26h</t>
  </si>
  <si>
    <t>GL28h</t>
  </si>
  <si>
    <t>GL30h</t>
  </si>
  <si>
    <t>GL32h</t>
  </si>
  <si>
    <t>GL20c</t>
  </si>
  <si>
    <t>GL22c</t>
  </si>
  <si>
    <t>GL24c</t>
  </si>
  <si>
    <t>GL26c</t>
  </si>
  <si>
    <t>GL28c</t>
  </si>
  <si>
    <t>GL30c</t>
  </si>
  <si>
    <t>GL32c</t>
  </si>
  <si>
    <t>Kerto-S</t>
  </si>
  <si>
    <t>Kerto-Q (21&lt;t&lt;24)</t>
  </si>
  <si>
    <t>Kerto-Q (27&lt;t&lt;69)</t>
  </si>
  <si>
    <t>BauBuche</t>
  </si>
  <si>
    <t>Hardboard t&lt;3.5</t>
  </si>
  <si>
    <t>Hardboard 3.5&lt;t&lt;5.5</t>
  </si>
  <si>
    <t>Hardboard t&gt;5.5</t>
  </si>
  <si>
    <t>Medium-board t&lt;10</t>
  </si>
  <si>
    <t>Medium-board t&gt;10</t>
  </si>
  <si>
    <t>Particleboards 6&lt;t&lt;13</t>
  </si>
  <si>
    <t>Particleboards 13&lt;t&lt;20</t>
  </si>
  <si>
    <t>Particleboards 20&lt;t&lt;25</t>
  </si>
  <si>
    <t>Particleboards 25&lt;t&lt;32</t>
  </si>
  <si>
    <t>Particleboards 32&lt;t&lt;40</t>
  </si>
  <si>
    <t>Particleboards t&gt;40</t>
  </si>
  <si>
    <t>Plywood (Swedish)</t>
  </si>
  <si>
    <t>Plywood (Finnish - Conifer)</t>
  </si>
  <si>
    <t>Plywood (Finnish - Birch)</t>
  </si>
  <si>
    <t>Hardwood</t>
  </si>
  <si>
    <t>Glulam h</t>
  </si>
  <si>
    <t>Hardboard</t>
  </si>
  <si>
    <t>Particleboard</t>
  </si>
  <si>
    <t>Bolt</t>
  </si>
  <si>
    <t>d [mm]</t>
  </si>
  <si>
    <t>As [mm2]</t>
  </si>
  <si>
    <t>d0 [mm]</t>
  </si>
  <si>
    <t>dhead [mm]</t>
  </si>
  <si>
    <t>dwasher,ext [mm]</t>
  </si>
  <si>
    <t>dwasher,int [mm]</t>
  </si>
  <si>
    <t>M8</t>
  </si>
  <si>
    <t>M10</t>
  </si>
  <si>
    <t>M12</t>
  </si>
  <si>
    <t>M16</t>
  </si>
  <si>
    <t>M20</t>
  </si>
  <si>
    <t>M24</t>
  </si>
  <si>
    <t>M30</t>
  </si>
  <si>
    <t>kmod</t>
  </si>
  <si>
    <t>Standard</t>
  </si>
  <si>
    <t>Service Class</t>
  </si>
  <si>
    <t>Load Duration class</t>
  </si>
  <si>
    <t>P</t>
  </si>
  <si>
    <t>L</t>
  </si>
  <si>
    <t>M</t>
  </si>
  <si>
    <t>S</t>
  </si>
  <si>
    <t>I</t>
  </si>
  <si>
    <t>Structural timber</t>
  </si>
  <si>
    <t>SS-EN 14081-1</t>
  </si>
  <si>
    <t>-</t>
  </si>
  <si>
    <t>Glulam</t>
  </si>
  <si>
    <t>SS-EN 14080</t>
  </si>
  <si>
    <t xml:space="preserve">Laminated veneer lumber </t>
  </si>
  <si>
    <t>SS-EN 14374</t>
  </si>
  <si>
    <t>(LVL)</t>
  </si>
  <si>
    <t>SS-EN 14279</t>
  </si>
  <si>
    <t>SS-EN 636</t>
  </si>
  <si>
    <t>Oriented strand board</t>
  </si>
  <si>
    <t>SS-EN 300</t>
  </si>
  <si>
    <t>OSB/2</t>
  </si>
  <si>
    <t>(OSB)</t>
  </si>
  <si>
    <t>OSB/3, OSB/4</t>
  </si>
  <si>
    <t>SS-EN 312</t>
  </si>
  <si>
    <t>Type P4, P5</t>
  </si>
  <si>
    <t>Type P5</t>
  </si>
  <si>
    <t>Type P6, P7</t>
  </si>
  <si>
    <t>Type P7</t>
  </si>
  <si>
    <t>Fibreboard, hard</t>
  </si>
  <si>
    <t>SS-EN 622-2</t>
  </si>
  <si>
    <t>HB.LA, HB.HLA 1, 2</t>
  </si>
  <si>
    <t>HB.HLA 1, 2</t>
  </si>
  <si>
    <t>Fibreboard, medium</t>
  </si>
  <si>
    <t>SS-EN 622-3</t>
  </si>
  <si>
    <t>MBH.LA 1, 2</t>
  </si>
  <si>
    <t>MBH.HLS 1, 2</t>
  </si>
  <si>
    <t>Fibreboard, MDF</t>
  </si>
  <si>
    <t>SS-EN 622-5</t>
  </si>
  <si>
    <t>MDF.LA, MDF.HLS</t>
  </si>
  <si>
    <t>MDF.HLS</t>
  </si>
  <si>
    <t>Kerto-Q</t>
  </si>
  <si>
    <t xml:space="preserve"> fmk [MPa]</t>
  </si>
  <si>
    <t xml:space="preserve"> ft0k [MPa]</t>
  </si>
  <si>
    <t xml:space="preserve"> ft90k [MPa]</t>
  </si>
  <si>
    <t xml:space="preserve"> fc0k [MPa]</t>
  </si>
  <si>
    <t xml:space="preserve"> fc90k [MPa]</t>
  </si>
  <si>
    <t xml:space="preserve"> fvk [MPa]</t>
  </si>
  <si>
    <t xml:space="preserve"> E0mean [MPa]</t>
  </si>
  <si>
    <t xml:space="preserve"> E005 [MPa]</t>
  </si>
  <si>
    <t xml:space="preserve"> E90mean [MPa]</t>
  </si>
  <si>
    <t>E90_005 [MPa]</t>
  </si>
  <si>
    <t xml:space="preserve"> Gmean [MPa]</t>
  </si>
  <si>
    <t xml:space="preserve"> G05 [MPa]</t>
  </si>
  <si>
    <t xml:space="preserve"> Ym [-]</t>
  </si>
  <si>
    <t>frk [MPa]</t>
  </si>
  <si>
    <t xml:space="preserve"> pk [kg/m³]</t>
  </si>
  <si>
    <t>pmean [kg/m³]</t>
  </si>
  <si>
    <t>Pa</t>
  </si>
  <si>
    <t>Mpa</t>
  </si>
  <si>
    <t>kN/mm²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</si>
</sst>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###"/>
    <numFmt numFmtId="165" formatCode="0.0"/>
    <numFmt numFmtId="166" formatCode="#,##0.#########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70C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color indexed="23"/>
      <name val="Arial"/>
      <family val="2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0"/>
      <color rgb="FF7C735E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</cellStyleXfs>
  <cellXfs count="116">
    <xf numFmtId="0" fontId="0" fillId="0" borderId="0" xfId="0"/>
    <xf numFmtId="164" fontId="3" fillId="0" borderId="1" xfId="0" applyNumberFormat="1" applyFont="1" applyBorder="1" applyAlignment="1">
      <alignment vertical="center"/>
    </xf>
    <xf numFmtId="164" fontId="3" fillId="0" borderId="2" xfId="2" applyNumberFormat="1" applyFont="1" applyBorder="1" applyAlignment="1">
      <alignment vertical="center"/>
    </xf>
    <xf numFmtId="164" fontId="3" fillId="0" borderId="3" xfId="2" applyNumberFormat="1" applyFont="1" applyBorder="1" applyAlignment="1">
      <alignment vertical="center"/>
    </xf>
    <xf numFmtId="164" fontId="3" fillId="0" borderId="3" xfId="2" applyNumberFormat="1" applyFont="1" applyFill="1" applyBorder="1" applyAlignment="1">
      <alignment vertical="center"/>
    </xf>
    <xf numFmtId="164" fontId="3" fillId="0" borderId="3" xfId="0" applyNumberFormat="1" applyFont="1" applyBorder="1" applyAlignment="1">
      <alignment vertical="center"/>
    </xf>
    <xf numFmtId="164" fontId="3" fillId="0" borderId="3" xfId="0" applyNumberFormat="1" applyFont="1" applyBorder="1" applyAlignment="1">
      <alignment horizontal="right" vertical="center"/>
    </xf>
    <xf numFmtId="0" fontId="4" fillId="2" borderId="4" xfId="2" applyFont="1" applyFill="1" applyBorder="1" applyAlignment="1">
      <alignment vertical="center"/>
    </xf>
    <xf numFmtId="0" fontId="4" fillId="2" borderId="5" xfId="2" applyFont="1" applyFill="1" applyBorder="1" applyAlignment="1">
      <alignment vertical="center"/>
    </xf>
    <xf numFmtId="0" fontId="4" fillId="2" borderId="6" xfId="2" applyFont="1" applyFill="1" applyBorder="1" applyAlignment="1">
      <alignment vertical="center"/>
    </xf>
    <xf numFmtId="0" fontId="4" fillId="2" borderId="1" xfId="2" applyFont="1" applyFill="1" applyBorder="1" applyAlignment="1">
      <alignment vertical="center"/>
    </xf>
    <xf numFmtId="0" fontId="4" fillId="2" borderId="7" xfId="2" applyFont="1" applyFill="1" applyBorder="1" applyAlignment="1">
      <alignment vertical="center"/>
    </xf>
    <xf numFmtId="0" fontId="4" fillId="2" borderId="8" xfId="2" applyFont="1" applyFill="1" applyBorder="1" applyAlignment="1">
      <alignment vertical="center"/>
    </xf>
    <xf numFmtId="0" fontId="4" fillId="2" borderId="3" xfId="2" applyFont="1" applyFill="1" applyBorder="1" applyAlignment="1">
      <alignment vertical="center"/>
    </xf>
    <xf numFmtId="0" fontId="4" fillId="2" borderId="9" xfId="2" applyFont="1" applyFill="1" applyBorder="1" applyAlignment="1">
      <alignment vertical="center"/>
    </xf>
    <xf numFmtId="0" fontId="4" fillId="2" borderId="10" xfId="2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164" fontId="3" fillId="0" borderId="1" xfId="2" applyNumberFormat="1" applyFont="1" applyFill="1" applyBorder="1" applyAlignment="1">
      <alignment vertical="center"/>
    </xf>
    <xf numFmtId="164" fontId="3" fillId="0" borderId="7" xfId="2" applyNumberFormat="1" applyFont="1" applyFill="1" applyBorder="1" applyAlignment="1">
      <alignment vertical="center"/>
    </xf>
    <xf numFmtId="164" fontId="3" fillId="0" borderId="8" xfId="2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164" fontId="3" fillId="0" borderId="2" xfId="2" applyNumberFormat="1" applyFont="1" applyFill="1" applyBorder="1" applyAlignment="1">
      <alignment vertical="center"/>
    </xf>
    <xf numFmtId="164" fontId="3" fillId="0" borderId="0" xfId="2" applyNumberFormat="1" applyFont="1" applyFill="1" applyBorder="1" applyAlignment="1">
      <alignment vertical="center"/>
    </xf>
    <xf numFmtId="164" fontId="3" fillId="0" borderId="11" xfId="2" applyNumberFormat="1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164" fontId="3" fillId="0" borderId="9" xfId="2" applyNumberFormat="1" applyFont="1" applyFill="1" applyBorder="1" applyAlignment="1">
      <alignment vertical="center"/>
    </xf>
    <xf numFmtId="164" fontId="3" fillId="0" borderId="10" xfId="2" applyNumberFormat="1" applyFont="1" applyFill="1" applyBorder="1" applyAlignment="1">
      <alignment vertical="center"/>
    </xf>
    <xf numFmtId="164" fontId="3" fillId="0" borderId="3" xfId="2" applyNumberFormat="1" applyFont="1" applyFill="1" applyBorder="1" applyAlignment="1">
      <alignment horizontal="right" vertical="center"/>
    </xf>
    <xf numFmtId="164" fontId="3" fillId="0" borderId="9" xfId="2" applyNumberFormat="1" applyFont="1" applyFill="1" applyBorder="1" applyAlignment="1">
      <alignment horizontal="right" vertical="center"/>
    </xf>
    <xf numFmtId="164" fontId="3" fillId="0" borderId="10" xfId="2" applyNumberFormat="1" applyFont="1" applyFill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0" fontId="6" fillId="0" borderId="9" xfId="3" applyFont="1" applyBorder="1" applyAlignment="1">
      <alignment horizontal="left" vertical="center"/>
    </xf>
    <xf numFmtId="0" fontId="4" fillId="0" borderId="9" xfId="3" applyBorder="1" applyAlignment="1">
      <alignment horizontal="center" vertical="center"/>
    </xf>
    <xf numFmtId="0" fontId="4" fillId="0" borderId="0" xfId="3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4" fillId="0" borderId="0" xfId="2" applyFont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3" fillId="0" borderId="1" xfId="2" applyFont="1" applyBorder="1" applyAlignment="1">
      <alignment vertical="center"/>
    </xf>
    <xf numFmtId="0" fontId="4" fillId="0" borderId="7" xfId="2" applyFont="1" applyBorder="1" applyAlignment="1">
      <alignment vertical="center"/>
    </xf>
    <xf numFmtId="0" fontId="4" fillId="0" borderId="8" xfId="2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12" xfId="2" applyFont="1" applyBorder="1" applyAlignment="1">
      <alignment vertical="center"/>
    </xf>
    <xf numFmtId="0" fontId="4" fillId="0" borderId="0" xfId="2" applyFont="1" applyFill="1" applyAlignment="1">
      <alignment vertical="center"/>
    </xf>
    <xf numFmtId="164" fontId="3" fillId="0" borderId="7" xfId="0" applyNumberFormat="1" applyFont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164" fontId="3" fillId="0" borderId="0" xfId="2" applyNumberFormat="1" applyFont="1" applyBorder="1" applyAlignment="1">
      <alignment vertical="center"/>
    </xf>
    <xf numFmtId="164" fontId="3" fillId="0" borderId="11" xfId="2" applyNumberFormat="1" applyFont="1" applyBorder="1" applyAlignment="1">
      <alignment vertical="center"/>
    </xf>
    <xf numFmtId="164" fontId="3" fillId="0" borderId="9" xfId="2" applyNumberFormat="1" applyFont="1" applyBorder="1" applyAlignment="1">
      <alignment vertical="center"/>
    </xf>
    <xf numFmtId="164" fontId="3" fillId="0" borderId="10" xfId="2" applyNumberFormat="1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164" fontId="3" fillId="0" borderId="10" xfId="0" applyNumberFormat="1" applyFont="1" applyBorder="1" applyAlignment="1">
      <alignment vertical="center"/>
    </xf>
    <xf numFmtId="164" fontId="3" fillId="0" borderId="9" xfId="0" applyNumberFormat="1" applyFont="1" applyBorder="1" applyAlignment="1">
      <alignment horizontal="right" vertical="center"/>
    </xf>
    <xf numFmtId="164" fontId="3" fillId="0" borderId="10" xfId="0" applyNumberFormat="1" applyFont="1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1" xfId="0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165" fontId="8" fillId="0" borderId="2" xfId="0" applyNumberFormat="1" applyFont="1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165" fontId="0" fillId="0" borderId="2" xfId="0" applyNumberFormat="1" applyFill="1" applyBorder="1" applyAlignment="1">
      <alignment vertical="center"/>
    </xf>
    <xf numFmtId="0" fontId="4" fillId="2" borderId="2" xfId="2" applyFont="1" applyFill="1" applyBorder="1" applyAlignment="1">
      <alignment vertical="center"/>
    </xf>
    <xf numFmtId="0" fontId="4" fillId="2" borderId="11" xfId="2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4" fillId="0" borderId="4" xfId="2" applyFont="1" applyBorder="1" applyAlignment="1">
      <alignment vertical="center"/>
    </xf>
    <xf numFmtId="0" fontId="4" fillId="0" borderId="6" xfId="2" applyFont="1" applyBorder="1" applyAlignment="1">
      <alignment vertical="center"/>
    </xf>
    <xf numFmtId="43" fontId="3" fillId="0" borderId="5" xfId="1" applyNumberFormat="1" applyFont="1" applyFill="1" applyBorder="1" applyAlignment="1">
      <alignment vertical="center"/>
    </xf>
    <xf numFmtId="43" fontId="3" fillId="0" borderId="6" xfId="1" applyNumberFormat="1" applyFont="1" applyFill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43" fontId="3" fillId="0" borderId="0" xfId="1" applyNumberFormat="1" applyFont="1" applyFill="1" applyBorder="1" applyAlignment="1">
      <alignment vertical="center"/>
    </xf>
    <xf numFmtId="43" fontId="3" fillId="0" borderId="11" xfId="1" applyNumberFormat="1" applyFont="1" applyFill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0" xfId="2" applyFont="1" applyBorder="1" applyAlignment="1">
      <alignment vertical="center"/>
    </xf>
    <xf numFmtId="43" fontId="3" fillId="0" borderId="9" xfId="1" applyNumberFormat="1" applyFont="1" applyFill="1" applyBorder="1" applyAlignment="1">
      <alignment vertical="center"/>
    </xf>
    <xf numFmtId="43" fontId="3" fillId="0" borderId="10" xfId="1" applyNumberFormat="1" applyFont="1" applyFill="1" applyBorder="1" applyAlignment="1">
      <alignment vertical="center"/>
    </xf>
    <xf numFmtId="0" fontId="4" fillId="0" borderId="5" xfId="2" applyFont="1" applyBorder="1" applyAlignment="1">
      <alignment vertical="center"/>
    </xf>
    <xf numFmtId="43" fontId="3" fillId="0" borderId="4" xfId="1" applyNumberFormat="1" applyFont="1" applyFill="1" applyBorder="1" applyAlignment="1">
      <alignment vertical="center"/>
    </xf>
    <xf numFmtId="43" fontId="3" fillId="0" borderId="2" xfId="1" applyNumberFormat="1" applyFont="1" applyFill="1" applyBorder="1" applyAlignment="1">
      <alignment vertical="center"/>
    </xf>
    <xf numFmtId="0" fontId="4" fillId="0" borderId="9" xfId="2" applyFont="1" applyBorder="1" applyAlignment="1">
      <alignment vertical="center"/>
    </xf>
    <xf numFmtId="43" fontId="3" fillId="0" borderId="3" xfId="1" applyNumberFormat="1" applyFont="1" applyFill="1" applyBorder="1" applyAlignment="1">
      <alignment vertical="center"/>
    </xf>
    <xf numFmtId="166" fontId="3" fillId="0" borderId="0" xfId="2" applyNumberFormat="1" applyFont="1" applyFill="1" applyBorder="1" applyAlignment="1">
      <alignment vertical="center"/>
    </xf>
    <xf numFmtId="0" fontId="2" fillId="0" borderId="0" xfId="0" applyFont="1"/>
    <xf numFmtId="0" fontId="10" fillId="2" borderId="15" xfId="2" applyFont="1" applyFill="1" applyBorder="1" applyAlignment="1">
      <alignment vertical="center"/>
    </xf>
    <xf numFmtId="0" fontId="9" fillId="3" borderId="14" xfId="0" applyFont="1" applyFill="1" applyBorder="1" applyAlignment="1">
      <alignment vertical="top"/>
    </xf>
    <xf numFmtId="0" fontId="9" fillId="3" borderId="14" xfId="0" applyFont="1" applyFill="1" applyBorder="1" applyAlignment="1">
      <alignment horizontal="center" vertical="top" wrapText="1"/>
    </xf>
    <xf numFmtId="0" fontId="10" fillId="3" borderId="14" xfId="0" applyFont="1" applyFill="1" applyBorder="1" applyAlignment="1">
      <alignment horizontal="center" vertical="top" wrapText="1"/>
    </xf>
    <xf numFmtId="0" fontId="10" fillId="3" borderId="14" xfId="2" applyFont="1" applyFill="1" applyBorder="1" applyAlignment="1">
      <alignment horizontal="center" vertical="top" wrapText="1"/>
    </xf>
    <xf numFmtId="164" fontId="11" fillId="0" borderId="15" xfId="2" applyNumberFormat="1" applyFont="1" applyFill="1" applyBorder="1" applyAlignment="1">
      <alignment horizontal="left" vertical="center"/>
    </xf>
    <xf numFmtId="164" fontId="11" fillId="0" borderId="15" xfId="0" applyNumberFormat="1" applyFont="1" applyBorder="1" applyAlignment="1">
      <alignment horizontal="left" vertical="center"/>
    </xf>
    <xf numFmtId="0" fontId="10" fillId="4" borderId="15" xfId="2" applyFont="1" applyFill="1" applyBorder="1" applyAlignment="1">
      <alignment vertical="center"/>
    </xf>
    <xf numFmtId="164" fontId="11" fillId="4" borderId="15" xfId="0" applyNumberFormat="1" applyFont="1" applyFill="1" applyBorder="1" applyAlignment="1">
      <alignment horizontal="left" vertical="center"/>
    </xf>
    <xf numFmtId="164" fontId="11" fillId="0" borderId="15" xfId="2" applyNumberFormat="1" applyFont="1" applyFill="1" applyBorder="1" applyAlignment="1">
      <alignment horizontal="center" vertical="center"/>
    </xf>
    <xf numFmtId="1" fontId="11" fillId="0" borderId="15" xfId="2" applyNumberFormat="1" applyFont="1" applyFill="1" applyBorder="1" applyAlignment="1">
      <alignment horizontal="center" vertical="center"/>
    </xf>
    <xf numFmtId="165" fontId="11" fillId="0" borderId="15" xfId="2" applyNumberFormat="1" applyFont="1" applyFill="1" applyBorder="1" applyAlignment="1">
      <alignment horizontal="center" vertical="center"/>
    </xf>
    <xf numFmtId="2" fontId="11" fillId="0" borderId="15" xfId="2" applyNumberFormat="1" applyFont="1" applyFill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164" fontId="11" fillId="0" borderId="15" xfId="2" applyNumberFormat="1" applyFont="1" applyBorder="1" applyAlignment="1">
      <alignment horizontal="center" vertical="center"/>
    </xf>
    <xf numFmtId="1" fontId="11" fillId="0" borderId="15" xfId="2" applyNumberFormat="1" applyFont="1" applyBorder="1" applyAlignment="1">
      <alignment horizontal="center" vertical="center"/>
    </xf>
    <xf numFmtId="165" fontId="11" fillId="0" borderId="15" xfId="2" applyNumberFormat="1" applyFont="1" applyBorder="1" applyAlignment="1">
      <alignment horizontal="center" vertical="center"/>
    </xf>
    <xf numFmtId="1" fontId="11" fillId="0" borderId="15" xfId="0" applyNumberFormat="1" applyFont="1" applyBorder="1" applyAlignment="1">
      <alignment horizontal="center" vertical="center"/>
    </xf>
    <xf numFmtId="164" fontId="11" fillId="4" borderId="15" xfId="0" applyNumberFormat="1" applyFont="1" applyFill="1" applyBorder="1" applyAlignment="1">
      <alignment horizontal="center" vertical="center"/>
    </xf>
    <xf numFmtId="164" fontId="11" fillId="4" borderId="15" xfId="2" applyNumberFormat="1" applyFont="1" applyFill="1" applyBorder="1" applyAlignment="1">
      <alignment horizontal="center" vertical="center"/>
    </xf>
    <xf numFmtId="1" fontId="11" fillId="4" borderId="15" xfId="2" applyNumberFormat="1" applyFont="1" applyFill="1" applyBorder="1" applyAlignment="1">
      <alignment horizontal="center" vertical="center"/>
    </xf>
    <xf numFmtId="165" fontId="11" fillId="4" borderId="15" xfId="2" applyNumberFormat="1" applyFont="1" applyFill="1" applyBorder="1" applyAlignment="1">
      <alignment horizontal="center" vertical="center"/>
    </xf>
    <xf numFmtId="1" fontId="11" fillId="4" borderId="15" xfId="0" applyNumberFormat="1" applyFont="1" applyFill="1" applyBorder="1" applyAlignment="1">
      <alignment horizontal="center" vertical="center"/>
    </xf>
    <xf numFmtId="2" fontId="11" fillId="4" borderId="15" xfId="2" applyNumberFormat="1" applyFont="1" applyFill="1" applyBorder="1" applyAlignment="1">
      <alignment horizontal="center" vertical="center"/>
    </xf>
    <xf numFmtId="11" fontId="11" fillId="0" borderId="0" xfId="0" applyNumberFormat="1" applyFont="1" applyFill="1" applyBorder="1" applyAlignment="1">
      <alignment horizontal="right" vertical="center"/>
    </xf>
    <xf numFmtId="11" fontId="0" fillId="0" borderId="0" xfId="0" applyNumberFormat="1" applyAlignment="1">
      <alignment horizontal="right"/>
    </xf>
  </cellXfs>
  <cellStyles count="4">
    <cellStyle name="Comma" xfId="1" builtinId="3"/>
    <cellStyle name="Normal" xfId="0" builtinId="0"/>
    <cellStyle name="Normal 5" xfId="2"/>
    <cellStyle name="Normal 6" xfId="3"/>
  </cellStyles>
  <dxfs count="0"/>
  <tableStyles count="0" defaultTableStyle="TableStyleMedium2" defaultPivotStyle="PivotStyleLight16"/>
  <colors>
    <mruColors>
      <color rgb="FF7C735E"/>
      <color rgb="FFB4A3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493059</xdr:colOff>
      <xdr:row>47</xdr:row>
      <xdr:rowOff>145679</xdr:rowOff>
    </xdr:from>
    <xdr:to>
      <xdr:col>17</xdr:col>
      <xdr:colOff>435513</xdr:colOff>
      <xdr:row>62</xdr:row>
      <xdr:rowOff>11207</xdr:rowOff>
    </xdr:to>
    <xdr:pic>
      <xdr:nvPicPr>
        <xdr:cNvPr id="2" name="Bilde 1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4446" b="19653"/>
        <a:stretch/>
      </xdr:blipFill>
      <xdr:spPr bwMode="auto">
        <a:xfrm>
          <a:off x="9579909" y="8156204"/>
          <a:ext cx="2685654" cy="22944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L84"/>
  <sheetViews>
    <sheetView topLeftCell="K5" zoomScale="85" zoomScaleNormal="85" workbookViewId="0">
      <selection activeCell="Q29" sqref="L28:Q29"/>
    </sheetView>
  </sheetViews>
  <sheetFormatPr defaultColWidth="9.140625" defaultRowHeight="12.75" x14ac:dyDescent="0.25"/>
  <cols>
    <col min="1" max="1" width="5.7109375" style="41" customWidth="1"/>
    <col min="2" max="5" width="10.28515625" style="41" customWidth="1"/>
    <col min="6" max="6" width="17.42578125" style="41" customWidth="1"/>
    <col min="7" max="42" width="10.28515625" style="41" customWidth="1"/>
    <col min="43" max="16384" width="9.140625" style="41"/>
  </cols>
  <sheetData>
    <row r="1" spans="1:64" s="36" customFormat="1" x14ac:dyDescent="0.25"/>
    <row r="2" spans="1:64" s="39" customFormat="1" ht="15" customHeight="1" x14ac:dyDescent="0.25">
      <c r="A2" s="37"/>
      <c r="B2" s="37" t="s">
        <v>58</v>
      </c>
      <c r="C2" s="37"/>
      <c r="D2" s="37"/>
      <c r="E2" s="37"/>
      <c r="F2" s="37"/>
      <c r="G2" s="37"/>
      <c r="H2" s="38"/>
      <c r="I2" s="38"/>
      <c r="J2" s="38"/>
      <c r="K2" s="38"/>
      <c r="L2" s="38"/>
      <c r="M2" s="38"/>
      <c r="N2" s="38"/>
      <c r="O2" s="38"/>
      <c r="P2" s="38"/>
      <c r="Q2" s="38"/>
    </row>
    <row r="3" spans="1:64" s="40" customFormat="1" ht="15" customHeight="1" x14ac:dyDescent="0.25"/>
    <row r="4" spans="1:64" x14ac:dyDescent="0.25">
      <c r="B4" s="42" t="s">
        <v>59</v>
      </c>
      <c r="C4" s="43"/>
      <c r="D4" s="44" t="s">
        <v>60</v>
      </c>
      <c r="E4" s="45"/>
      <c r="F4" s="46"/>
    </row>
    <row r="5" spans="1:64" x14ac:dyDescent="0.25">
      <c r="B5" s="22"/>
      <c r="C5" s="23"/>
      <c r="D5" s="44" t="s">
        <v>61</v>
      </c>
      <c r="E5" s="45"/>
      <c r="F5" s="46"/>
      <c r="H5" s="47"/>
      <c r="I5" s="47"/>
      <c r="J5" s="47"/>
      <c r="K5" s="47"/>
      <c r="L5" s="47"/>
      <c r="M5" s="47"/>
    </row>
    <row r="6" spans="1:64" x14ac:dyDescent="0.25">
      <c r="B6" s="22"/>
      <c r="C6" s="23"/>
      <c r="D6" s="44" t="s">
        <v>62</v>
      </c>
      <c r="E6" s="45"/>
      <c r="F6" s="46"/>
      <c r="H6" s="47"/>
      <c r="I6" s="47"/>
      <c r="J6" s="47"/>
      <c r="K6" s="47"/>
      <c r="L6" s="47"/>
      <c r="M6" s="47"/>
    </row>
    <row r="7" spans="1:64" x14ac:dyDescent="0.25">
      <c r="B7" s="22"/>
      <c r="C7" s="23"/>
      <c r="D7" s="44" t="s">
        <v>63</v>
      </c>
      <c r="E7" s="45"/>
      <c r="F7" s="46"/>
      <c r="H7" s="47"/>
      <c r="I7" s="47"/>
      <c r="J7" s="47"/>
      <c r="K7" s="47"/>
      <c r="L7" s="47"/>
      <c r="M7" s="47"/>
    </row>
    <row r="8" spans="1:64" x14ac:dyDescent="0.25">
      <c r="B8" s="22"/>
      <c r="C8" s="23"/>
      <c r="D8" s="44" t="s">
        <v>64</v>
      </c>
      <c r="E8" s="45"/>
      <c r="F8" s="46"/>
      <c r="H8" s="47"/>
      <c r="I8" s="47"/>
      <c r="J8" s="47"/>
      <c r="K8" s="47"/>
      <c r="L8" s="47"/>
      <c r="M8" s="47"/>
    </row>
    <row r="9" spans="1:64" x14ac:dyDescent="0.25">
      <c r="B9" s="22"/>
      <c r="C9" s="23"/>
      <c r="D9" s="44" t="s">
        <v>65</v>
      </c>
      <c r="E9" s="45"/>
      <c r="F9" s="46"/>
      <c r="H9" s="47"/>
      <c r="I9" s="47"/>
      <c r="J9" s="47"/>
      <c r="K9" s="47"/>
      <c r="L9" s="47"/>
      <c r="M9" s="47"/>
    </row>
    <row r="10" spans="1:64" x14ac:dyDescent="0.25">
      <c r="B10" s="22"/>
      <c r="C10" s="23"/>
      <c r="D10" s="44" t="s">
        <v>66</v>
      </c>
      <c r="E10" s="45"/>
      <c r="F10" s="46"/>
      <c r="H10" s="47"/>
      <c r="I10" s="47"/>
      <c r="J10" s="47"/>
      <c r="K10" s="47"/>
      <c r="L10" s="47"/>
      <c r="M10" s="47"/>
    </row>
    <row r="11" spans="1:64" x14ac:dyDescent="0.25">
      <c r="B11" s="22"/>
      <c r="C11" s="23"/>
      <c r="D11" s="44" t="s">
        <v>67</v>
      </c>
      <c r="E11" s="45"/>
      <c r="F11" s="46"/>
      <c r="H11" s="47"/>
      <c r="I11" s="47"/>
      <c r="J11" s="47"/>
      <c r="K11" s="47"/>
      <c r="L11" s="47"/>
      <c r="M11" s="47"/>
    </row>
    <row r="12" spans="1:64" x14ac:dyDescent="0.25">
      <c r="B12" s="22"/>
      <c r="C12" s="23"/>
      <c r="D12" s="44" t="s">
        <v>68</v>
      </c>
      <c r="E12" s="45"/>
      <c r="F12" s="46"/>
      <c r="H12" s="47"/>
      <c r="I12" s="47"/>
      <c r="J12" s="47"/>
      <c r="K12" s="47"/>
      <c r="L12" s="47"/>
      <c r="M12" s="47"/>
    </row>
    <row r="13" spans="1:64" x14ac:dyDescent="0.25">
      <c r="B13" s="28"/>
      <c r="C13" s="29"/>
      <c r="D13" s="44" t="s">
        <v>69</v>
      </c>
      <c r="E13" s="45"/>
      <c r="F13" s="46"/>
    </row>
    <row r="15" spans="1:64" x14ac:dyDescent="0.25">
      <c r="B15" s="7" t="s">
        <v>16</v>
      </c>
      <c r="C15" s="8"/>
      <c r="D15" s="8"/>
      <c r="E15" s="9"/>
      <c r="F15" s="10" t="s">
        <v>17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2"/>
      <c r="S15" s="10" t="s">
        <v>70</v>
      </c>
      <c r="T15" s="11"/>
      <c r="U15" s="11"/>
      <c r="V15" s="11"/>
      <c r="W15" s="11"/>
      <c r="X15" s="12"/>
      <c r="Z15" s="10" t="s">
        <v>71</v>
      </c>
      <c r="AA15" s="11"/>
      <c r="AB15" s="11"/>
      <c r="AC15" s="11"/>
      <c r="AD15" s="11"/>
      <c r="AE15" s="11"/>
      <c r="AF15" s="12"/>
      <c r="AH15" s="10" t="s">
        <v>72</v>
      </c>
      <c r="AI15" s="11"/>
      <c r="AJ15" s="11"/>
      <c r="AK15" s="11"/>
      <c r="AL15" s="11"/>
      <c r="AM15" s="11"/>
      <c r="AN15" s="12"/>
      <c r="AP15" s="10" t="s">
        <v>64</v>
      </c>
      <c r="AQ15" s="11"/>
      <c r="AR15" s="11"/>
      <c r="AS15" s="12"/>
      <c r="AT15" s="48"/>
      <c r="AU15" s="10" t="s">
        <v>73</v>
      </c>
      <c r="AV15" s="11"/>
      <c r="AW15" s="11"/>
      <c r="AX15" s="11"/>
      <c r="AY15" s="11"/>
      <c r="AZ15" s="48"/>
      <c r="BA15" s="10" t="s">
        <v>67</v>
      </c>
      <c r="BB15" s="11"/>
      <c r="BC15" s="11"/>
      <c r="BD15" s="11"/>
      <c r="BE15" s="11"/>
      <c r="BF15" s="11"/>
      <c r="BG15" s="48"/>
      <c r="BH15" s="10" t="s">
        <v>68</v>
      </c>
      <c r="BI15" s="48"/>
      <c r="BJ15" s="10" t="s">
        <v>69</v>
      </c>
      <c r="BK15" s="11"/>
      <c r="BL15" s="12"/>
    </row>
    <row r="16" spans="1:64" ht="15" x14ac:dyDescent="0.25">
      <c r="A16" t="s">
        <v>0</v>
      </c>
      <c r="B16" s="13"/>
      <c r="C16" s="14"/>
      <c r="D16" s="14"/>
      <c r="E16" s="15"/>
      <c r="F16" s="13" t="s">
        <v>18</v>
      </c>
      <c r="G16" s="14" t="s">
        <v>19</v>
      </c>
      <c r="H16" s="14" t="s">
        <v>20</v>
      </c>
      <c r="I16" s="14" t="s">
        <v>21</v>
      </c>
      <c r="J16" s="14" t="s">
        <v>22</v>
      </c>
      <c r="K16" s="14" t="s">
        <v>23</v>
      </c>
      <c r="L16" s="14" t="s">
        <v>24</v>
      </c>
      <c r="M16" s="14" t="s">
        <v>25</v>
      </c>
      <c r="N16" s="14" t="s">
        <v>26</v>
      </c>
      <c r="O16" s="14" t="s">
        <v>27</v>
      </c>
      <c r="P16" s="14" t="s">
        <v>28</v>
      </c>
      <c r="Q16" s="15" t="s">
        <v>29</v>
      </c>
      <c r="S16" s="13" t="s">
        <v>74</v>
      </c>
      <c r="T16" s="14" t="s">
        <v>75</v>
      </c>
      <c r="U16" s="14" t="s">
        <v>76</v>
      </c>
      <c r="V16" s="14" t="s">
        <v>77</v>
      </c>
      <c r="W16" s="14" t="s">
        <v>78</v>
      </c>
      <c r="X16" s="15" t="s">
        <v>79</v>
      </c>
      <c r="Z16" s="13" t="s">
        <v>80</v>
      </c>
      <c r="AA16" s="14" t="s">
        <v>81</v>
      </c>
      <c r="AB16" s="14" t="s">
        <v>82</v>
      </c>
      <c r="AC16" s="14" t="s">
        <v>83</v>
      </c>
      <c r="AD16" s="14" t="s">
        <v>84</v>
      </c>
      <c r="AE16" s="14" t="s">
        <v>85</v>
      </c>
      <c r="AF16" s="15" t="s">
        <v>86</v>
      </c>
      <c r="AH16" s="13" t="s">
        <v>87</v>
      </c>
      <c r="AI16" s="14" t="s">
        <v>88</v>
      </c>
      <c r="AJ16" s="14" t="s">
        <v>89</v>
      </c>
      <c r="AK16" s="14" t="s">
        <v>90</v>
      </c>
      <c r="AL16" s="14" t="s">
        <v>91</v>
      </c>
      <c r="AM16" s="14" t="s">
        <v>92</v>
      </c>
      <c r="AN16" s="15" t="s">
        <v>93</v>
      </c>
      <c r="AP16" s="13" t="s">
        <v>94</v>
      </c>
      <c r="AQ16" s="14" t="s">
        <v>95</v>
      </c>
      <c r="AR16" s="14" t="s">
        <v>96</v>
      </c>
      <c r="AS16" s="15" t="s">
        <v>97</v>
      </c>
      <c r="AT16" s="48"/>
      <c r="AU16" s="10" t="s">
        <v>98</v>
      </c>
      <c r="AV16" s="11" t="s">
        <v>99</v>
      </c>
      <c r="AW16" s="12" t="s">
        <v>100</v>
      </c>
      <c r="AX16" s="10" t="s">
        <v>101</v>
      </c>
      <c r="AY16" s="11" t="s">
        <v>102</v>
      </c>
      <c r="AZ16" s="48"/>
      <c r="BA16" s="10" t="s">
        <v>103</v>
      </c>
      <c r="BB16" s="11" t="s">
        <v>104</v>
      </c>
      <c r="BC16" s="11" t="s">
        <v>105</v>
      </c>
      <c r="BD16" s="11" t="s">
        <v>106</v>
      </c>
      <c r="BE16" s="11" t="s">
        <v>107</v>
      </c>
      <c r="BF16" s="11" t="s">
        <v>108</v>
      </c>
      <c r="BG16" s="48"/>
      <c r="BH16" s="13" t="s">
        <v>68</v>
      </c>
      <c r="BI16" s="48"/>
      <c r="BJ16" s="13" t="s">
        <v>109</v>
      </c>
      <c r="BK16" s="14" t="s">
        <v>110</v>
      </c>
      <c r="BL16" s="15" t="s">
        <v>111</v>
      </c>
    </row>
    <row r="17" spans="1:64" ht="15" x14ac:dyDescent="0.25">
      <c r="A17" t="s">
        <v>1</v>
      </c>
      <c r="B17" s="13" t="s">
        <v>55</v>
      </c>
      <c r="C17" s="14"/>
      <c r="D17" s="13"/>
      <c r="E17" s="30"/>
      <c r="F17" s="33" t="s">
        <v>56</v>
      </c>
      <c r="G17" s="34" t="s">
        <v>56</v>
      </c>
      <c r="H17" s="34" t="s">
        <v>56</v>
      </c>
      <c r="I17" s="34" t="s">
        <v>56</v>
      </c>
      <c r="J17" s="34" t="s">
        <v>56</v>
      </c>
      <c r="K17" s="34" t="s">
        <v>56</v>
      </c>
      <c r="L17" s="34" t="s">
        <v>56</v>
      </c>
      <c r="M17" s="34" t="s">
        <v>56</v>
      </c>
      <c r="N17" s="34" t="s">
        <v>56</v>
      </c>
      <c r="O17" s="34" t="s">
        <v>56</v>
      </c>
      <c r="P17" s="34" t="s">
        <v>56</v>
      </c>
      <c r="Q17" s="35" t="s">
        <v>56</v>
      </c>
      <c r="R17" s="49"/>
      <c r="S17" s="33" t="s">
        <v>112</v>
      </c>
      <c r="T17" s="34" t="s">
        <v>112</v>
      </c>
      <c r="U17" s="34" t="s">
        <v>112</v>
      </c>
      <c r="V17" s="34" t="s">
        <v>112</v>
      </c>
      <c r="W17" s="34" t="s">
        <v>112</v>
      </c>
      <c r="X17" s="35" t="s">
        <v>112</v>
      </c>
      <c r="Z17" s="6" t="s">
        <v>113</v>
      </c>
      <c r="AA17" s="58" t="s">
        <v>113</v>
      </c>
      <c r="AB17" s="58" t="s">
        <v>113</v>
      </c>
      <c r="AC17" s="58" t="s">
        <v>113</v>
      </c>
      <c r="AD17" s="58" t="s">
        <v>113</v>
      </c>
      <c r="AE17" s="58" t="s">
        <v>113</v>
      </c>
      <c r="AF17" s="59" t="s">
        <v>113</v>
      </c>
      <c r="AH17" s="6" t="s">
        <v>15</v>
      </c>
      <c r="AI17" s="58" t="s">
        <v>15</v>
      </c>
      <c r="AJ17" s="58" t="s">
        <v>15</v>
      </c>
      <c r="AK17" s="58" t="s">
        <v>15</v>
      </c>
      <c r="AL17" s="58" t="s">
        <v>15</v>
      </c>
      <c r="AM17" s="58" t="s">
        <v>15</v>
      </c>
      <c r="AN17" s="59" t="s">
        <v>15</v>
      </c>
      <c r="AP17" s="6" t="s">
        <v>64</v>
      </c>
      <c r="AQ17" s="58" t="s">
        <v>64</v>
      </c>
      <c r="AR17" s="58" t="s">
        <v>64</v>
      </c>
      <c r="AS17" s="59" t="s">
        <v>64</v>
      </c>
      <c r="AT17" s="48"/>
      <c r="AU17" s="5" t="s">
        <v>114</v>
      </c>
      <c r="AV17" s="56" t="s">
        <v>114</v>
      </c>
      <c r="AW17" s="57" t="s">
        <v>114</v>
      </c>
      <c r="AX17" s="5" t="s">
        <v>114</v>
      </c>
      <c r="AY17" s="56" t="s">
        <v>114</v>
      </c>
      <c r="AZ17" s="48"/>
      <c r="BA17" s="6" t="s">
        <v>115</v>
      </c>
      <c r="BB17" s="58" t="s">
        <v>115</v>
      </c>
      <c r="BC17" s="58" t="s">
        <v>115</v>
      </c>
      <c r="BD17" s="58" t="s">
        <v>115</v>
      </c>
      <c r="BE17" s="58" t="s">
        <v>115</v>
      </c>
      <c r="BF17" s="58" t="s">
        <v>115</v>
      </c>
      <c r="BG17" s="48"/>
      <c r="BH17" s="6" t="s">
        <v>68</v>
      </c>
      <c r="BI17" s="48"/>
      <c r="BJ17" s="6" t="s">
        <v>69</v>
      </c>
      <c r="BK17" s="58" t="s">
        <v>69</v>
      </c>
      <c r="BL17" s="59" t="s">
        <v>69</v>
      </c>
    </row>
    <row r="18" spans="1:64" ht="15" x14ac:dyDescent="0.25">
      <c r="A18" t="s">
        <v>2</v>
      </c>
      <c r="B18" s="16" t="s">
        <v>30</v>
      </c>
      <c r="C18" s="17"/>
      <c r="D18" s="16" t="s">
        <v>31</v>
      </c>
      <c r="E18" s="18" t="s">
        <v>32</v>
      </c>
      <c r="F18" s="19">
        <v>14</v>
      </c>
      <c r="G18" s="20">
        <v>16</v>
      </c>
      <c r="H18" s="20">
        <v>18</v>
      </c>
      <c r="I18" s="20">
        <v>20</v>
      </c>
      <c r="J18" s="20">
        <v>22</v>
      </c>
      <c r="K18" s="20">
        <v>24</v>
      </c>
      <c r="L18" s="20">
        <v>27</v>
      </c>
      <c r="M18" s="20">
        <v>30</v>
      </c>
      <c r="N18" s="20">
        <v>35</v>
      </c>
      <c r="O18" s="20">
        <v>40</v>
      </c>
      <c r="P18" s="20">
        <v>45</v>
      </c>
      <c r="Q18" s="21">
        <v>50</v>
      </c>
      <c r="R18" s="49"/>
      <c r="S18" s="19">
        <v>30</v>
      </c>
      <c r="T18" s="20">
        <v>35</v>
      </c>
      <c r="U18" s="20">
        <v>40</v>
      </c>
      <c r="V18" s="20">
        <v>50</v>
      </c>
      <c r="W18" s="20">
        <v>60</v>
      </c>
      <c r="X18" s="21">
        <v>70</v>
      </c>
      <c r="Z18" s="1">
        <v>20</v>
      </c>
      <c r="AA18" s="50">
        <v>22</v>
      </c>
      <c r="AB18" s="50">
        <v>24</v>
      </c>
      <c r="AC18" s="50">
        <v>26</v>
      </c>
      <c r="AD18" s="50">
        <v>28</v>
      </c>
      <c r="AE18" s="50">
        <v>30</v>
      </c>
      <c r="AF18" s="51">
        <v>32</v>
      </c>
      <c r="AH18" s="1">
        <v>20</v>
      </c>
      <c r="AI18" s="50">
        <v>22</v>
      </c>
      <c r="AJ18" s="50">
        <v>24</v>
      </c>
      <c r="AK18" s="50">
        <v>26</v>
      </c>
      <c r="AL18" s="50">
        <v>28</v>
      </c>
      <c r="AM18" s="50">
        <v>30</v>
      </c>
      <c r="AN18" s="51">
        <v>32</v>
      </c>
      <c r="AP18" s="1"/>
      <c r="AQ18" s="50"/>
      <c r="AR18" s="50"/>
      <c r="AS18" s="51">
        <v>70</v>
      </c>
      <c r="AT18" s="48"/>
      <c r="AU18" s="1"/>
      <c r="AV18" s="50"/>
      <c r="AW18" s="51"/>
      <c r="AX18" s="1"/>
      <c r="AY18" s="50"/>
      <c r="AZ18" s="48"/>
      <c r="BA18" s="1"/>
      <c r="BB18" s="50"/>
      <c r="BC18" s="50"/>
      <c r="BD18" s="50"/>
      <c r="BE18" s="50"/>
      <c r="BF18" s="50"/>
      <c r="BG18" s="48"/>
      <c r="BH18" s="1">
        <v>16.399999999999999</v>
      </c>
      <c r="BI18" s="48"/>
      <c r="BJ18" s="1"/>
      <c r="BK18" s="50"/>
      <c r="BL18" s="51"/>
    </row>
    <row r="19" spans="1:64" ht="15" x14ac:dyDescent="0.25">
      <c r="A19" t="s">
        <v>3</v>
      </c>
      <c r="B19" s="22" t="s">
        <v>33</v>
      </c>
      <c r="C19" s="23"/>
      <c r="D19" s="22" t="s">
        <v>34</v>
      </c>
      <c r="E19" s="24" t="s">
        <v>32</v>
      </c>
      <c r="F19" s="25">
        <v>7.2</v>
      </c>
      <c r="G19" s="26">
        <v>8.5</v>
      </c>
      <c r="H19" s="26">
        <v>10</v>
      </c>
      <c r="I19" s="26">
        <v>11.5</v>
      </c>
      <c r="J19" s="26">
        <v>13</v>
      </c>
      <c r="K19" s="26">
        <v>14.5</v>
      </c>
      <c r="L19" s="26">
        <v>16.5</v>
      </c>
      <c r="M19" s="26">
        <v>19</v>
      </c>
      <c r="N19" s="26">
        <v>22.5</v>
      </c>
      <c r="O19" s="26">
        <v>26</v>
      </c>
      <c r="P19" s="26">
        <v>30</v>
      </c>
      <c r="Q19" s="27">
        <v>33.5</v>
      </c>
      <c r="R19" s="49"/>
      <c r="S19" s="25">
        <v>18</v>
      </c>
      <c r="T19" s="26">
        <v>21</v>
      </c>
      <c r="U19" s="26">
        <v>24</v>
      </c>
      <c r="V19" s="26">
        <v>30</v>
      </c>
      <c r="W19" s="26">
        <v>36</v>
      </c>
      <c r="X19" s="27">
        <v>42</v>
      </c>
      <c r="Z19" s="2">
        <v>16</v>
      </c>
      <c r="AA19" s="52">
        <v>17.600000000000001</v>
      </c>
      <c r="AB19" s="52">
        <v>19.2</v>
      </c>
      <c r="AC19" s="52">
        <v>20.8</v>
      </c>
      <c r="AD19" s="52">
        <v>22.3</v>
      </c>
      <c r="AE19" s="52">
        <v>24</v>
      </c>
      <c r="AF19" s="53">
        <v>25.6</v>
      </c>
      <c r="AH19" s="2">
        <v>15</v>
      </c>
      <c r="AI19" s="52">
        <v>16</v>
      </c>
      <c r="AJ19" s="52">
        <v>17</v>
      </c>
      <c r="AK19" s="52">
        <v>19</v>
      </c>
      <c r="AL19" s="52">
        <v>19.5</v>
      </c>
      <c r="AM19" s="52">
        <v>19.5</v>
      </c>
      <c r="AN19" s="53">
        <v>19.5</v>
      </c>
      <c r="AP19" s="2"/>
      <c r="AQ19" s="52"/>
      <c r="AR19" s="52"/>
      <c r="AS19" s="53">
        <v>55</v>
      </c>
      <c r="AT19" s="48"/>
      <c r="AU19" s="2"/>
      <c r="AV19" s="52"/>
      <c r="AW19" s="53"/>
      <c r="AX19" s="2"/>
      <c r="AY19" s="52"/>
      <c r="AZ19" s="48"/>
      <c r="BA19" s="2"/>
      <c r="BB19" s="52"/>
      <c r="BC19" s="52"/>
      <c r="BD19" s="52"/>
      <c r="BE19" s="52"/>
      <c r="BF19" s="52"/>
      <c r="BG19" s="48"/>
      <c r="BH19" s="2">
        <v>9</v>
      </c>
      <c r="BI19" s="48"/>
      <c r="BJ19" s="2"/>
      <c r="BK19" s="52"/>
      <c r="BL19" s="53"/>
    </row>
    <row r="20" spans="1:64" ht="15" x14ac:dyDescent="0.25">
      <c r="A20" t="s">
        <v>4</v>
      </c>
      <c r="B20" s="28"/>
      <c r="C20" s="29"/>
      <c r="D20" s="28" t="s">
        <v>35</v>
      </c>
      <c r="E20" s="30" t="s">
        <v>32</v>
      </c>
      <c r="F20" s="4">
        <v>0.4</v>
      </c>
      <c r="G20" s="31">
        <v>0.4</v>
      </c>
      <c r="H20" s="31">
        <v>0.4</v>
      </c>
      <c r="I20" s="31">
        <v>0.4</v>
      </c>
      <c r="J20" s="31">
        <v>0.4</v>
      </c>
      <c r="K20" s="31">
        <v>0.4</v>
      </c>
      <c r="L20" s="31">
        <v>0.4</v>
      </c>
      <c r="M20" s="31">
        <v>0.4</v>
      </c>
      <c r="N20" s="31">
        <v>0.4</v>
      </c>
      <c r="O20" s="31">
        <v>0.4</v>
      </c>
      <c r="P20" s="31">
        <v>0.4</v>
      </c>
      <c r="Q20" s="32">
        <v>0.4</v>
      </c>
      <c r="R20" s="49"/>
      <c r="S20" s="4">
        <v>0.6</v>
      </c>
      <c r="T20" s="31">
        <v>0.6</v>
      </c>
      <c r="U20" s="31">
        <v>0.6</v>
      </c>
      <c r="V20" s="31">
        <v>0.6</v>
      </c>
      <c r="W20" s="31">
        <v>0.6</v>
      </c>
      <c r="X20" s="32">
        <v>0.6</v>
      </c>
      <c r="Z20" s="3">
        <v>0.5</v>
      </c>
      <c r="AA20" s="54">
        <v>0.5</v>
      </c>
      <c r="AB20" s="54">
        <v>0.5</v>
      </c>
      <c r="AC20" s="54">
        <v>0.5</v>
      </c>
      <c r="AD20" s="54">
        <v>0.5</v>
      </c>
      <c r="AE20" s="54">
        <v>0.5</v>
      </c>
      <c r="AF20" s="55">
        <v>0.5</v>
      </c>
      <c r="AH20" s="3">
        <v>0.5</v>
      </c>
      <c r="AI20" s="54">
        <v>0.5</v>
      </c>
      <c r="AJ20" s="54">
        <v>0.5</v>
      </c>
      <c r="AK20" s="54">
        <v>0.5</v>
      </c>
      <c r="AL20" s="54">
        <v>0.5</v>
      </c>
      <c r="AM20" s="54">
        <v>0.5</v>
      </c>
      <c r="AN20" s="55">
        <v>0.5</v>
      </c>
      <c r="AP20" s="3"/>
      <c r="AQ20" s="54"/>
      <c r="AR20" s="54"/>
      <c r="AS20" s="55">
        <v>0.6</v>
      </c>
      <c r="AT20" s="48"/>
      <c r="AU20" s="3"/>
      <c r="AV20" s="54"/>
      <c r="AW20" s="55"/>
      <c r="AX20" s="3"/>
      <c r="AY20" s="54"/>
      <c r="AZ20" s="48"/>
      <c r="BA20" s="3"/>
      <c r="BB20" s="54"/>
      <c r="BC20" s="54"/>
      <c r="BD20" s="54"/>
      <c r="BE20" s="54"/>
      <c r="BF20" s="54"/>
      <c r="BG20" s="48"/>
      <c r="BH20" s="3">
        <v>6.8</v>
      </c>
      <c r="BI20" s="48"/>
      <c r="BJ20" s="3"/>
      <c r="BK20" s="54"/>
      <c r="BL20" s="55"/>
    </row>
    <row r="21" spans="1:64" ht="15" x14ac:dyDescent="0.25">
      <c r="A21" t="s">
        <v>5</v>
      </c>
      <c r="B21" s="22" t="s">
        <v>36</v>
      </c>
      <c r="C21" s="23"/>
      <c r="D21" s="22" t="s">
        <v>37</v>
      </c>
      <c r="E21" s="24" t="s">
        <v>32</v>
      </c>
      <c r="F21" s="25">
        <v>16</v>
      </c>
      <c r="G21" s="26">
        <v>17</v>
      </c>
      <c r="H21" s="26">
        <v>18</v>
      </c>
      <c r="I21" s="26">
        <v>19</v>
      </c>
      <c r="J21" s="26">
        <v>20</v>
      </c>
      <c r="K21" s="26">
        <v>21</v>
      </c>
      <c r="L21" s="26">
        <v>22</v>
      </c>
      <c r="M21" s="26">
        <v>24</v>
      </c>
      <c r="N21" s="26">
        <v>25</v>
      </c>
      <c r="O21" s="26">
        <v>27</v>
      </c>
      <c r="P21" s="26">
        <v>29</v>
      </c>
      <c r="Q21" s="27">
        <v>30</v>
      </c>
      <c r="R21" s="49"/>
      <c r="S21" s="25">
        <v>24</v>
      </c>
      <c r="T21" s="26">
        <v>25</v>
      </c>
      <c r="U21" s="26">
        <v>27</v>
      </c>
      <c r="V21" s="26">
        <v>29</v>
      </c>
      <c r="W21" s="26">
        <v>33</v>
      </c>
      <c r="X21" s="27">
        <v>36</v>
      </c>
      <c r="Z21" s="2">
        <v>20</v>
      </c>
      <c r="AA21" s="52">
        <v>22</v>
      </c>
      <c r="AB21" s="52">
        <v>24</v>
      </c>
      <c r="AC21" s="52">
        <v>26</v>
      </c>
      <c r="AD21" s="52">
        <v>28</v>
      </c>
      <c r="AE21" s="52">
        <v>30</v>
      </c>
      <c r="AF21" s="53">
        <v>32</v>
      </c>
      <c r="AH21" s="2">
        <v>18.5</v>
      </c>
      <c r="AI21" s="52">
        <v>20</v>
      </c>
      <c r="AJ21" s="52">
        <v>21.5</v>
      </c>
      <c r="AK21" s="52">
        <v>23.5</v>
      </c>
      <c r="AL21" s="52">
        <v>24</v>
      </c>
      <c r="AM21" s="52">
        <v>24.5</v>
      </c>
      <c r="AN21" s="53">
        <v>24.5</v>
      </c>
      <c r="AP21" s="2"/>
      <c r="AQ21" s="52"/>
      <c r="AR21" s="52"/>
      <c r="AS21" s="53">
        <v>49.5</v>
      </c>
      <c r="AT21" s="48"/>
      <c r="AU21" s="2"/>
      <c r="AV21" s="52"/>
      <c r="AW21" s="53"/>
      <c r="AX21" s="2"/>
      <c r="AY21" s="52"/>
      <c r="AZ21" s="48"/>
      <c r="BA21" s="2"/>
      <c r="BB21" s="52"/>
      <c r="BC21" s="52"/>
      <c r="BD21" s="52"/>
      <c r="BE21" s="52"/>
      <c r="BF21" s="52"/>
      <c r="BG21" s="48"/>
      <c r="BH21" s="2">
        <v>14.8</v>
      </c>
      <c r="BI21" s="48"/>
      <c r="BJ21" s="2"/>
      <c r="BK21" s="52"/>
      <c r="BL21" s="53"/>
    </row>
    <row r="22" spans="1:64" ht="15" x14ac:dyDescent="0.25">
      <c r="A22" t="s">
        <v>6</v>
      </c>
      <c r="B22" s="28"/>
      <c r="C22" s="29"/>
      <c r="D22" s="28" t="s">
        <v>38</v>
      </c>
      <c r="E22" s="30" t="s">
        <v>32</v>
      </c>
      <c r="F22" s="4">
        <v>2</v>
      </c>
      <c r="G22" s="31">
        <v>2.2000000000000002</v>
      </c>
      <c r="H22" s="31">
        <v>2.2000000000000002</v>
      </c>
      <c r="I22" s="31">
        <v>2.2999999999999998</v>
      </c>
      <c r="J22" s="31">
        <v>2.4</v>
      </c>
      <c r="K22" s="31">
        <v>2.5</v>
      </c>
      <c r="L22" s="31">
        <v>2.5</v>
      </c>
      <c r="M22" s="31">
        <v>2.7</v>
      </c>
      <c r="N22" s="31">
        <v>2.7</v>
      </c>
      <c r="O22" s="31">
        <v>2.8</v>
      </c>
      <c r="P22" s="31">
        <v>2.9</v>
      </c>
      <c r="Q22" s="32">
        <v>3</v>
      </c>
      <c r="R22" s="49"/>
      <c r="S22" s="4">
        <v>5.3</v>
      </c>
      <c r="T22" s="31">
        <v>5.4</v>
      </c>
      <c r="U22" s="31">
        <v>5.5</v>
      </c>
      <c r="V22" s="31">
        <v>6.2</v>
      </c>
      <c r="W22" s="31">
        <v>10.5</v>
      </c>
      <c r="X22" s="32">
        <v>12</v>
      </c>
      <c r="Z22" s="3">
        <v>2.5</v>
      </c>
      <c r="AA22" s="54">
        <v>2.5</v>
      </c>
      <c r="AB22" s="54">
        <v>2.5</v>
      </c>
      <c r="AC22" s="54">
        <v>2.5</v>
      </c>
      <c r="AD22" s="54">
        <v>2.5</v>
      </c>
      <c r="AE22" s="54">
        <v>2.5</v>
      </c>
      <c r="AF22" s="55">
        <v>2.5</v>
      </c>
      <c r="AH22" s="3">
        <v>2.5</v>
      </c>
      <c r="AI22" s="54">
        <v>2.5</v>
      </c>
      <c r="AJ22" s="54">
        <v>2.5</v>
      </c>
      <c r="AK22" s="54">
        <v>2.5</v>
      </c>
      <c r="AL22" s="54">
        <v>2.5</v>
      </c>
      <c r="AM22" s="54">
        <v>2.5</v>
      </c>
      <c r="AN22" s="55">
        <v>2.5</v>
      </c>
      <c r="AP22" s="3"/>
      <c r="AQ22" s="54"/>
      <c r="AR22" s="54"/>
      <c r="AS22" s="55">
        <v>8.5</v>
      </c>
      <c r="AT22" s="48"/>
      <c r="AU22" s="3"/>
      <c r="AV22" s="54"/>
      <c r="AW22" s="55"/>
      <c r="AX22" s="3"/>
      <c r="AY22" s="54"/>
      <c r="AZ22" s="48"/>
      <c r="BA22" s="3"/>
      <c r="BB22" s="54"/>
      <c r="BC22" s="54"/>
      <c r="BD22" s="54"/>
      <c r="BE22" s="54"/>
      <c r="BF22" s="54"/>
      <c r="BG22" s="48"/>
      <c r="BH22" s="3">
        <v>12.4</v>
      </c>
      <c r="BI22" s="48"/>
      <c r="BJ22" s="3"/>
      <c r="BK22" s="54"/>
      <c r="BL22" s="55"/>
    </row>
    <row r="23" spans="1:64" ht="15" x14ac:dyDescent="0.25">
      <c r="A23" t="s">
        <v>7</v>
      </c>
      <c r="B23" s="22" t="s">
        <v>39</v>
      </c>
      <c r="C23" s="23"/>
      <c r="D23" s="22" t="s">
        <v>40</v>
      </c>
      <c r="E23" s="24" t="s">
        <v>32</v>
      </c>
      <c r="F23" s="25">
        <v>3</v>
      </c>
      <c r="G23" s="26">
        <v>3.2</v>
      </c>
      <c r="H23" s="26">
        <v>3.4</v>
      </c>
      <c r="I23" s="26">
        <v>3.6</v>
      </c>
      <c r="J23" s="26">
        <v>3.8</v>
      </c>
      <c r="K23" s="26">
        <v>4</v>
      </c>
      <c r="L23" s="26">
        <v>4</v>
      </c>
      <c r="M23" s="26">
        <v>4</v>
      </c>
      <c r="N23" s="26">
        <v>4</v>
      </c>
      <c r="O23" s="26">
        <v>4</v>
      </c>
      <c r="P23" s="26">
        <v>4</v>
      </c>
      <c r="Q23" s="27">
        <v>4</v>
      </c>
      <c r="R23" s="49"/>
      <c r="S23" s="25">
        <v>3.9</v>
      </c>
      <c r="T23" s="26">
        <v>4.0999999999999996</v>
      </c>
      <c r="U23" s="26">
        <v>4.2</v>
      </c>
      <c r="V23" s="26">
        <v>4.5</v>
      </c>
      <c r="W23" s="26">
        <v>4.8</v>
      </c>
      <c r="X23" s="27">
        <v>5</v>
      </c>
      <c r="Z23" s="2">
        <v>3.5</v>
      </c>
      <c r="AA23" s="52">
        <v>3.5</v>
      </c>
      <c r="AB23" s="52">
        <v>3.5</v>
      </c>
      <c r="AC23" s="52">
        <v>3.5</v>
      </c>
      <c r="AD23" s="52">
        <v>3.5</v>
      </c>
      <c r="AE23" s="52">
        <v>3.5</v>
      </c>
      <c r="AF23" s="53">
        <v>3.5</v>
      </c>
      <c r="AH23" s="2">
        <v>3.5</v>
      </c>
      <c r="AI23" s="52">
        <v>3.5</v>
      </c>
      <c r="AJ23" s="52">
        <v>3.5</v>
      </c>
      <c r="AK23" s="52">
        <v>3.5</v>
      </c>
      <c r="AL23" s="52">
        <v>3.5</v>
      </c>
      <c r="AM23" s="52">
        <v>3.5</v>
      </c>
      <c r="AN23" s="53">
        <v>3.5</v>
      </c>
      <c r="AP23" s="2"/>
      <c r="AQ23" s="52"/>
      <c r="AR23" s="52"/>
      <c r="AS23" s="53">
        <v>4</v>
      </c>
      <c r="AT23" s="48"/>
      <c r="AU23" s="2"/>
      <c r="AV23" s="52"/>
      <c r="AW23" s="53"/>
      <c r="AX23" s="2"/>
      <c r="AY23" s="52"/>
      <c r="AZ23" s="48"/>
      <c r="BA23" s="2"/>
      <c r="BB23" s="52"/>
      <c r="BC23" s="52"/>
      <c r="BD23" s="52"/>
      <c r="BE23" s="52"/>
      <c r="BF23" s="52"/>
      <c r="BG23" s="48"/>
      <c r="BH23" s="2">
        <v>6.8</v>
      </c>
      <c r="BI23" s="48"/>
      <c r="BJ23" s="2"/>
      <c r="BK23" s="52"/>
      <c r="BL23" s="53"/>
    </row>
    <row r="24" spans="1:64" x14ac:dyDescent="0.25">
      <c r="A24" s="28" t="s">
        <v>42</v>
      </c>
      <c r="B24" s="28" t="s">
        <v>41</v>
      </c>
      <c r="C24" s="29"/>
      <c r="D24" s="28" t="s">
        <v>42</v>
      </c>
      <c r="E24" s="30" t="s">
        <v>32</v>
      </c>
      <c r="F24" s="33">
        <v>0.8</v>
      </c>
      <c r="G24" s="34">
        <v>0.8</v>
      </c>
      <c r="H24" s="34">
        <v>0.8</v>
      </c>
      <c r="I24" s="34">
        <v>0.8</v>
      </c>
      <c r="J24" s="34">
        <v>0.8</v>
      </c>
      <c r="K24" s="34">
        <v>0.8</v>
      </c>
      <c r="L24" s="34">
        <v>0.8</v>
      </c>
      <c r="M24" s="34">
        <v>0.8</v>
      </c>
      <c r="N24" s="34">
        <v>0.8</v>
      </c>
      <c r="O24" s="34">
        <v>0.8</v>
      </c>
      <c r="P24" s="34">
        <v>0.8</v>
      </c>
      <c r="Q24" s="35">
        <v>0.8</v>
      </c>
      <c r="R24" s="49"/>
      <c r="S24" s="33">
        <v>1.2</v>
      </c>
      <c r="T24" s="34">
        <v>1.2</v>
      </c>
      <c r="U24" s="34">
        <v>1.2</v>
      </c>
      <c r="V24" s="34">
        <v>1.2</v>
      </c>
      <c r="W24" s="34">
        <v>1.2</v>
      </c>
      <c r="X24" s="35">
        <v>1.2</v>
      </c>
      <c r="Z24" s="3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5">
        <v>1</v>
      </c>
      <c r="AH24" s="3">
        <v>1</v>
      </c>
      <c r="AI24" s="54">
        <v>1</v>
      </c>
      <c r="AJ24" s="54">
        <v>1</v>
      </c>
      <c r="AK24" s="54">
        <v>1</v>
      </c>
      <c r="AL24" s="54">
        <v>1</v>
      </c>
      <c r="AM24" s="54">
        <v>1</v>
      </c>
      <c r="AN24" s="55">
        <v>1</v>
      </c>
      <c r="AP24" s="3"/>
      <c r="AQ24" s="54"/>
      <c r="AR24" s="54"/>
      <c r="AS24" s="55">
        <v>3.3</v>
      </c>
      <c r="AT24" s="48"/>
      <c r="AU24" s="3"/>
      <c r="AV24" s="54"/>
      <c r="AW24" s="55"/>
      <c r="AX24" s="3"/>
      <c r="AY24" s="54"/>
      <c r="AZ24" s="48"/>
      <c r="BA24" s="3"/>
      <c r="BB24" s="54"/>
      <c r="BC24" s="54"/>
      <c r="BD24" s="54"/>
      <c r="BE24" s="54"/>
      <c r="BF24" s="54"/>
      <c r="BG24" s="48"/>
      <c r="BH24" s="3">
        <v>1</v>
      </c>
      <c r="BI24" s="48"/>
      <c r="BJ24" s="3"/>
      <c r="BK24" s="54"/>
      <c r="BL24" s="55"/>
    </row>
    <row r="25" spans="1:64" ht="15" x14ac:dyDescent="0.25">
      <c r="A25" t="s">
        <v>8</v>
      </c>
      <c r="B25" s="22" t="s">
        <v>43</v>
      </c>
      <c r="C25" s="23"/>
      <c r="D25" s="22" t="s">
        <v>44</v>
      </c>
      <c r="E25" s="24" t="s">
        <v>32</v>
      </c>
      <c r="F25" s="25">
        <v>7000</v>
      </c>
      <c r="G25" s="26">
        <v>8000</v>
      </c>
      <c r="H25" s="26">
        <v>9000</v>
      </c>
      <c r="I25" s="26">
        <v>9500</v>
      </c>
      <c r="J25" s="26">
        <v>10000</v>
      </c>
      <c r="K25" s="26">
        <v>11000</v>
      </c>
      <c r="L25" s="26">
        <v>11500</v>
      </c>
      <c r="M25" s="26">
        <v>12000</v>
      </c>
      <c r="N25" s="26">
        <v>13000</v>
      </c>
      <c r="O25" s="26">
        <v>14000</v>
      </c>
      <c r="P25" s="26">
        <v>15000</v>
      </c>
      <c r="Q25" s="27">
        <v>16000</v>
      </c>
      <c r="R25" s="49"/>
      <c r="S25" s="25">
        <v>11000</v>
      </c>
      <c r="T25" s="26">
        <v>12000</v>
      </c>
      <c r="U25" s="26">
        <v>13000</v>
      </c>
      <c r="V25" s="26">
        <v>14000</v>
      </c>
      <c r="W25" s="26">
        <v>17000</v>
      </c>
      <c r="X25" s="27">
        <v>20000</v>
      </c>
      <c r="Z25" s="2">
        <v>8400</v>
      </c>
      <c r="AA25" s="52">
        <v>10500</v>
      </c>
      <c r="AB25" s="52">
        <v>11500</v>
      </c>
      <c r="AC25" s="52">
        <v>12100</v>
      </c>
      <c r="AD25" s="52">
        <v>12600</v>
      </c>
      <c r="AE25" s="52">
        <v>13600</v>
      </c>
      <c r="AF25" s="53">
        <v>14200</v>
      </c>
      <c r="AH25" s="2">
        <v>10400</v>
      </c>
      <c r="AI25" s="52">
        <v>10400</v>
      </c>
      <c r="AJ25" s="52">
        <v>11000</v>
      </c>
      <c r="AK25" s="52">
        <v>12000</v>
      </c>
      <c r="AL25" s="52">
        <v>12500</v>
      </c>
      <c r="AM25" s="52">
        <v>13000</v>
      </c>
      <c r="AN25" s="53">
        <v>13500</v>
      </c>
      <c r="AP25" s="2"/>
      <c r="AQ25" s="52"/>
      <c r="AR25" s="52"/>
      <c r="AS25" s="53">
        <v>16700</v>
      </c>
      <c r="AT25" s="48"/>
      <c r="AU25" s="2"/>
      <c r="AV25" s="52"/>
      <c r="AW25" s="53"/>
      <c r="AX25" s="2"/>
      <c r="AY25" s="52"/>
      <c r="AZ25" s="48"/>
      <c r="BA25" s="2"/>
      <c r="BB25" s="52"/>
      <c r="BC25" s="52"/>
      <c r="BD25" s="52"/>
      <c r="BE25" s="52"/>
      <c r="BF25" s="52"/>
      <c r="BG25" s="48"/>
      <c r="BH25" s="2">
        <v>6780</v>
      </c>
      <c r="BI25" s="48"/>
      <c r="BJ25" s="2"/>
      <c r="BK25" s="52"/>
      <c r="BL25" s="53"/>
    </row>
    <row r="26" spans="1:64" ht="15" x14ac:dyDescent="0.25">
      <c r="A26" t="s">
        <v>9</v>
      </c>
      <c r="B26" s="22"/>
      <c r="C26" s="23"/>
      <c r="D26" s="22" t="s">
        <v>45</v>
      </c>
      <c r="E26" s="24" t="s">
        <v>32</v>
      </c>
      <c r="F26" s="25">
        <v>4700</v>
      </c>
      <c r="G26" s="26">
        <v>5400</v>
      </c>
      <c r="H26" s="26">
        <v>6000</v>
      </c>
      <c r="I26" s="26">
        <v>6400</v>
      </c>
      <c r="J26" s="26">
        <v>6700</v>
      </c>
      <c r="K26" s="26">
        <v>7400</v>
      </c>
      <c r="L26" s="26">
        <v>7700</v>
      </c>
      <c r="M26" s="26">
        <v>8000</v>
      </c>
      <c r="N26" s="26">
        <v>8700</v>
      </c>
      <c r="O26" s="26">
        <v>9400</v>
      </c>
      <c r="P26" s="26">
        <v>10100</v>
      </c>
      <c r="Q26" s="27">
        <v>10700</v>
      </c>
      <c r="R26" s="49"/>
      <c r="S26" s="25">
        <v>9200</v>
      </c>
      <c r="T26" s="26">
        <v>10100</v>
      </c>
      <c r="U26" s="26">
        <v>10900</v>
      </c>
      <c r="V26" s="26">
        <v>11800</v>
      </c>
      <c r="W26" s="26">
        <v>14300</v>
      </c>
      <c r="X26" s="27">
        <v>16800</v>
      </c>
      <c r="Z26" s="2">
        <v>7000</v>
      </c>
      <c r="AA26" s="52">
        <v>8800</v>
      </c>
      <c r="AB26" s="52">
        <v>9600</v>
      </c>
      <c r="AC26" s="52">
        <v>10100</v>
      </c>
      <c r="AD26" s="52">
        <v>10500</v>
      </c>
      <c r="AE26" s="52">
        <v>11300</v>
      </c>
      <c r="AF26" s="53">
        <v>11800</v>
      </c>
      <c r="AH26" s="2">
        <v>8600</v>
      </c>
      <c r="AI26" s="52">
        <v>8600</v>
      </c>
      <c r="AJ26" s="52">
        <v>9100</v>
      </c>
      <c r="AK26" s="52">
        <v>10000</v>
      </c>
      <c r="AL26" s="52">
        <v>10400</v>
      </c>
      <c r="AM26" s="52">
        <v>10800</v>
      </c>
      <c r="AN26" s="53">
        <v>11200</v>
      </c>
      <c r="AP26" s="2"/>
      <c r="AQ26" s="52"/>
      <c r="AR26" s="52"/>
      <c r="AS26" s="53">
        <v>15300</v>
      </c>
      <c r="AT26" s="48"/>
      <c r="AU26" s="2"/>
      <c r="AV26" s="52"/>
      <c r="AW26" s="53"/>
      <c r="AX26" s="2"/>
      <c r="AY26" s="52"/>
      <c r="AZ26" s="48"/>
      <c r="BA26" s="2"/>
      <c r="BB26" s="52"/>
      <c r="BC26" s="52"/>
      <c r="BD26" s="52"/>
      <c r="BE26" s="52"/>
      <c r="BF26" s="52"/>
      <c r="BG26" s="48"/>
      <c r="BH26" s="2">
        <v>5000</v>
      </c>
      <c r="BI26" s="48"/>
      <c r="BJ26" s="2"/>
      <c r="BK26" s="52"/>
      <c r="BL26" s="53"/>
    </row>
    <row r="27" spans="1:64" ht="15" x14ac:dyDescent="0.25">
      <c r="A27" t="s">
        <v>10</v>
      </c>
      <c r="B27" s="22"/>
      <c r="C27" s="23"/>
      <c r="D27" s="22" t="s">
        <v>46</v>
      </c>
      <c r="E27" s="24" t="s">
        <v>32</v>
      </c>
      <c r="F27" s="25">
        <v>230</v>
      </c>
      <c r="G27" s="26">
        <v>270</v>
      </c>
      <c r="H27" s="26">
        <v>300</v>
      </c>
      <c r="I27" s="26">
        <v>320</v>
      </c>
      <c r="J27" s="26">
        <v>330</v>
      </c>
      <c r="K27" s="26">
        <v>370</v>
      </c>
      <c r="L27" s="26">
        <v>380</v>
      </c>
      <c r="M27" s="26">
        <v>400</v>
      </c>
      <c r="N27" s="26">
        <v>430</v>
      </c>
      <c r="O27" s="26">
        <v>470</v>
      </c>
      <c r="P27" s="26">
        <v>500</v>
      </c>
      <c r="Q27" s="27">
        <v>530</v>
      </c>
      <c r="R27" s="49"/>
      <c r="S27" s="25">
        <v>730</v>
      </c>
      <c r="T27" s="26">
        <v>800</v>
      </c>
      <c r="U27" s="26">
        <v>870</v>
      </c>
      <c r="V27" s="26">
        <v>930</v>
      </c>
      <c r="W27" s="26">
        <v>1130</v>
      </c>
      <c r="X27" s="27">
        <v>1330</v>
      </c>
      <c r="Z27" s="2">
        <v>300</v>
      </c>
      <c r="AA27" s="52">
        <v>300</v>
      </c>
      <c r="AB27" s="52">
        <v>300</v>
      </c>
      <c r="AC27" s="52">
        <v>300</v>
      </c>
      <c r="AD27" s="52">
        <v>300</v>
      </c>
      <c r="AE27" s="52">
        <v>300</v>
      </c>
      <c r="AF27" s="53">
        <v>300</v>
      </c>
      <c r="AH27" s="2">
        <v>300</v>
      </c>
      <c r="AI27" s="52">
        <v>300</v>
      </c>
      <c r="AJ27" s="52">
        <v>300</v>
      </c>
      <c r="AK27" s="52">
        <v>300</v>
      </c>
      <c r="AL27" s="52">
        <v>300</v>
      </c>
      <c r="AM27" s="52">
        <v>300</v>
      </c>
      <c r="AN27" s="53">
        <v>300</v>
      </c>
      <c r="AP27" s="2"/>
      <c r="AQ27" s="52"/>
      <c r="AR27" s="52"/>
      <c r="AS27" s="53">
        <v>470</v>
      </c>
      <c r="AT27" s="48"/>
      <c r="AU27" s="2"/>
      <c r="AV27" s="52"/>
      <c r="AW27" s="53"/>
      <c r="AX27" s="2"/>
      <c r="AY27" s="52"/>
      <c r="AZ27" s="48"/>
      <c r="BA27" s="2"/>
      <c r="BB27" s="52"/>
      <c r="BC27" s="52"/>
      <c r="BD27" s="52"/>
      <c r="BE27" s="52"/>
      <c r="BF27" s="52"/>
      <c r="BG27" s="48"/>
      <c r="BH27" s="2">
        <v>300</v>
      </c>
      <c r="BI27" s="48"/>
      <c r="BJ27" s="2"/>
      <c r="BK27" s="52"/>
      <c r="BL27" s="53"/>
    </row>
    <row r="28" spans="1:64" ht="15" x14ac:dyDescent="0.25">
      <c r="A28" t="s">
        <v>57</v>
      </c>
      <c r="B28" s="28"/>
      <c r="C28" s="29"/>
      <c r="D28" s="28" t="s">
        <v>47</v>
      </c>
      <c r="E28" s="30" t="s">
        <v>32</v>
      </c>
      <c r="F28" s="4">
        <v>154.1</v>
      </c>
      <c r="G28" s="31">
        <v>180.9</v>
      </c>
      <c r="H28" s="31">
        <v>201</v>
      </c>
      <c r="I28" s="31">
        <v>214.4</v>
      </c>
      <c r="J28" s="31">
        <v>221.1</v>
      </c>
      <c r="K28" s="31">
        <v>247.9</v>
      </c>
      <c r="L28" s="31">
        <v>254.6</v>
      </c>
      <c r="M28" s="31">
        <v>268</v>
      </c>
      <c r="N28" s="31">
        <v>288.10000000000002</v>
      </c>
      <c r="O28" s="31">
        <v>314.89999999999998</v>
      </c>
      <c r="P28" s="31">
        <v>335</v>
      </c>
      <c r="Q28" s="32">
        <v>355.1</v>
      </c>
      <c r="R28" s="49"/>
      <c r="S28" s="4">
        <v>489.1</v>
      </c>
      <c r="T28" s="31">
        <v>536</v>
      </c>
      <c r="U28" s="31">
        <v>582.9</v>
      </c>
      <c r="V28" s="31">
        <v>623.1</v>
      </c>
      <c r="W28" s="31">
        <v>757.1</v>
      </c>
      <c r="X28" s="32">
        <v>891.1</v>
      </c>
      <c r="Z28" s="3">
        <v>250</v>
      </c>
      <c r="AA28" s="54">
        <v>250</v>
      </c>
      <c r="AB28" s="54">
        <v>250</v>
      </c>
      <c r="AC28" s="54">
        <v>250</v>
      </c>
      <c r="AD28" s="54">
        <v>250</v>
      </c>
      <c r="AE28" s="54">
        <v>250</v>
      </c>
      <c r="AF28" s="55">
        <v>250</v>
      </c>
      <c r="AH28" s="3">
        <v>250</v>
      </c>
      <c r="AI28" s="54">
        <v>250</v>
      </c>
      <c r="AJ28" s="54">
        <v>250</v>
      </c>
      <c r="AK28" s="54">
        <v>250</v>
      </c>
      <c r="AL28" s="54">
        <v>250</v>
      </c>
      <c r="AM28" s="54">
        <v>250</v>
      </c>
      <c r="AN28" s="55">
        <v>250</v>
      </c>
      <c r="AP28" s="3"/>
      <c r="AQ28" s="54"/>
      <c r="AR28" s="54"/>
      <c r="AS28" s="55">
        <v>400</v>
      </c>
      <c r="AT28" s="48"/>
      <c r="AU28" s="3"/>
      <c r="AV28" s="54"/>
      <c r="AW28" s="55"/>
      <c r="AX28" s="3"/>
      <c r="AY28" s="54"/>
      <c r="AZ28" s="48"/>
      <c r="BA28" s="3"/>
      <c r="BB28" s="54"/>
      <c r="BC28" s="54"/>
      <c r="BD28" s="54"/>
      <c r="BE28" s="54"/>
      <c r="BF28" s="54"/>
      <c r="BG28" s="48"/>
      <c r="BH28" s="3">
        <v>250</v>
      </c>
      <c r="BI28" s="48"/>
      <c r="BJ28" s="3"/>
      <c r="BK28" s="54"/>
      <c r="BL28" s="55"/>
    </row>
    <row r="29" spans="1:64" ht="15" x14ac:dyDescent="0.25">
      <c r="A29" t="s">
        <v>11</v>
      </c>
      <c r="B29" s="22" t="s">
        <v>48</v>
      </c>
      <c r="C29" s="23"/>
      <c r="D29" s="22" t="s">
        <v>49</v>
      </c>
      <c r="E29" s="24" t="s">
        <v>32</v>
      </c>
      <c r="F29" s="25">
        <v>440</v>
      </c>
      <c r="G29" s="26">
        <v>500</v>
      </c>
      <c r="H29" s="26">
        <v>560</v>
      </c>
      <c r="I29" s="26">
        <v>590</v>
      </c>
      <c r="J29" s="26">
        <v>630</v>
      </c>
      <c r="K29" s="26">
        <v>690</v>
      </c>
      <c r="L29" s="26">
        <v>720</v>
      </c>
      <c r="M29" s="26">
        <v>750</v>
      </c>
      <c r="N29" s="26">
        <v>810</v>
      </c>
      <c r="O29" s="26">
        <v>880</v>
      </c>
      <c r="P29" s="26">
        <v>940</v>
      </c>
      <c r="Q29" s="27">
        <v>1000</v>
      </c>
      <c r="R29" s="49"/>
      <c r="S29" s="25">
        <v>690</v>
      </c>
      <c r="T29" s="26">
        <v>750</v>
      </c>
      <c r="U29" s="26">
        <v>810</v>
      </c>
      <c r="V29" s="26">
        <v>880</v>
      </c>
      <c r="W29" s="26">
        <v>1060</v>
      </c>
      <c r="X29" s="27">
        <v>1250</v>
      </c>
      <c r="Z29" s="2">
        <v>650</v>
      </c>
      <c r="AA29" s="52">
        <v>650</v>
      </c>
      <c r="AB29" s="52">
        <v>650</v>
      </c>
      <c r="AC29" s="52">
        <v>650</v>
      </c>
      <c r="AD29" s="52">
        <v>650</v>
      </c>
      <c r="AE29" s="52">
        <v>650</v>
      </c>
      <c r="AF29" s="53">
        <v>650</v>
      </c>
      <c r="AH29" s="2">
        <v>650</v>
      </c>
      <c r="AI29" s="52">
        <v>650</v>
      </c>
      <c r="AJ29" s="52">
        <v>650</v>
      </c>
      <c r="AK29" s="52">
        <v>650</v>
      </c>
      <c r="AL29" s="52">
        <v>650</v>
      </c>
      <c r="AM29" s="52">
        <v>650</v>
      </c>
      <c r="AN29" s="53">
        <v>650</v>
      </c>
      <c r="AP29" s="2"/>
      <c r="AQ29" s="52"/>
      <c r="AR29" s="52"/>
      <c r="AS29" s="53">
        <v>850</v>
      </c>
      <c r="AT29" s="48"/>
      <c r="AU29" s="2"/>
      <c r="AV29" s="52"/>
      <c r="AW29" s="53"/>
      <c r="AX29" s="2"/>
      <c r="AY29" s="52"/>
      <c r="AZ29" s="48"/>
      <c r="BA29" s="2"/>
      <c r="BB29" s="52"/>
      <c r="BC29" s="52"/>
      <c r="BD29" s="52"/>
      <c r="BE29" s="52"/>
      <c r="BF29" s="52"/>
      <c r="BG29" s="48"/>
      <c r="BH29" s="2">
        <v>1080</v>
      </c>
      <c r="BI29" s="48"/>
      <c r="BJ29" s="2"/>
      <c r="BK29" s="52"/>
      <c r="BL29" s="53"/>
    </row>
    <row r="30" spans="1:64" ht="15" x14ac:dyDescent="0.25">
      <c r="A30" t="s">
        <v>12</v>
      </c>
      <c r="B30" s="28"/>
      <c r="C30" s="29"/>
      <c r="D30" s="28" t="s">
        <v>50</v>
      </c>
      <c r="E30" s="30" t="s">
        <v>32</v>
      </c>
      <c r="F30" s="4">
        <v>295.5</v>
      </c>
      <c r="G30" s="31">
        <v>337.5</v>
      </c>
      <c r="H30" s="31">
        <v>373.4</v>
      </c>
      <c r="I30" s="31">
        <v>397.5</v>
      </c>
      <c r="J30" s="31">
        <v>422.1</v>
      </c>
      <c r="K30" s="31">
        <v>464.2</v>
      </c>
      <c r="L30" s="31">
        <v>482.1</v>
      </c>
      <c r="M30" s="31">
        <v>500</v>
      </c>
      <c r="N30" s="31">
        <v>542.1</v>
      </c>
      <c r="O30" s="31">
        <v>590.9</v>
      </c>
      <c r="P30" s="31">
        <v>633</v>
      </c>
      <c r="Q30" s="32">
        <v>668.8</v>
      </c>
      <c r="R30" s="49"/>
      <c r="S30" s="4">
        <v>577.1</v>
      </c>
      <c r="T30" s="31">
        <v>631.29999999999995</v>
      </c>
      <c r="U30" s="31">
        <v>679.2</v>
      </c>
      <c r="V30" s="31">
        <v>741.8</v>
      </c>
      <c r="W30" s="31">
        <v>891.7</v>
      </c>
      <c r="X30" s="32">
        <v>1050</v>
      </c>
      <c r="Z30" s="3">
        <v>540</v>
      </c>
      <c r="AA30" s="54">
        <v>540</v>
      </c>
      <c r="AB30" s="54">
        <v>540</v>
      </c>
      <c r="AC30" s="54">
        <v>540</v>
      </c>
      <c r="AD30" s="54">
        <v>540</v>
      </c>
      <c r="AE30" s="54">
        <v>540</v>
      </c>
      <c r="AF30" s="55">
        <v>540</v>
      </c>
      <c r="AH30" s="4">
        <v>540</v>
      </c>
      <c r="AI30" s="31">
        <v>540</v>
      </c>
      <c r="AJ30" s="31">
        <v>540</v>
      </c>
      <c r="AK30" s="31">
        <v>540</v>
      </c>
      <c r="AL30" s="31">
        <v>540</v>
      </c>
      <c r="AM30" s="31">
        <v>540</v>
      </c>
      <c r="AN30" s="32">
        <v>540</v>
      </c>
      <c r="AP30" s="4"/>
      <c r="AQ30" s="31"/>
      <c r="AR30" s="31"/>
      <c r="AS30" s="32">
        <v>760</v>
      </c>
      <c r="AT30" s="48"/>
      <c r="AU30" s="4"/>
      <c r="AV30" s="31"/>
      <c r="AW30" s="32"/>
      <c r="AX30" s="4"/>
      <c r="AY30" s="31"/>
      <c r="AZ30" s="48"/>
      <c r="BA30" s="4"/>
      <c r="BB30" s="31"/>
      <c r="BC30" s="31"/>
      <c r="BD30" s="31"/>
      <c r="BE30" s="31"/>
      <c r="BF30" s="31"/>
      <c r="BG30" s="48"/>
      <c r="BH30" s="4">
        <v>50</v>
      </c>
      <c r="BI30" s="48"/>
      <c r="BJ30" s="4"/>
      <c r="BK30" s="31"/>
      <c r="BL30" s="32"/>
    </row>
    <row r="31" spans="1:64" ht="15" x14ac:dyDescent="0.25">
      <c r="A31" t="s">
        <v>13</v>
      </c>
      <c r="B31" s="22" t="s">
        <v>51</v>
      </c>
      <c r="C31" s="23"/>
      <c r="D31" s="22" t="s">
        <v>52</v>
      </c>
      <c r="E31" s="24" t="s">
        <v>53</v>
      </c>
      <c r="F31" s="25">
        <v>290</v>
      </c>
      <c r="G31" s="26">
        <v>310</v>
      </c>
      <c r="H31" s="26">
        <v>320</v>
      </c>
      <c r="I31" s="26">
        <v>330</v>
      </c>
      <c r="J31" s="26">
        <v>340</v>
      </c>
      <c r="K31" s="26">
        <v>350</v>
      </c>
      <c r="L31" s="26">
        <v>360</v>
      </c>
      <c r="M31" s="26">
        <v>380</v>
      </c>
      <c r="N31" s="26">
        <v>390</v>
      </c>
      <c r="O31" s="26">
        <v>400</v>
      </c>
      <c r="P31" s="26">
        <v>410</v>
      </c>
      <c r="Q31" s="27">
        <v>430</v>
      </c>
      <c r="R31" s="49"/>
      <c r="S31" s="25">
        <v>530</v>
      </c>
      <c r="T31" s="26">
        <v>540</v>
      </c>
      <c r="U31" s="26">
        <v>550</v>
      </c>
      <c r="V31" s="26">
        <v>620</v>
      </c>
      <c r="W31" s="26">
        <v>700</v>
      </c>
      <c r="X31" s="27">
        <v>800</v>
      </c>
      <c r="Z31" s="2">
        <v>340</v>
      </c>
      <c r="AA31" s="52">
        <v>370</v>
      </c>
      <c r="AB31" s="52">
        <v>385</v>
      </c>
      <c r="AC31" s="52">
        <v>405</v>
      </c>
      <c r="AD31" s="52">
        <v>425</v>
      </c>
      <c r="AE31" s="52">
        <v>430</v>
      </c>
      <c r="AF31" s="53">
        <v>440</v>
      </c>
      <c r="AH31" s="2">
        <v>355</v>
      </c>
      <c r="AI31" s="52">
        <v>355</v>
      </c>
      <c r="AJ31" s="52">
        <v>365</v>
      </c>
      <c r="AK31" s="52">
        <v>385</v>
      </c>
      <c r="AL31" s="52">
        <v>390</v>
      </c>
      <c r="AM31" s="52">
        <v>390</v>
      </c>
      <c r="AN31" s="53">
        <v>400</v>
      </c>
      <c r="AP31" s="2">
        <v>480</v>
      </c>
      <c r="AQ31" s="52">
        <v>480</v>
      </c>
      <c r="AR31" s="52">
        <v>480</v>
      </c>
      <c r="AS31" s="53">
        <v>680</v>
      </c>
      <c r="AT31" s="48"/>
      <c r="AU31" s="2">
        <v>900</v>
      </c>
      <c r="AV31" s="52">
        <v>850</v>
      </c>
      <c r="AW31" s="53">
        <v>800</v>
      </c>
      <c r="AX31" s="2">
        <v>650</v>
      </c>
      <c r="AY31" s="52">
        <v>600</v>
      </c>
      <c r="AZ31" s="48"/>
      <c r="BA31" s="2">
        <v>650</v>
      </c>
      <c r="BB31" s="52">
        <v>600</v>
      </c>
      <c r="BC31" s="52">
        <v>550</v>
      </c>
      <c r="BD31" s="52">
        <v>550</v>
      </c>
      <c r="BE31" s="52">
        <v>500</v>
      </c>
      <c r="BF31" s="52">
        <v>500</v>
      </c>
      <c r="BG31" s="48"/>
      <c r="BH31" s="2">
        <v>550</v>
      </c>
      <c r="BI31" s="48"/>
      <c r="BJ31" s="2">
        <v>410</v>
      </c>
      <c r="BK31" s="52">
        <v>400</v>
      </c>
      <c r="BL31" s="53">
        <v>560</v>
      </c>
    </row>
    <row r="32" spans="1:64" x14ac:dyDescent="0.25">
      <c r="A32" s="13" t="s">
        <v>54</v>
      </c>
      <c r="B32" s="13"/>
      <c r="C32" s="14"/>
      <c r="D32" s="13" t="s">
        <v>54</v>
      </c>
      <c r="E32" s="30" t="s">
        <v>53</v>
      </c>
      <c r="F32" s="4">
        <v>350</v>
      </c>
      <c r="G32" s="31">
        <v>370</v>
      </c>
      <c r="H32" s="31">
        <v>380</v>
      </c>
      <c r="I32" s="31">
        <v>400</v>
      </c>
      <c r="J32" s="31">
        <v>410</v>
      </c>
      <c r="K32" s="31">
        <v>420</v>
      </c>
      <c r="L32" s="31">
        <v>430</v>
      </c>
      <c r="M32" s="31">
        <v>460</v>
      </c>
      <c r="N32" s="31">
        <v>470</v>
      </c>
      <c r="O32" s="31">
        <v>480</v>
      </c>
      <c r="P32" s="31">
        <v>490</v>
      </c>
      <c r="Q32" s="32">
        <v>520</v>
      </c>
      <c r="R32" s="49"/>
      <c r="S32" s="4">
        <v>640</v>
      </c>
      <c r="T32" s="31">
        <v>650</v>
      </c>
      <c r="U32" s="31">
        <v>660</v>
      </c>
      <c r="V32" s="31">
        <v>740</v>
      </c>
      <c r="W32" s="31">
        <v>840</v>
      </c>
      <c r="X32" s="32">
        <v>960</v>
      </c>
      <c r="Z32" s="5">
        <v>370</v>
      </c>
      <c r="AA32" s="56">
        <v>410</v>
      </c>
      <c r="AB32" s="56">
        <v>420</v>
      </c>
      <c r="AC32" s="56">
        <v>445</v>
      </c>
      <c r="AD32" s="56">
        <v>460</v>
      </c>
      <c r="AE32" s="56">
        <v>480</v>
      </c>
      <c r="AF32" s="57">
        <v>490</v>
      </c>
      <c r="AH32" s="5">
        <v>390</v>
      </c>
      <c r="AI32" s="56">
        <v>390</v>
      </c>
      <c r="AJ32" s="56">
        <v>400</v>
      </c>
      <c r="AK32" s="56">
        <v>420</v>
      </c>
      <c r="AL32" s="56">
        <v>420</v>
      </c>
      <c r="AM32" s="56">
        <v>430</v>
      </c>
      <c r="AN32" s="57">
        <v>440</v>
      </c>
      <c r="AP32" s="5">
        <v>510</v>
      </c>
      <c r="AQ32" s="56">
        <v>510</v>
      </c>
      <c r="AR32" s="56">
        <v>510</v>
      </c>
      <c r="AS32" s="57">
        <v>740</v>
      </c>
      <c r="AT32" s="48"/>
      <c r="AU32" s="5">
        <f>+AU31</f>
        <v>900</v>
      </c>
      <c r="AV32" s="56">
        <f t="shared" ref="AV32:AY32" si="0">+AV31</f>
        <v>850</v>
      </c>
      <c r="AW32" s="57">
        <f t="shared" si="0"/>
        <v>800</v>
      </c>
      <c r="AX32" s="5">
        <f t="shared" si="0"/>
        <v>650</v>
      </c>
      <c r="AY32" s="56">
        <f t="shared" si="0"/>
        <v>600</v>
      </c>
      <c r="AZ32" s="48"/>
      <c r="BA32" s="5">
        <f>+BA31</f>
        <v>650</v>
      </c>
      <c r="BB32" s="56">
        <f t="shared" ref="BB32:BF32" si="1">+BB31</f>
        <v>600</v>
      </c>
      <c r="BC32" s="56">
        <f t="shared" si="1"/>
        <v>550</v>
      </c>
      <c r="BD32" s="56">
        <f t="shared" si="1"/>
        <v>550</v>
      </c>
      <c r="BE32" s="56">
        <f t="shared" si="1"/>
        <v>500</v>
      </c>
      <c r="BF32" s="56">
        <f t="shared" si="1"/>
        <v>500</v>
      </c>
      <c r="BG32" s="48"/>
      <c r="BH32" s="5">
        <f>+BH31</f>
        <v>550</v>
      </c>
      <c r="BI32" s="48"/>
      <c r="BJ32" s="5">
        <v>460</v>
      </c>
      <c r="BK32" s="56">
        <v>460</v>
      </c>
      <c r="BL32" s="57">
        <v>620</v>
      </c>
    </row>
    <row r="33" spans="1:13" ht="15" x14ac:dyDescent="0.25">
      <c r="A33" t="s">
        <v>14</v>
      </c>
    </row>
    <row r="34" spans="1:13" ht="15" x14ac:dyDescent="0.25">
      <c r="B34" s="60" t="s">
        <v>116</v>
      </c>
      <c r="C34" s="61" t="s">
        <v>117</v>
      </c>
      <c r="D34" s="62" t="s">
        <v>118</v>
      </c>
      <c r="E34" s="61" t="s">
        <v>119</v>
      </c>
      <c r="F34" s="61" t="s">
        <v>120</v>
      </c>
      <c r="G34" s="61" t="s">
        <v>121</v>
      </c>
      <c r="H34" s="61" t="s">
        <v>122</v>
      </c>
    </row>
    <row r="35" spans="1:13" ht="15" x14ac:dyDescent="0.25">
      <c r="B35" s="63" t="s">
        <v>123</v>
      </c>
      <c r="C35" s="64">
        <v>8</v>
      </c>
      <c r="D35" s="65">
        <v>36.6</v>
      </c>
      <c r="E35" s="65">
        <v>10</v>
      </c>
      <c r="F35" s="65">
        <v>10</v>
      </c>
      <c r="G35" s="65">
        <v>10</v>
      </c>
      <c r="H35" s="65">
        <v>10</v>
      </c>
    </row>
    <row r="36" spans="1:13" ht="15" x14ac:dyDescent="0.25">
      <c r="B36" s="63" t="s">
        <v>124</v>
      </c>
      <c r="C36" s="64">
        <v>10</v>
      </c>
      <c r="D36" s="65">
        <v>55.1</v>
      </c>
      <c r="E36" s="65">
        <v>12</v>
      </c>
      <c r="F36" s="65">
        <v>12</v>
      </c>
      <c r="G36" s="65">
        <v>12</v>
      </c>
      <c r="H36" s="65">
        <v>12</v>
      </c>
    </row>
    <row r="37" spans="1:13" ht="15" x14ac:dyDescent="0.25">
      <c r="B37" s="63" t="s">
        <v>125</v>
      </c>
      <c r="C37" s="64">
        <v>12</v>
      </c>
      <c r="D37" s="65">
        <v>80.2</v>
      </c>
      <c r="E37" s="65">
        <v>14</v>
      </c>
      <c r="F37" s="65">
        <v>14</v>
      </c>
      <c r="G37" s="65">
        <v>14</v>
      </c>
      <c r="H37" s="65">
        <v>14</v>
      </c>
    </row>
    <row r="38" spans="1:13" ht="15" x14ac:dyDescent="0.25">
      <c r="B38" s="63" t="s">
        <v>126</v>
      </c>
      <c r="C38" s="64">
        <v>16</v>
      </c>
      <c r="D38" s="65">
        <v>150</v>
      </c>
      <c r="E38" s="65">
        <v>18</v>
      </c>
      <c r="F38" s="65">
        <v>18</v>
      </c>
      <c r="G38" s="65">
        <v>18</v>
      </c>
      <c r="H38" s="65">
        <v>18</v>
      </c>
    </row>
    <row r="39" spans="1:13" ht="15" x14ac:dyDescent="0.25">
      <c r="B39" s="63" t="s">
        <v>127</v>
      </c>
      <c r="C39" s="64">
        <v>20</v>
      </c>
      <c r="D39" s="65">
        <v>235</v>
      </c>
      <c r="E39" s="65">
        <v>22</v>
      </c>
      <c r="F39" s="65">
        <v>22</v>
      </c>
      <c r="G39" s="65">
        <v>22</v>
      </c>
      <c r="H39" s="65">
        <v>22</v>
      </c>
    </row>
    <row r="40" spans="1:13" ht="15" x14ac:dyDescent="0.25">
      <c r="B40" s="63" t="s">
        <v>128</v>
      </c>
      <c r="C40" s="64">
        <v>24</v>
      </c>
      <c r="D40" s="65">
        <v>338</v>
      </c>
      <c r="E40" s="65">
        <v>26</v>
      </c>
      <c r="F40" s="65">
        <v>26</v>
      </c>
      <c r="G40" s="65">
        <v>26</v>
      </c>
      <c r="H40" s="65">
        <v>26</v>
      </c>
    </row>
    <row r="41" spans="1:13" ht="15" x14ac:dyDescent="0.25">
      <c r="B41" s="63" t="s">
        <v>129</v>
      </c>
      <c r="C41" s="64">
        <v>30</v>
      </c>
      <c r="D41" s="65">
        <v>540</v>
      </c>
      <c r="E41" s="65">
        <v>32</v>
      </c>
      <c r="F41" s="65">
        <v>32</v>
      </c>
      <c r="G41" s="65">
        <v>32</v>
      </c>
      <c r="H41" s="65">
        <v>32</v>
      </c>
    </row>
    <row r="42" spans="1:13" ht="15" x14ac:dyDescent="0.25">
      <c r="B42" s="63"/>
      <c r="C42" s="66"/>
      <c r="D42" s="67"/>
      <c r="E42" s="67"/>
      <c r="F42" s="67"/>
      <c r="G42" s="67"/>
      <c r="H42" s="67"/>
    </row>
    <row r="43" spans="1:13" ht="15" x14ac:dyDescent="0.25">
      <c r="B43" s="63"/>
      <c r="C43" s="66"/>
      <c r="D43" s="67"/>
      <c r="E43" s="67"/>
      <c r="F43" s="67"/>
      <c r="G43" s="67"/>
      <c r="H43" s="67"/>
    </row>
    <row r="44" spans="1:13" ht="15" x14ac:dyDescent="0.25">
      <c r="B44" s="63"/>
      <c r="C44" s="66"/>
      <c r="D44" s="67"/>
      <c r="E44" s="67"/>
      <c r="F44" s="67"/>
      <c r="G44" s="67"/>
      <c r="H44" s="67"/>
    </row>
    <row r="45" spans="1:13" ht="15" x14ac:dyDescent="0.25">
      <c r="B45" s="63"/>
      <c r="C45" s="66"/>
      <c r="D45" s="67"/>
      <c r="E45" s="67"/>
      <c r="F45" s="67"/>
      <c r="G45" s="67"/>
      <c r="H45" s="67"/>
    </row>
    <row r="47" spans="1:13" x14ac:dyDescent="0.25">
      <c r="B47" s="7" t="s">
        <v>130</v>
      </c>
      <c r="C47" s="8"/>
      <c r="D47" s="7" t="s">
        <v>131</v>
      </c>
      <c r="E47" s="9"/>
      <c r="F47" s="9" t="s">
        <v>55</v>
      </c>
      <c r="G47" s="7" t="s">
        <v>132</v>
      </c>
      <c r="H47" s="8"/>
      <c r="I47" s="10"/>
      <c r="J47" s="11" t="s">
        <v>133</v>
      </c>
      <c r="K47" s="11"/>
      <c r="L47" s="11"/>
      <c r="M47" s="12"/>
    </row>
    <row r="48" spans="1:13" x14ac:dyDescent="0.25">
      <c r="B48" s="13"/>
      <c r="C48" s="14"/>
      <c r="D48" s="68"/>
      <c r="E48" s="69"/>
      <c r="F48" s="15"/>
      <c r="G48" s="13"/>
      <c r="H48" s="14"/>
      <c r="I48" s="10" t="s">
        <v>134</v>
      </c>
      <c r="J48" s="11" t="s">
        <v>135</v>
      </c>
      <c r="K48" s="11" t="s">
        <v>136</v>
      </c>
      <c r="L48" s="11" t="s">
        <v>137</v>
      </c>
      <c r="M48" s="12" t="s">
        <v>138</v>
      </c>
    </row>
    <row r="49" spans="2:13" x14ac:dyDescent="0.25">
      <c r="B49" s="22" t="s">
        <v>139</v>
      </c>
      <c r="C49" s="23"/>
      <c r="D49" s="42" t="s">
        <v>140</v>
      </c>
      <c r="E49" s="70"/>
      <c r="F49" s="70" t="s">
        <v>141</v>
      </c>
      <c r="G49" s="71">
        <v>1</v>
      </c>
      <c r="H49" s="72"/>
      <c r="I49" s="73">
        <v>0.6</v>
      </c>
      <c r="J49" s="73">
        <v>0.7</v>
      </c>
      <c r="K49" s="73">
        <v>0.8</v>
      </c>
      <c r="L49" s="73">
        <v>0.9</v>
      </c>
      <c r="M49" s="74">
        <v>1.1000000000000001</v>
      </c>
    </row>
    <row r="50" spans="2:13" x14ac:dyDescent="0.25">
      <c r="B50" s="22"/>
      <c r="C50" s="23"/>
      <c r="D50" s="22"/>
      <c r="E50" s="24"/>
      <c r="F50" s="24"/>
      <c r="G50" s="75">
        <v>2</v>
      </c>
      <c r="H50" s="76"/>
      <c r="I50" s="77">
        <v>0.6</v>
      </c>
      <c r="J50" s="77">
        <v>0.7</v>
      </c>
      <c r="K50" s="77">
        <v>0.8</v>
      </c>
      <c r="L50" s="77">
        <v>0.9</v>
      </c>
      <c r="M50" s="78">
        <v>1.1000000000000001</v>
      </c>
    </row>
    <row r="51" spans="2:13" x14ac:dyDescent="0.25">
      <c r="B51" s="22"/>
      <c r="C51" s="23"/>
      <c r="D51" s="22"/>
      <c r="E51" s="24"/>
      <c r="F51" s="30"/>
      <c r="G51" s="79">
        <v>3</v>
      </c>
      <c r="H51" s="80"/>
      <c r="I51" s="81">
        <v>0.5</v>
      </c>
      <c r="J51" s="81">
        <v>0.55000000000000004</v>
      </c>
      <c r="K51" s="81">
        <v>0.65</v>
      </c>
      <c r="L51" s="81">
        <v>0.7</v>
      </c>
      <c r="M51" s="82">
        <v>0.9</v>
      </c>
    </row>
    <row r="52" spans="2:13" x14ac:dyDescent="0.25">
      <c r="B52" s="42" t="s">
        <v>142</v>
      </c>
      <c r="C52" s="43"/>
      <c r="D52" s="42" t="s">
        <v>143</v>
      </c>
      <c r="E52" s="70"/>
      <c r="F52" s="70" t="s">
        <v>141</v>
      </c>
      <c r="G52" s="71">
        <v>1</v>
      </c>
      <c r="H52" s="72"/>
      <c r="I52" s="73">
        <v>0.6</v>
      </c>
      <c r="J52" s="73">
        <v>0.7</v>
      </c>
      <c r="K52" s="73">
        <v>0.8</v>
      </c>
      <c r="L52" s="73">
        <v>0.9</v>
      </c>
      <c r="M52" s="74">
        <v>1.1000000000000001</v>
      </c>
    </row>
    <row r="53" spans="2:13" x14ac:dyDescent="0.25">
      <c r="B53" s="22"/>
      <c r="C53" s="23"/>
      <c r="D53" s="22"/>
      <c r="E53" s="24"/>
      <c r="F53" s="24"/>
      <c r="G53" s="75">
        <v>2</v>
      </c>
      <c r="H53" s="76"/>
      <c r="I53" s="77">
        <v>0.6</v>
      </c>
      <c r="J53" s="77">
        <v>0.7</v>
      </c>
      <c r="K53" s="77">
        <v>0.8</v>
      </c>
      <c r="L53" s="77">
        <v>0.9</v>
      </c>
      <c r="M53" s="78">
        <v>1.1000000000000001</v>
      </c>
    </row>
    <row r="54" spans="2:13" x14ac:dyDescent="0.25">
      <c r="B54" s="28"/>
      <c r="C54" s="29"/>
      <c r="D54" s="22"/>
      <c r="E54" s="24"/>
      <c r="F54" s="30"/>
      <c r="G54" s="79">
        <v>3</v>
      </c>
      <c r="H54" s="80"/>
      <c r="I54" s="77">
        <v>0.5</v>
      </c>
      <c r="J54" s="77">
        <v>0.55000000000000004</v>
      </c>
      <c r="K54" s="77">
        <v>0.65</v>
      </c>
      <c r="L54" s="77">
        <v>0.7</v>
      </c>
      <c r="M54" s="78">
        <v>0.9</v>
      </c>
    </row>
    <row r="55" spans="2:13" x14ac:dyDescent="0.25">
      <c r="B55" s="42" t="s">
        <v>144</v>
      </c>
      <c r="C55" s="43"/>
      <c r="D55" s="42" t="s">
        <v>145</v>
      </c>
      <c r="E55" s="70"/>
      <c r="F55" s="70" t="s">
        <v>141</v>
      </c>
      <c r="G55" s="71">
        <v>1</v>
      </c>
      <c r="H55" s="83"/>
      <c r="I55" s="84">
        <v>0.6</v>
      </c>
      <c r="J55" s="73">
        <v>0.7</v>
      </c>
      <c r="K55" s="73">
        <v>0.8</v>
      </c>
      <c r="L55" s="73">
        <v>0.9</v>
      </c>
      <c r="M55" s="74">
        <v>1.1000000000000001</v>
      </c>
    </row>
    <row r="56" spans="2:13" x14ac:dyDescent="0.25">
      <c r="B56" s="22" t="s">
        <v>146</v>
      </c>
      <c r="C56" s="23"/>
      <c r="D56" s="22" t="s">
        <v>147</v>
      </c>
      <c r="E56" s="24"/>
      <c r="F56" s="24"/>
      <c r="G56" s="75">
        <v>2</v>
      </c>
      <c r="H56" s="36"/>
      <c r="I56" s="85">
        <v>0.6</v>
      </c>
      <c r="J56" s="77">
        <v>0.7</v>
      </c>
      <c r="K56" s="77">
        <v>0.8</v>
      </c>
      <c r="L56" s="77">
        <v>0.9</v>
      </c>
      <c r="M56" s="78">
        <v>1.1000000000000001</v>
      </c>
    </row>
    <row r="57" spans="2:13" x14ac:dyDescent="0.25">
      <c r="B57" s="28"/>
      <c r="C57" s="29"/>
      <c r="D57" s="22"/>
      <c r="E57" s="24"/>
      <c r="F57" s="30"/>
      <c r="G57" s="79">
        <v>3</v>
      </c>
      <c r="H57" s="86"/>
      <c r="I57" s="87">
        <v>0.5</v>
      </c>
      <c r="J57" s="81">
        <v>0.55000000000000004</v>
      </c>
      <c r="K57" s="81">
        <v>0.65</v>
      </c>
      <c r="L57" s="81">
        <v>0.7</v>
      </c>
      <c r="M57" s="82">
        <v>0.9</v>
      </c>
    </row>
    <row r="58" spans="2:13" x14ac:dyDescent="0.25">
      <c r="B58" s="42" t="s">
        <v>69</v>
      </c>
      <c r="C58" s="43"/>
      <c r="D58" s="42" t="s">
        <v>148</v>
      </c>
      <c r="E58" s="70"/>
      <c r="F58" s="70" t="s">
        <v>141</v>
      </c>
      <c r="G58" s="71">
        <v>1</v>
      </c>
      <c r="H58" s="72"/>
      <c r="I58" s="77">
        <v>0.6</v>
      </c>
      <c r="J58" s="77">
        <v>0.7</v>
      </c>
      <c r="K58" s="77">
        <v>0.8</v>
      </c>
      <c r="L58" s="77">
        <v>0.9</v>
      </c>
      <c r="M58" s="78">
        <v>1.1000000000000001</v>
      </c>
    </row>
    <row r="59" spans="2:13" x14ac:dyDescent="0.25">
      <c r="B59" s="22"/>
      <c r="C59" s="23"/>
      <c r="D59" s="22"/>
      <c r="E59" s="24"/>
      <c r="F59" s="24"/>
      <c r="G59" s="75">
        <v>2</v>
      </c>
      <c r="H59" s="76"/>
      <c r="I59" s="77">
        <v>0.6</v>
      </c>
      <c r="J59" s="77">
        <v>0.7</v>
      </c>
      <c r="K59" s="77">
        <v>0.8</v>
      </c>
      <c r="L59" s="77">
        <v>0.9</v>
      </c>
      <c r="M59" s="78">
        <v>1.1000000000000001</v>
      </c>
    </row>
    <row r="60" spans="2:13" x14ac:dyDescent="0.25">
      <c r="B60" s="28"/>
      <c r="C60" s="29"/>
      <c r="D60" s="28"/>
      <c r="E60" s="30"/>
      <c r="F60" s="30"/>
      <c r="G60" s="79">
        <v>3</v>
      </c>
      <c r="H60" s="80"/>
      <c r="I60" s="81">
        <v>0.5</v>
      </c>
      <c r="J60" s="81">
        <v>0.55000000000000004</v>
      </c>
      <c r="K60" s="81">
        <v>0.65</v>
      </c>
      <c r="L60" s="81">
        <v>0.7</v>
      </c>
      <c r="M60" s="82">
        <v>0.9</v>
      </c>
    </row>
    <row r="61" spans="2:13" x14ac:dyDescent="0.25">
      <c r="B61" s="42" t="s">
        <v>149</v>
      </c>
      <c r="C61" s="43"/>
      <c r="D61" s="22" t="s">
        <v>150</v>
      </c>
      <c r="E61" s="24"/>
      <c r="F61" s="70" t="s">
        <v>151</v>
      </c>
      <c r="G61" s="71">
        <v>1</v>
      </c>
      <c r="H61" s="72"/>
      <c r="I61" s="73">
        <v>0.3</v>
      </c>
      <c r="J61" s="73">
        <v>0.45</v>
      </c>
      <c r="K61" s="73">
        <v>0.65</v>
      </c>
      <c r="L61" s="73">
        <v>0.85</v>
      </c>
      <c r="M61" s="74">
        <v>1.1000000000000001</v>
      </c>
    </row>
    <row r="62" spans="2:13" x14ac:dyDescent="0.25">
      <c r="B62" s="22" t="s">
        <v>152</v>
      </c>
      <c r="C62" s="23"/>
      <c r="D62" s="22"/>
      <c r="E62" s="24"/>
      <c r="F62" s="24" t="s">
        <v>153</v>
      </c>
      <c r="G62" s="75">
        <v>1</v>
      </c>
      <c r="H62" s="76"/>
      <c r="I62" s="77">
        <v>0.4</v>
      </c>
      <c r="J62" s="77">
        <v>0.5</v>
      </c>
      <c r="K62" s="77">
        <v>0.7</v>
      </c>
      <c r="L62" s="77">
        <v>0.9</v>
      </c>
      <c r="M62" s="78">
        <v>1.1000000000000001</v>
      </c>
    </row>
    <row r="63" spans="2:13" x14ac:dyDescent="0.25">
      <c r="B63" s="22"/>
      <c r="C63" s="23"/>
      <c r="D63" s="28"/>
      <c r="E63" s="30"/>
      <c r="F63" s="30" t="s">
        <v>153</v>
      </c>
      <c r="G63" s="75">
        <v>2</v>
      </c>
      <c r="H63" s="76"/>
      <c r="I63" s="77">
        <v>0.3</v>
      </c>
      <c r="J63" s="77">
        <v>0.4</v>
      </c>
      <c r="K63" s="77">
        <v>0.55000000000000004</v>
      </c>
      <c r="L63" s="77">
        <v>0.7</v>
      </c>
      <c r="M63" s="78">
        <v>0.9</v>
      </c>
    </row>
    <row r="64" spans="2:13" x14ac:dyDescent="0.25">
      <c r="B64" s="42" t="s">
        <v>115</v>
      </c>
      <c r="C64" s="43"/>
      <c r="D64" s="22" t="s">
        <v>154</v>
      </c>
      <c r="E64" s="24"/>
      <c r="F64" s="70" t="s">
        <v>155</v>
      </c>
      <c r="G64" s="71">
        <v>1</v>
      </c>
      <c r="H64" s="72"/>
      <c r="I64" s="73">
        <v>0.3</v>
      </c>
      <c r="J64" s="73">
        <v>0.45</v>
      </c>
      <c r="K64" s="73">
        <v>0.65</v>
      </c>
      <c r="L64" s="73">
        <v>0.85</v>
      </c>
      <c r="M64" s="74">
        <v>1.1000000000000001</v>
      </c>
    </row>
    <row r="65" spans="2:13" x14ac:dyDescent="0.25">
      <c r="B65" s="22"/>
      <c r="C65" s="23"/>
      <c r="D65" s="22"/>
      <c r="E65" s="24"/>
      <c r="F65" s="24" t="s">
        <v>156</v>
      </c>
      <c r="G65" s="75">
        <v>2</v>
      </c>
      <c r="H65" s="76"/>
      <c r="I65" s="77">
        <v>0.2</v>
      </c>
      <c r="J65" s="77">
        <v>0.3</v>
      </c>
      <c r="K65" s="77">
        <v>0.45</v>
      </c>
      <c r="L65" s="77">
        <v>0.6</v>
      </c>
      <c r="M65" s="78">
        <v>0.8</v>
      </c>
    </row>
    <row r="66" spans="2:13" x14ac:dyDescent="0.25">
      <c r="B66" s="22"/>
      <c r="C66" s="23"/>
      <c r="D66" s="28"/>
      <c r="E66" s="30"/>
      <c r="F66" s="30" t="s">
        <v>157</v>
      </c>
      <c r="G66" s="75">
        <v>1</v>
      </c>
      <c r="H66" s="76"/>
      <c r="I66" s="77">
        <v>0.4</v>
      </c>
      <c r="J66" s="77">
        <v>0.5</v>
      </c>
      <c r="K66" s="77">
        <v>0.7</v>
      </c>
      <c r="L66" s="77">
        <v>0.9</v>
      </c>
      <c r="M66" s="78">
        <v>1.1000000000000001</v>
      </c>
    </row>
    <row r="67" spans="2:13" x14ac:dyDescent="0.25">
      <c r="B67" s="42"/>
      <c r="C67" s="43"/>
      <c r="D67" s="22"/>
      <c r="E67" s="24"/>
      <c r="F67" s="70" t="s">
        <v>158</v>
      </c>
      <c r="G67" s="79">
        <v>2</v>
      </c>
      <c r="H67" s="80"/>
      <c r="I67" s="81">
        <v>0.3</v>
      </c>
      <c r="J67" s="81">
        <v>0.4</v>
      </c>
      <c r="K67" s="81">
        <v>0.55000000000000004</v>
      </c>
      <c r="L67" s="81">
        <v>0.7</v>
      </c>
      <c r="M67" s="82">
        <v>0.9</v>
      </c>
    </row>
    <row r="68" spans="2:13" x14ac:dyDescent="0.25">
      <c r="B68" s="22" t="s">
        <v>159</v>
      </c>
      <c r="C68" s="23"/>
      <c r="D68" s="22" t="s">
        <v>160</v>
      </c>
      <c r="E68" s="24"/>
      <c r="F68" s="24" t="s">
        <v>161</v>
      </c>
      <c r="G68" s="71">
        <v>1</v>
      </c>
      <c r="H68" s="72"/>
      <c r="I68" s="73">
        <v>0.3</v>
      </c>
      <c r="J68" s="73">
        <v>0.45</v>
      </c>
      <c r="K68" s="73">
        <v>0.65</v>
      </c>
      <c r="L68" s="73">
        <v>0.85</v>
      </c>
      <c r="M68" s="74">
        <v>1.1000000000000001</v>
      </c>
    </row>
    <row r="69" spans="2:13" x14ac:dyDescent="0.25">
      <c r="B69" s="22"/>
      <c r="C69" s="23"/>
      <c r="D69" s="28"/>
      <c r="E69" s="30"/>
      <c r="F69" s="30" t="s">
        <v>162</v>
      </c>
      <c r="G69" s="79">
        <v>2</v>
      </c>
      <c r="H69" s="80"/>
      <c r="I69" s="81">
        <v>0.2</v>
      </c>
      <c r="J69" s="81">
        <v>0.3</v>
      </c>
      <c r="K69" s="81">
        <v>0.45</v>
      </c>
      <c r="L69" s="81">
        <v>0.6</v>
      </c>
      <c r="M69" s="82">
        <v>0.8</v>
      </c>
    </row>
    <row r="70" spans="2:13" x14ac:dyDescent="0.25">
      <c r="B70" s="42" t="s">
        <v>163</v>
      </c>
      <c r="C70" s="43"/>
      <c r="D70" s="22" t="s">
        <v>164</v>
      </c>
      <c r="E70" s="24"/>
      <c r="F70" s="70" t="s">
        <v>165</v>
      </c>
      <c r="G70" s="71">
        <v>1</v>
      </c>
      <c r="H70" s="72"/>
      <c r="I70" s="73">
        <v>0.2</v>
      </c>
      <c r="J70" s="73">
        <v>0.4</v>
      </c>
      <c r="K70" s="73">
        <v>0.6</v>
      </c>
      <c r="L70" s="73">
        <v>0.8</v>
      </c>
      <c r="M70" s="74">
        <v>1.1000000000000001</v>
      </c>
    </row>
    <row r="71" spans="2:13" x14ac:dyDescent="0.25">
      <c r="B71" s="22"/>
      <c r="C71" s="23"/>
      <c r="D71" s="22"/>
      <c r="E71" s="24"/>
      <c r="F71" s="24" t="s">
        <v>166</v>
      </c>
      <c r="G71" s="75">
        <v>1</v>
      </c>
      <c r="H71" s="76"/>
      <c r="I71" s="77">
        <v>0.2</v>
      </c>
      <c r="J71" s="77">
        <v>0.4</v>
      </c>
      <c r="K71" s="77">
        <v>0.6</v>
      </c>
      <c r="L71" s="77">
        <v>0.8</v>
      </c>
      <c r="M71" s="78">
        <v>1.1000000000000001</v>
      </c>
    </row>
    <row r="72" spans="2:13" x14ac:dyDescent="0.25">
      <c r="B72" s="22"/>
      <c r="C72" s="23"/>
      <c r="D72" s="28"/>
      <c r="E72" s="30"/>
      <c r="F72" s="30" t="s">
        <v>166</v>
      </c>
      <c r="G72" s="79">
        <v>2</v>
      </c>
      <c r="H72" s="80"/>
      <c r="I72" s="81">
        <v>0</v>
      </c>
      <c r="J72" s="81">
        <v>0</v>
      </c>
      <c r="K72" s="81">
        <v>0</v>
      </c>
      <c r="L72" s="81">
        <v>0.45</v>
      </c>
      <c r="M72" s="82">
        <v>0.8</v>
      </c>
    </row>
    <row r="73" spans="2:13" x14ac:dyDescent="0.25">
      <c r="B73" s="42" t="s">
        <v>167</v>
      </c>
      <c r="C73" s="43"/>
      <c r="D73" s="22" t="s">
        <v>168</v>
      </c>
      <c r="E73" s="24"/>
      <c r="F73" s="70" t="s">
        <v>169</v>
      </c>
      <c r="G73" s="71">
        <v>1</v>
      </c>
      <c r="H73" s="72"/>
      <c r="I73" s="73">
        <v>0.2</v>
      </c>
      <c r="J73" s="73">
        <v>0.4</v>
      </c>
      <c r="K73" s="73">
        <v>0.6</v>
      </c>
      <c r="L73" s="73">
        <v>0.8</v>
      </c>
      <c r="M73" s="74">
        <v>1.1000000000000001</v>
      </c>
    </row>
    <row r="74" spans="2:13" x14ac:dyDescent="0.25">
      <c r="B74" s="22"/>
      <c r="C74" s="23"/>
      <c r="D74" s="22"/>
      <c r="E74" s="24"/>
      <c r="F74" s="24" t="s">
        <v>170</v>
      </c>
      <c r="G74" s="75">
        <v>2</v>
      </c>
      <c r="H74" s="76"/>
      <c r="I74" s="77">
        <v>0</v>
      </c>
      <c r="J74" s="77">
        <v>0</v>
      </c>
      <c r="K74" s="77">
        <v>0</v>
      </c>
      <c r="L74" s="77">
        <v>0.45</v>
      </c>
      <c r="M74" s="78">
        <v>0.8</v>
      </c>
    </row>
    <row r="75" spans="2:13" x14ac:dyDescent="0.25">
      <c r="B75" s="28"/>
      <c r="C75" s="29"/>
      <c r="D75" s="28"/>
      <c r="E75" s="30"/>
      <c r="F75" s="30"/>
      <c r="G75" s="79"/>
      <c r="H75" s="80"/>
      <c r="I75" s="81"/>
      <c r="J75" s="81"/>
      <c r="K75" s="81"/>
      <c r="L75" s="81"/>
      <c r="M75" s="82"/>
    </row>
    <row r="76" spans="2:13" x14ac:dyDescent="0.25">
      <c r="H76" s="88"/>
      <c r="I76" s="88"/>
      <c r="J76" s="88"/>
      <c r="K76" s="88"/>
      <c r="L76" s="88"/>
    </row>
    <row r="77" spans="2:13" x14ac:dyDescent="0.25">
      <c r="H77" s="88"/>
      <c r="I77" s="88"/>
      <c r="J77" s="88"/>
      <c r="K77" s="88"/>
      <c r="L77" s="88"/>
    </row>
    <row r="78" spans="2:13" x14ac:dyDescent="0.25">
      <c r="H78" s="88"/>
      <c r="I78" s="88"/>
      <c r="J78" s="88"/>
      <c r="K78" s="88"/>
      <c r="L78" s="88"/>
    </row>
    <row r="79" spans="2:13" x14ac:dyDescent="0.25">
      <c r="H79" s="88"/>
      <c r="I79" s="88"/>
      <c r="J79" s="88"/>
      <c r="K79" s="88"/>
      <c r="L79" s="88"/>
    </row>
    <row r="80" spans="2:13" x14ac:dyDescent="0.25">
      <c r="H80" s="88"/>
      <c r="I80" s="88"/>
      <c r="J80" s="88"/>
      <c r="K80" s="88"/>
      <c r="L80" s="88"/>
    </row>
    <row r="81" spans="8:12" x14ac:dyDescent="0.25">
      <c r="H81" s="26"/>
      <c r="I81" s="26"/>
      <c r="J81" s="26"/>
      <c r="K81" s="26"/>
      <c r="L81" s="26"/>
    </row>
    <row r="82" spans="8:12" x14ac:dyDescent="0.25">
      <c r="H82" s="26"/>
      <c r="I82" s="26"/>
      <c r="J82" s="26"/>
      <c r="K82" s="26"/>
      <c r="L82" s="26"/>
    </row>
    <row r="83" spans="8:12" x14ac:dyDescent="0.25">
      <c r="H83" s="26"/>
      <c r="I83" s="26"/>
      <c r="J83" s="26"/>
      <c r="K83" s="26"/>
      <c r="L83" s="26"/>
    </row>
    <row r="84" spans="8:12" x14ac:dyDescent="0.25">
      <c r="H84" s="26"/>
      <c r="I84" s="26"/>
      <c r="J84" s="26"/>
      <c r="K84" s="26"/>
      <c r="L84" s="2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showGridLines="0" tabSelected="1" zoomScale="115" zoomScaleNormal="115" workbookViewId="0">
      <pane xSplit="1" ySplit="1" topLeftCell="B25" activePane="bottomRight" state="frozen"/>
      <selection pane="topRight" activeCell="B1" sqref="B1"/>
      <selection pane="bottomLeft" activeCell="A3" sqref="A3"/>
      <selection pane="bottomRight" activeCell="T22" sqref="T22"/>
    </sheetView>
  </sheetViews>
  <sheetFormatPr defaultRowHeight="15" x14ac:dyDescent="0.25"/>
  <cols>
    <col min="1" max="1" width="9.140625" style="89"/>
    <col min="2" max="2" width="10.28515625" customWidth="1"/>
    <col min="9" max="9" width="7" customWidth="1"/>
    <col min="16" max="16" width="8.42578125" customWidth="1"/>
    <col min="19" max="20" width="13.42578125" bestFit="1" customWidth="1"/>
  </cols>
  <sheetData>
    <row r="1" spans="1:18" s="89" customFormat="1" ht="34.5" customHeight="1" x14ac:dyDescent="0.25">
      <c r="A1" s="91" t="s">
        <v>0</v>
      </c>
      <c r="B1" s="91" t="s">
        <v>1</v>
      </c>
      <c r="C1" s="92" t="s">
        <v>172</v>
      </c>
      <c r="D1" s="92" t="s">
        <v>173</v>
      </c>
      <c r="E1" s="92" t="s">
        <v>174</v>
      </c>
      <c r="F1" s="92" t="s">
        <v>175</v>
      </c>
      <c r="G1" s="92" t="s">
        <v>176</v>
      </c>
      <c r="H1" s="92" t="s">
        <v>177</v>
      </c>
      <c r="I1" s="93" t="s">
        <v>185</v>
      </c>
      <c r="J1" s="92" t="s">
        <v>178</v>
      </c>
      <c r="K1" s="92" t="s">
        <v>179</v>
      </c>
      <c r="L1" s="92" t="s">
        <v>180</v>
      </c>
      <c r="M1" s="92" t="s">
        <v>181</v>
      </c>
      <c r="N1" s="92" t="s">
        <v>182</v>
      </c>
      <c r="O1" s="92" t="s">
        <v>183</v>
      </c>
      <c r="P1" s="92" t="s">
        <v>186</v>
      </c>
      <c r="Q1" s="94" t="s">
        <v>187</v>
      </c>
      <c r="R1" s="92" t="s">
        <v>184</v>
      </c>
    </row>
    <row r="2" spans="1:18" x14ac:dyDescent="0.25">
      <c r="A2" s="90" t="s">
        <v>18</v>
      </c>
      <c r="B2" s="95" t="s">
        <v>56</v>
      </c>
      <c r="C2" s="99">
        <v>14</v>
      </c>
      <c r="D2" s="99">
        <v>7.2</v>
      </c>
      <c r="E2" s="99">
        <v>0.4</v>
      </c>
      <c r="F2" s="99">
        <v>16</v>
      </c>
      <c r="G2" s="99">
        <v>2</v>
      </c>
      <c r="H2" s="99">
        <v>3</v>
      </c>
      <c r="I2" s="99">
        <v>0.8</v>
      </c>
      <c r="J2" s="100">
        <v>7000</v>
      </c>
      <c r="K2" s="100">
        <v>4700</v>
      </c>
      <c r="L2" s="100">
        <v>230</v>
      </c>
      <c r="M2" s="100">
        <v>154.1</v>
      </c>
      <c r="N2" s="100">
        <v>440</v>
      </c>
      <c r="O2" s="101">
        <v>295.5</v>
      </c>
      <c r="P2" s="100">
        <v>290</v>
      </c>
      <c r="Q2" s="100">
        <v>350</v>
      </c>
      <c r="R2" s="102">
        <v>0</v>
      </c>
    </row>
    <row r="3" spans="1:18" x14ac:dyDescent="0.25">
      <c r="A3" s="90" t="s">
        <v>19</v>
      </c>
      <c r="B3" s="95" t="s">
        <v>56</v>
      </c>
      <c r="C3" s="99">
        <v>16</v>
      </c>
      <c r="D3" s="99">
        <v>8.5</v>
      </c>
      <c r="E3" s="99">
        <v>0.4</v>
      </c>
      <c r="F3" s="99">
        <v>17</v>
      </c>
      <c r="G3" s="99">
        <v>2.2000000000000002</v>
      </c>
      <c r="H3" s="99">
        <v>3.2</v>
      </c>
      <c r="I3" s="99">
        <v>0.8</v>
      </c>
      <c r="J3" s="100">
        <v>8000</v>
      </c>
      <c r="K3" s="100">
        <v>5400</v>
      </c>
      <c r="L3" s="100">
        <v>270</v>
      </c>
      <c r="M3" s="100">
        <v>180.9</v>
      </c>
      <c r="N3" s="100">
        <v>500</v>
      </c>
      <c r="O3" s="101">
        <v>337.5</v>
      </c>
      <c r="P3" s="100">
        <v>310</v>
      </c>
      <c r="Q3" s="100">
        <v>370</v>
      </c>
      <c r="R3" s="102">
        <v>0</v>
      </c>
    </row>
    <row r="4" spans="1:18" x14ac:dyDescent="0.25">
      <c r="A4" s="90" t="s">
        <v>20</v>
      </c>
      <c r="B4" s="95" t="s">
        <v>56</v>
      </c>
      <c r="C4" s="99">
        <v>18</v>
      </c>
      <c r="D4" s="99">
        <v>10</v>
      </c>
      <c r="E4" s="99">
        <v>0.4</v>
      </c>
      <c r="F4" s="99">
        <v>18</v>
      </c>
      <c r="G4" s="99">
        <v>2.2000000000000002</v>
      </c>
      <c r="H4" s="99">
        <v>3.4</v>
      </c>
      <c r="I4" s="99">
        <v>0.8</v>
      </c>
      <c r="J4" s="100">
        <v>9000</v>
      </c>
      <c r="K4" s="100">
        <v>6000</v>
      </c>
      <c r="L4" s="100">
        <v>300</v>
      </c>
      <c r="M4" s="100">
        <v>201</v>
      </c>
      <c r="N4" s="100">
        <v>560</v>
      </c>
      <c r="O4" s="101">
        <v>373.4</v>
      </c>
      <c r="P4" s="100">
        <v>320</v>
      </c>
      <c r="Q4" s="100">
        <v>380</v>
      </c>
      <c r="R4" s="102">
        <v>0</v>
      </c>
    </row>
    <row r="5" spans="1:18" x14ac:dyDescent="0.25">
      <c r="A5" s="90" t="s">
        <v>21</v>
      </c>
      <c r="B5" s="95" t="s">
        <v>56</v>
      </c>
      <c r="C5" s="99">
        <v>20</v>
      </c>
      <c r="D5" s="99">
        <v>11.5</v>
      </c>
      <c r="E5" s="99">
        <v>0.4</v>
      </c>
      <c r="F5" s="99">
        <v>19</v>
      </c>
      <c r="G5" s="99">
        <v>2.2999999999999998</v>
      </c>
      <c r="H5" s="99">
        <v>3.6</v>
      </c>
      <c r="I5" s="99">
        <v>0.8</v>
      </c>
      <c r="J5" s="100">
        <v>9500</v>
      </c>
      <c r="K5" s="100">
        <v>6400</v>
      </c>
      <c r="L5" s="100">
        <v>320</v>
      </c>
      <c r="M5" s="100">
        <v>214.4</v>
      </c>
      <c r="N5" s="100">
        <v>590</v>
      </c>
      <c r="O5" s="101">
        <v>397.5</v>
      </c>
      <c r="P5" s="100">
        <v>330</v>
      </c>
      <c r="Q5" s="100">
        <v>400</v>
      </c>
      <c r="R5" s="102">
        <v>0</v>
      </c>
    </row>
    <row r="6" spans="1:18" x14ac:dyDescent="0.25">
      <c r="A6" s="90" t="s">
        <v>22</v>
      </c>
      <c r="B6" s="95" t="s">
        <v>56</v>
      </c>
      <c r="C6" s="99">
        <v>22</v>
      </c>
      <c r="D6" s="99">
        <v>13</v>
      </c>
      <c r="E6" s="99">
        <v>0.4</v>
      </c>
      <c r="F6" s="99">
        <v>20</v>
      </c>
      <c r="G6" s="99">
        <v>2.4</v>
      </c>
      <c r="H6" s="99">
        <v>3.8</v>
      </c>
      <c r="I6" s="99">
        <v>0.8</v>
      </c>
      <c r="J6" s="100">
        <v>10000</v>
      </c>
      <c r="K6" s="100">
        <v>6700</v>
      </c>
      <c r="L6" s="100">
        <v>330</v>
      </c>
      <c r="M6" s="100">
        <v>221.1</v>
      </c>
      <c r="N6" s="100">
        <v>630</v>
      </c>
      <c r="O6" s="101">
        <v>422.1</v>
      </c>
      <c r="P6" s="100">
        <v>340</v>
      </c>
      <c r="Q6" s="100">
        <v>410</v>
      </c>
      <c r="R6" s="102">
        <v>0</v>
      </c>
    </row>
    <row r="7" spans="1:18" x14ac:dyDescent="0.25">
      <c r="A7" s="90" t="s">
        <v>23</v>
      </c>
      <c r="B7" s="95" t="s">
        <v>56</v>
      </c>
      <c r="C7" s="99">
        <v>24</v>
      </c>
      <c r="D7" s="99">
        <v>14.5</v>
      </c>
      <c r="E7" s="99">
        <v>0.4</v>
      </c>
      <c r="F7" s="99">
        <v>21</v>
      </c>
      <c r="G7" s="99">
        <v>2.5</v>
      </c>
      <c r="H7" s="99">
        <v>4</v>
      </c>
      <c r="I7" s="99">
        <v>0.8</v>
      </c>
      <c r="J7" s="100">
        <v>11000</v>
      </c>
      <c r="K7" s="100">
        <v>7400</v>
      </c>
      <c r="L7" s="100">
        <v>370</v>
      </c>
      <c r="M7" s="100">
        <v>247.9</v>
      </c>
      <c r="N7" s="100">
        <v>690</v>
      </c>
      <c r="O7" s="101">
        <v>464.2</v>
      </c>
      <c r="P7" s="100">
        <v>350</v>
      </c>
      <c r="Q7" s="100">
        <v>420</v>
      </c>
      <c r="R7" s="102">
        <v>0</v>
      </c>
    </row>
    <row r="8" spans="1:18" x14ac:dyDescent="0.25">
      <c r="A8" s="90" t="s">
        <v>24</v>
      </c>
      <c r="B8" s="95" t="s">
        <v>56</v>
      </c>
      <c r="C8" s="99">
        <v>27</v>
      </c>
      <c r="D8" s="99">
        <v>16.5</v>
      </c>
      <c r="E8" s="99">
        <v>0.4</v>
      </c>
      <c r="F8" s="99">
        <v>22</v>
      </c>
      <c r="G8" s="99">
        <v>2.5</v>
      </c>
      <c r="H8" s="99">
        <v>4</v>
      </c>
      <c r="I8" s="99">
        <v>0.8</v>
      </c>
      <c r="J8" s="100">
        <v>11500</v>
      </c>
      <c r="K8" s="100">
        <v>7700</v>
      </c>
      <c r="L8" s="100">
        <v>380</v>
      </c>
      <c r="M8" s="100">
        <v>254.6</v>
      </c>
      <c r="N8" s="100">
        <v>720</v>
      </c>
      <c r="O8" s="101">
        <v>482.1</v>
      </c>
      <c r="P8" s="100">
        <v>360</v>
      </c>
      <c r="Q8" s="100">
        <v>430</v>
      </c>
      <c r="R8" s="102">
        <v>0</v>
      </c>
    </row>
    <row r="9" spans="1:18" x14ac:dyDescent="0.25">
      <c r="A9" s="90" t="s">
        <v>25</v>
      </c>
      <c r="B9" s="95" t="s">
        <v>56</v>
      </c>
      <c r="C9" s="99">
        <v>30</v>
      </c>
      <c r="D9" s="99">
        <v>19</v>
      </c>
      <c r="E9" s="99">
        <v>0.4</v>
      </c>
      <c r="F9" s="99">
        <v>24</v>
      </c>
      <c r="G9" s="99">
        <v>2.7</v>
      </c>
      <c r="H9" s="99">
        <v>4</v>
      </c>
      <c r="I9" s="99">
        <v>0.8</v>
      </c>
      <c r="J9" s="100">
        <v>12000</v>
      </c>
      <c r="K9" s="100">
        <v>8000</v>
      </c>
      <c r="L9" s="100">
        <v>400</v>
      </c>
      <c r="M9" s="100">
        <v>268</v>
      </c>
      <c r="N9" s="100">
        <v>750</v>
      </c>
      <c r="O9" s="101">
        <v>500</v>
      </c>
      <c r="P9" s="100">
        <v>380</v>
      </c>
      <c r="Q9" s="100">
        <v>460</v>
      </c>
      <c r="R9" s="102">
        <v>0</v>
      </c>
    </row>
    <row r="10" spans="1:18" x14ac:dyDescent="0.25">
      <c r="A10" s="90" t="s">
        <v>26</v>
      </c>
      <c r="B10" s="95" t="s">
        <v>56</v>
      </c>
      <c r="C10" s="99">
        <v>35</v>
      </c>
      <c r="D10" s="99">
        <v>22.5</v>
      </c>
      <c r="E10" s="99">
        <v>0.4</v>
      </c>
      <c r="F10" s="99">
        <v>25</v>
      </c>
      <c r="G10" s="99">
        <v>2.7</v>
      </c>
      <c r="H10" s="99">
        <v>4</v>
      </c>
      <c r="I10" s="99">
        <v>0.8</v>
      </c>
      <c r="J10" s="100">
        <v>13000</v>
      </c>
      <c r="K10" s="100">
        <v>8700</v>
      </c>
      <c r="L10" s="100">
        <v>430</v>
      </c>
      <c r="M10" s="100">
        <v>288.10000000000002</v>
      </c>
      <c r="N10" s="100">
        <v>810</v>
      </c>
      <c r="O10" s="101">
        <v>542.1</v>
      </c>
      <c r="P10" s="100">
        <v>390</v>
      </c>
      <c r="Q10" s="100">
        <v>470</v>
      </c>
      <c r="R10" s="102">
        <v>0</v>
      </c>
    </row>
    <row r="11" spans="1:18" x14ac:dyDescent="0.25">
      <c r="A11" s="90" t="s">
        <v>27</v>
      </c>
      <c r="B11" s="95" t="s">
        <v>56</v>
      </c>
      <c r="C11" s="99">
        <v>40</v>
      </c>
      <c r="D11" s="99">
        <v>26</v>
      </c>
      <c r="E11" s="99">
        <v>0.4</v>
      </c>
      <c r="F11" s="99">
        <v>27</v>
      </c>
      <c r="G11" s="99">
        <v>2.8</v>
      </c>
      <c r="H11" s="99">
        <v>4</v>
      </c>
      <c r="I11" s="99">
        <v>0.8</v>
      </c>
      <c r="J11" s="100">
        <v>14000</v>
      </c>
      <c r="K11" s="100">
        <v>9400</v>
      </c>
      <c r="L11" s="100">
        <v>470</v>
      </c>
      <c r="M11" s="100">
        <v>314.89999999999998</v>
      </c>
      <c r="N11" s="100">
        <v>880</v>
      </c>
      <c r="O11" s="101">
        <v>590.9</v>
      </c>
      <c r="P11" s="100">
        <v>400</v>
      </c>
      <c r="Q11" s="100">
        <v>480</v>
      </c>
      <c r="R11" s="102">
        <v>0</v>
      </c>
    </row>
    <row r="12" spans="1:18" x14ac:dyDescent="0.25">
      <c r="A12" s="90" t="s">
        <v>28</v>
      </c>
      <c r="B12" s="95" t="s">
        <v>56</v>
      </c>
      <c r="C12" s="99">
        <v>45</v>
      </c>
      <c r="D12" s="99">
        <v>30</v>
      </c>
      <c r="E12" s="99">
        <v>0.4</v>
      </c>
      <c r="F12" s="99">
        <v>29</v>
      </c>
      <c r="G12" s="99">
        <v>2.9</v>
      </c>
      <c r="H12" s="99">
        <v>4</v>
      </c>
      <c r="I12" s="99">
        <v>0.8</v>
      </c>
      <c r="J12" s="100">
        <v>15000</v>
      </c>
      <c r="K12" s="100">
        <v>10100</v>
      </c>
      <c r="L12" s="100">
        <v>500</v>
      </c>
      <c r="M12" s="100">
        <v>335</v>
      </c>
      <c r="N12" s="100">
        <v>940</v>
      </c>
      <c r="O12" s="101">
        <v>633</v>
      </c>
      <c r="P12" s="100">
        <v>410</v>
      </c>
      <c r="Q12" s="100">
        <v>490</v>
      </c>
      <c r="R12" s="102">
        <v>0</v>
      </c>
    </row>
    <row r="13" spans="1:18" x14ac:dyDescent="0.25">
      <c r="A13" s="90" t="s">
        <v>29</v>
      </c>
      <c r="B13" s="95" t="s">
        <v>56</v>
      </c>
      <c r="C13" s="99">
        <v>50</v>
      </c>
      <c r="D13" s="99">
        <v>33.5</v>
      </c>
      <c r="E13" s="99">
        <v>0.4</v>
      </c>
      <c r="F13" s="99">
        <v>30</v>
      </c>
      <c r="G13" s="99">
        <v>3</v>
      </c>
      <c r="H13" s="99">
        <v>4</v>
      </c>
      <c r="I13" s="99">
        <v>0.8</v>
      </c>
      <c r="J13" s="100">
        <v>16000</v>
      </c>
      <c r="K13" s="100">
        <v>10700</v>
      </c>
      <c r="L13" s="100">
        <v>530</v>
      </c>
      <c r="M13" s="100">
        <v>355.1</v>
      </c>
      <c r="N13" s="100">
        <v>1000</v>
      </c>
      <c r="O13" s="101">
        <v>668.8</v>
      </c>
      <c r="P13" s="100">
        <v>430</v>
      </c>
      <c r="Q13" s="100">
        <v>520</v>
      </c>
      <c r="R13" s="102">
        <v>0</v>
      </c>
    </row>
    <row r="14" spans="1:18" x14ac:dyDescent="0.25">
      <c r="A14" s="90" t="s">
        <v>74</v>
      </c>
      <c r="B14" s="95" t="s">
        <v>112</v>
      </c>
      <c r="C14" s="99">
        <v>30</v>
      </c>
      <c r="D14" s="99">
        <v>18</v>
      </c>
      <c r="E14" s="99">
        <v>0.6</v>
      </c>
      <c r="F14" s="99">
        <v>24</v>
      </c>
      <c r="G14" s="99">
        <v>5.3</v>
      </c>
      <c r="H14" s="99">
        <v>3.9</v>
      </c>
      <c r="I14" s="99">
        <v>1.2</v>
      </c>
      <c r="J14" s="100">
        <v>11000</v>
      </c>
      <c r="K14" s="100">
        <v>9200</v>
      </c>
      <c r="L14" s="100">
        <v>730</v>
      </c>
      <c r="M14" s="100">
        <v>489.1</v>
      </c>
      <c r="N14" s="100">
        <v>690</v>
      </c>
      <c r="O14" s="101">
        <v>577.1</v>
      </c>
      <c r="P14" s="100">
        <v>530</v>
      </c>
      <c r="Q14" s="100">
        <v>640</v>
      </c>
      <c r="R14" s="102">
        <v>0</v>
      </c>
    </row>
    <row r="15" spans="1:18" x14ac:dyDescent="0.25">
      <c r="A15" s="90" t="s">
        <v>75</v>
      </c>
      <c r="B15" s="95" t="s">
        <v>112</v>
      </c>
      <c r="C15" s="99">
        <v>35</v>
      </c>
      <c r="D15" s="99">
        <v>21</v>
      </c>
      <c r="E15" s="99">
        <v>0.6</v>
      </c>
      <c r="F15" s="99">
        <v>25</v>
      </c>
      <c r="G15" s="99">
        <v>5.4</v>
      </c>
      <c r="H15" s="99">
        <v>4.0999999999999996</v>
      </c>
      <c r="I15" s="99">
        <v>1.2</v>
      </c>
      <c r="J15" s="100">
        <v>12000</v>
      </c>
      <c r="K15" s="100">
        <v>10100</v>
      </c>
      <c r="L15" s="100">
        <v>800</v>
      </c>
      <c r="M15" s="100">
        <v>536</v>
      </c>
      <c r="N15" s="100">
        <v>750</v>
      </c>
      <c r="O15" s="101">
        <v>631.29999999999995</v>
      </c>
      <c r="P15" s="100">
        <v>540</v>
      </c>
      <c r="Q15" s="100">
        <v>650</v>
      </c>
      <c r="R15" s="102">
        <v>0</v>
      </c>
    </row>
    <row r="16" spans="1:18" x14ac:dyDescent="0.25">
      <c r="A16" s="90" t="s">
        <v>76</v>
      </c>
      <c r="B16" s="95" t="s">
        <v>112</v>
      </c>
      <c r="C16" s="99">
        <v>40</v>
      </c>
      <c r="D16" s="99">
        <v>24</v>
      </c>
      <c r="E16" s="99">
        <v>0.6</v>
      </c>
      <c r="F16" s="99">
        <v>27</v>
      </c>
      <c r="G16" s="99">
        <v>5.5</v>
      </c>
      <c r="H16" s="99">
        <v>4.2</v>
      </c>
      <c r="I16" s="99">
        <v>1.2</v>
      </c>
      <c r="J16" s="100">
        <v>13000</v>
      </c>
      <c r="K16" s="100">
        <v>10900</v>
      </c>
      <c r="L16" s="100">
        <v>870</v>
      </c>
      <c r="M16" s="100">
        <v>582.9</v>
      </c>
      <c r="N16" s="100">
        <v>810</v>
      </c>
      <c r="O16" s="101">
        <v>679.2</v>
      </c>
      <c r="P16" s="100">
        <v>550</v>
      </c>
      <c r="Q16" s="100">
        <v>660</v>
      </c>
      <c r="R16" s="102">
        <v>0</v>
      </c>
    </row>
    <row r="17" spans="1:20" x14ac:dyDescent="0.25">
      <c r="A17" s="90" t="s">
        <v>77</v>
      </c>
      <c r="B17" s="95" t="s">
        <v>112</v>
      </c>
      <c r="C17" s="99">
        <v>50</v>
      </c>
      <c r="D17" s="99">
        <v>30</v>
      </c>
      <c r="E17" s="99">
        <v>0.6</v>
      </c>
      <c r="F17" s="99">
        <v>29</v>
      </c>
      <c r="G17" s="99">
        <v>6.2</v>
      </c>
      <c r="H17" s="99">
        <v>4.5</v>
      </c>
      <c r="I17" s="99">
        <v>1.2</v>
      </c>
      <c r="J17" s="100">
        <v>14000</v>
      </c>
      <c r="K17" s="100">
        <v>11800</v>
      </c>
      <c r="L17" s="100">
        <v>930</v>
      </c>
      <c r="M17" s="100">
        <v>623.1</v>
      </c>
      <c r="N17" s="100">
        <v>880</v>
      </c>
      <c r="O17" s="101">
        <v>741.8</v>
      </c>
      <c r="P17" s="100">
        <v>620</v>
      </c>
      <c r="Q17" s="100">
        <v>740</v>
      </c>
      <c r="R17" s="102">
        <v>0</v>
      </c>
    </row>
    <row r="18" spans="1:20" x14ac:dyDescent="0.25">
      <c r="A18" s="90" t="s">
        <v>78</v>
      </c>
      <c r="B18" s="95" t="s">
        <v>112</v>
      </c>
      <c r="C18" s="99">
        <v>60</v>
      </c>
      <c r="D18" s="99">
        <v>36</v>
      </c>
      <c r="E18" s="99">
        <v>0.6</v>
      </c>
      <c r="F18" s="99">
        <v>33</v>
      </c>
      <c r="G18" s="99">
        <v>10.5</v>
      </c>
      <c r="H18" s="99">
        <v>4.8</v>
      </c>
      <c r="I18" s="99">
        <v>1.2</v>
      </c>
      <c r="J18" s="100">
        <v>17000</v>
      </c>
      <c r="K18" s="100">
        <v>14300</v>
      </c>
      <c r="L18" s="100">
        <v>1130</v>
      </c>
      <c r="M18" s="100">
        <v>757.1</v>
      </c>
      <c r="N18" s="100">
        <v>1060</v>
      </c>
      <c r="O18" s="101">
        <v>891.7</v>
      </c>
      <c r="P18" s="100">
        <v>700</v>
      </c>
      <c r="Q18" s="100">
        <v>840</v>
      </c>
      <c r="R18" s="102">
        <v>0</v>
      </c>
    </row>
    <row r="19" spans="1:20" x14ac:dyDescent="0.25">
      <c r="A19" s="90" t="s">
        <v>79</v>
      </c>
      <c r="B19" s="95" t="s">
        <v>112</v>
      </c>
      <c r="C19" s="99">
        <v>70</v>
      </c>
      <c r="D19" s="99">
        <v>42</v>
      </c>
      <c r="E19" s="99">
        <v>0.6</v>
      </c>
      <c r="F19" s="99">
        <v>36</v>
      </c>
      <c r="G19" s="99">
        <v>12</v>
      </c>
      <c r="H19" s="99">
        <v>5</v>
      </c>
      <c r="I19" s="99">
        <v>1.2</v>
      </c>
      <c r="J19" s="100">
        <v>20000</v>
      </c>
      <c r="K19" s="100">
        <v>16800</v>
      </c>
      <c r="L19" s="100">
        <v>1330</v>
      </c>
      <c r="M19" s="100">
        <v>891.1</v>
      </c>
      <c r="N19" s="100">
        <v>1250</v>
      </c>
      <c r="O19" s="101">
        <v>1050</v>
      </c>
      <c r="P19" s="100">
        <v>800</v>
      </c>
      <c r="Q19" s="100">
        <v>960</v>
      </c>
      <c r="R19" s="102">
        <v>0</v>
      </c>
    </row>
    <row r="20" spans="1:20" x14ac:dyDescent="0.25">
      <c r="A20" s="90" t="s">
        <v>80</v>
      </c>
      <c r="B20" s="96" t="s">
        <v>113</v>
      </c>
      <c r="C20" s="103">
        <v>20</v>
      </c>
      <c r="D20" s="104">
        <v>16</v>
      </c>
      <c r="E20" s="104">
        <v>0.5</v>
      </c>
      <c r="F20" s="104">
        <v>20</v>
      </c>
      <c r="G20" s="104">
        <v>2.5</v>
      </c>
      <c r="H20" s="104">
        <v>3.5</v>
      </c>
      <c r="I20" s="104">
        <v>1</v>
      </c>
      <c r="J20" s="105">
        <v>8400</v>
      </c>
      <c r="K20" s="105">
        <v>7000</v>
      </c>
      <c r="L20" s="105">
        <v>300</v>
      </c>
      <c r="M20" s="105">
        <v>250</v>
      </c>
      <c r="N20" s="105">
        <v>650</v>
      </c>
      <c r="O20" s="106">
        <v>540</v>
      </c>
      <c r="P20" s="105">
        <v>340</v>
      </c>
      <c r="Q20" s="107">
        <v>370</v>
      </c>
      <c r="R20" s="102">
        <v>0</v>
      </c>
    </row>
    <row r="21" spans="1:20" x14ac:dyDescent="0.25">
      <c r="A21" s="90" t="s">
        <v>81</v>
      </c>
      <c r="B21" s="96" t="s">
        <v>113</v>
      </c>
      <c r="C21" s="103">
        <v>22</v>
      </c>
      <c r="D21" s="104">
        <v>17.600000000000001</v>
      </c>
      <c r="E21" s="104">
        <v>0.5</v>
      </c>
      <c r="F21" s="104">
        <v>22</v>
      </c>
      <c r="G21" s="104">
        <v>2.5</v>
      </c>
      <c r="H21" s="104">
        <v>3.5</v>
      </c>
      <c r="I21" s="104">
        <v>1</v>
      </c>
      <c r="J21" s="105">
        <v>10500</v>
      </c>
      <c r="K21" s="105">
        <v>8800</v>
      </c>
      <c r="L21" s="105">
        <v>300</v>
      </c>
      <c r="M21" s="105">
        <v>250</v>
      </c>
      <c r="N21" s="105">
        <v>650</v>
      </c>
      <c r="O21" s="106">
        <v>540</v>
      </c>
      <c r="P21" s="105">
        <v>370</v>
      </c>
      <c r="Q21" s="107">
        <v>410</v>
      </c>
      <c r="R21" s="102">
        <v>0</v>
      </c>
    </row>
    <row r="22" spans="1:20" x14ac:dyDescent="0.25">
      <c r="A22" s="90" t="s">
        <v>82</v>
      </c>
      <c r="B22" s="96" t="s">
        <v>113</v>
      </c>
      <c r="C22" s="103">
        <v>24</v>
      </c>
      <c r="D22" s="104">
        <v>19.2</v>
      </c>
      <c r="E22" s="104">
        <v>0.5</v>
      </c>
      <c r="F22" s="104">
        <v>24</v>
      </c>
      <c r="G22" s="104">
        <v>2.5</v>
      </c>
      <c r="H22" s="104">
        <v>3.5</v>
      </c>
      <c r="I22" s="104">
        <v>1</v>
      </c>
      <c r="J22" s="105">
        <v>11500</v>
      </c>
      <c r="K22" s="105">
        <v>9600</v>
      </c>
      <c r="L22" s="105">
        <v>300</v>
      </c>
      <c r="M22" s="105">
        <v>250</v>
      </c>
      <c r="N22" s="105">
        <v>650</v>
      </c>
      <c r="O22" s="106">
        <v>540</v>
      </c>
      <c r="P22" s="105">
        <v>385</v>
      </c>
      <c r="Q22" s="107">
        <v>420</v>
      </c>
      <c r="R22" s="102">
        <v>0</v>
      </c>
    </row>
    <row r="23" spans="1:20" x14ac:dyDescent="0.25">
      <c r="A23" s="90" t="s">
        <v>83</v>
      </c>
      <c r="B23" s="96" t="s">
        <v>113</v>
      </c>
      <c r="C23" s="103">
        <v>26</v>
      </c>
      <c r="D23" s="104">
        <v>20.8</v>
      </c>
      <c r="E23" s="104">
        <v>0.5</v>
      </c>
      <c r="F23" s="104">
        <v>26</v>
      </c>
      <c r="G23" s="104">
        <v>2.5</v>
      </c>
      <c r="H23" s="104">
        <v>3.5</v>
      </c>
      <c r="I23" s="104">
        <v>1</v>
      </c>
      <c r="J23" s="105">
        <v>12100</v>
      </c>
      <c r="K23" s="105">
        <v>10100</v>
      </c>
      <c r="L23" s="105">
        <v>300</v>
      </c>
      <c r="M23" s="105">
        <v>250</v>
      </c>
      <c r="N23" s="105">
        <v>650</v>
      </c>
      <c r="O23" s="106">
        <v>540</v>
      </c>
      <c r="P23" s="105">
        <v>405</v>
      </c>
      <c r="Q23" s="107">
        <v>445</v>
      </c>
      <c r="R23" s="102">
        <v>0</v>
      </c>
    </row>
    <row r="24" spans="1:20" x14ac:dyDescent="0.25">
      <c r="A24" s="90" t="s">
        <v>84</v>
      </c>
      <c r="B24" s="96" t="s">
        <v>113</v>
      </c>
      <c r="C24" s="103">
        <v>28</v>
      </c>
      <c r="D24" s="104">
        <v>22.3</v>
      </c>
      <c r="E24" s="104">
        <v>0.5</v>
      </c>
      <c r="F24" s="104">
        <v>28</v>
      </c>
      <c r="G24" s="104">
        <v>2.5</v>
      </c>
      <c r="H24" s="104">
        <v>3.5</v>
      </c>
      <c r="I24" s="104">
        <v>1</v>
      </c>
      <c r="J24" s="105">
        <v>12600</v>
      </c>
      <c r="K24" s="105">
        <v>10500</v>
      </c>
      <c r="L24" s="105">
        <v>300</v>
      </c>
      <c r="M24" s="105">
        <v>250</v>
      </c>
      <c r="N24" s="105">
        <v>650</v>
      </c>
      <c r="O24" s="106">
        <v>540</v>
      </c>
      <c r="P24" s="105">
        <v>425</v>
      </c>
      <c r="Q24" s="107">
        <v>460</v>
      </c>
      <c r="R24" s="102">
        <v>0</v>
      </c>
    </row>
    <row r="25" spans="1:20" x14ac:dyDescent="0.25">
      <c r="A25" s="90" t="s">
        <v>85</v>
      </c>
      <c r="B25" s="96" t="s">
        <v>113</v>
      </c>
      <c r="C25" s="103">
        <v>30</v>
      </c>
      <c r="D25" s="104">
        <v>24</v>
      </c>
      <c r="E25" s="104">
        <v>0.5</v>
      </c>
      <c r="F25" s="104">
        <v>30</v>
      </c>
      <c r="G25" s="104">
        <v>2.5</v>
      </c>
      <c r="H25" s="104">
        <v>3.5</v>
      </c>
      <c r="I25" s="104">
        <v>1</v>
      </c>
      <c r="J25" s="105">
        <v>13600</v>
      </c>
      <c r="K25" s="105">
        <v>11300</v>
      </c>
      <c r="L25" s="105">
        <v>300</v>
      </c>
      <c r="M25" s="105">
        <v>250</v>
      </c>
      <c r="N25" s="105">
        <v>650</v>
      </c>
      <c r="O25" s="106">
        <v>540</v>
      </c>
      <c r="P25" s="105">
        <v>430</v>
      </c>
      <c r="Q25" s="107">
        <v>480</v>
      </c>
      <c r="R25" s="102">
        <v>0</v>
      </c>
    </row>
    <row r="26" spans="1:20" x14ac:dyDescent="0.25">
      <c r="A26" s="90" t="s">
        <v>86</v>
      </c>
      <c r="B26" s="96" t="s">
        <v>113</v>
      </c>
      <c r="C26" s="103">
        <v>32</v>
      </c>
      <c r="D26" s="104">
        <v>25.6</v>
      </c>
      <c r="E26" s="104">
        <v>0.5</v>
      </c>
      <c r="F26" s="104">
        <v>32</v>
      </c>
      <c r="G26" s="104">
        <v>2.5</v>
      </c>
      <c r="H26" s="104">
        <v>3.5</v>
      </c>
      <c r="I26" s="104">
        <v>1</v>
      </c>
      <c r="J26" s="105">
        <v>14200</v>
      </c>
      <c r="K26" s="105">
        <v>11800</v>
      </c>
      <c r="L26" s="105">
        <v>300</v>
      </c>
      <c r="M26" s="105">
        <v>250</v>
      </c>
      <c r="N26" s="105">
        <v>650</v>
      </c>
      <c r="O26" s="106">
        <v>540</v>
      </c>
      <c r="P26" s="105">
        <v>440</v>
      </c>
      <c r="Q26" s="107">
        <v>490</v>
      </c>
      <c r="R26" s="102">
        <v>0</v>
      </c>
    </row>
    <row r="27" spans="1:20" x14ac:dyDescent="0.25">
      <c r="A27" s="90" t="s">
        <v>87</v>
      </c>
      <c r="B27" s="96" t="s">
        <v>15</v>
      </c>
      <c r="C27" s="103">
        <v>20</v>
      </c>
      <c r="D27" s="104">
        <v>15</v>
      </c>
      <c r="E27" s="104">
        <v>0.5</v>
      </c>
      <c r="F27" s="104">
        <v>18.5</v>
      </c>
      <c r="G27" s="104">
        <v>2.5</v>
      </c>
      <c r="H27" s="104">
        <v>3.5</v>
      </c>
      <c r="I27" s="104">
        <v>1</v>
      </c>
      <c r="J27" s="105">
        <v>10400</v>
      </c>
      <c r="K27" s="105">
        <v>8600</v>
      </c>
      <c r="L27" s="105">
        <v>300</v>
      </c>
      <c r="M27" s="105">
        <v>250</v>
      </c>
      <c r="N27" s="105">
        <v>650</v>
      </c>
      <c r="O27" s="101">
        <v>540</v>
      </c>
      <c r="P27" s="105">
        <v>355</v>
      </c>
      <c r="Q27" s="107">
        <v>390</v>
      </c>
      <c r="R27" s="102">
        <v>0</v>
      </c>
    </row>
    <row r="28" spans="1:20" x14ac:dyDescent="0.25">
      <c r="A28" s="90" t="s">
        <v>88</v>
      </c>
      <c r="B28" s="96" t="s">
        <v>15</v>
      </c>
      <c r="C28" s="103">
        <v>22</v>
      </c>
      <c r="D28" s="104">
        <v>16</v>
      </c>
      <c r="E28" s="104">
        <v>0.5</v>
      </c>
      <c r="F28" s="104">
        <v>20</v>
      </c>
      <c r="G28" s="104">
        <v>2.5</v>
      </c>
      <c r="H28" s="104">
        <v>3.5</v>
      </c>
      <c r="I28" s="104">
        <v>1</v>
      </c>
      <c r="J28" s="105">
        <v>10400</v>
      </c>
      <c r="K28" s="105">
        <v>8600</v>
      </c>
      <c r="L28" s="105">
        <v>300</v>
      </c>
      <c r="M28" s="105">
        <v>250</v>
      </c>
      <c r="N28" s="105">
        <v>650</v>
      </c>
      <c r="O28" s="101">
        <v>540</v>
      </c>
      <c r="P28" s="105">
        <v>355</v>
      </c>
      <c r="Q28" s="107">
        <v>390</v>
      </c>
      <c r="R28" s="102">
        <v>0</v>
      </c>
      <c r="S28" s="114">
        <v>11.6</v>
      </c>
      <c r="T28" t="s">
        <v>190</v>
      </c>
    </row>
    <row r="29" spans="1:20" x14ac:dyDescent="0.25">
      <c r="A29" s="97" t="s">
        <v>89</v>
      </c>
      <c r="B29" s="98" t="s">
        <v>15</v>
      </c>
      <c r="C29" s="108">
        <v>24</v>
      </c>
      <c r="D29" s="109">
        <v>17</v>
      </c>
      <c r="E29" s="109">
        <v>0.5</v>
      </c>
      <c r="F29" s="109">
        <v>21.5</v>
      </c>
      <c r="G29" s="109">
        <v>2.5</v>
      </c>
      <c r="H29" s="109">
        <v>3.5</v>
      </c>
      <c r="I29" s="109">
        <v>1</v>
      </c>
      <c r="J29" s="110">
        <v>11000</v>
      </c>
      <c r="K29" s="110">
        <v>9100</v>
      </c>
      <c r="L29" s="110">
        <v>300</v>
      </c>
      <c r="M29" s="110">
        <v>250</v>
      </c>
      <c r="N29" s="110">
        <v>650</v>
      </c>
      <c r="O29" s="111">
        <v>540</v>
      </c>
      <c r="P29" s="110">
        <v>365</v>
      </c>
      <c r="Q29" s="112">
        <v>400</v>
      </c>
      <c r="R29" s="113">
        <v>0</v>
      </c>
      <c r="S29" s="115">
        <f>11600000000</f>
        <v>11600000000</v>
      </c>
      <c r="T29" t="s">
        <v>188</v>
      </c>
    </row>
    <row r="30" spans="1:20" x14ac:dyDescent="0.25">
      <c r="A30" s="90" t="s">
        <v>90</v>
      </c>
      <c r="B30" s="96" t="s">
        <v>15</v>
      </c>
      <c r="C30" s="103">
        <v>26</v>
      </c>
      <c r="D30" s="104">
        <v>19</v>
      </c>
      <c r="E30" s="104">
        <v>0.5</v>
      </c>
      <c r="F30" s="104">
        <v>23.5</v>
      </c>
      <c r="G30" s="104">
        <v>2.5</v>
      </c>
      <c r="H30" s="104">
        <v>3.5</v>
      </c>
      <c r="I30" s="104">
        <v>1</v>
      </c>
      <c r="J30" s="105">
        <v>12000</v>
      </c>
      <c r="K30" s="105">
        <v>10000</v>
      </c>
      <c r="L30" s="105">
        <v>300</v>
      </c>
      <c r="M30" s="105">
        <v>250</v>
      </c>
      <c r="N30" s="105">
        <v>650</v>
      </c>
      <c r="O30" s="101">
        <v>540</v>
      </c>
      <c r="P30" s="105">
        <v>385</v>
      </c>
      <c r="Q30" s="107">
        <v>420</v>
      </c>
      <c r="R30" s="102">
        <v>0</v>
      </c>
      <c r="S30" s="115">
        <f>S29/1000000</f>
        <v>11600</v>
      </c>
      <c r="T30" t="s">
        <v>189</v>
      </c>
    </row>
    <row r="31" spans="1:20" x14ac:dyDescent="0.25">
      <c r="A31" s="90" t="s">
        <v>91</v>
      </c>
      <c r="B31" s="96" t="s">
        <v>15</v>
      </c>
      <c r="C31" s="103">
        <v>28</v>
      </c>
      <c r="D31" s="104">
        <v>19.5</v>
      </c>
      <c r="E31" s="104">
        <v>0.5</v>
      </c>
      <c r="F31" s="104">
        <v>24</v>
      </c>
      <c r="G31" s="104">
        <v>2.5</v>
      </c>
      <c r="H31" s="104">
        <v>3.5</v>
      </c>
      <c r="I31" s="104">
        <v>1</v>
      </c>
      <c r="J31" s="105">
        <v>12500</v>
      </c>
      <c r="K31" s="105">
        <v>10400</v>
      </c>
      <c r="L31" s="105">
        <v>300</v>
      </c>
      <c r="M31" s="105">
        <v>250</v>
      </c>
      <c r="N31" s="105">
        <v>650</v>
      </c>
      <c r="O31" s="101">
        <v>540</v>
      </c>
      <c r="P31" s="105">
        <v>390</v>
      </c>
      <c r="Q31" s="107">
        <v>420</v>
      </c>
      <c r="R31" s="102">
        <v>0</v>
      </c>
      <c r="S31" s="115">
        <f>S29/S30</f>
        <v>1000000</v>
      </c>
    </row>
    <row r="32" spans="1:20" x14ac:dyDescent="0.25">
      <c r="A32" s="90" t="s">
        <v>92</v>
      </c>
      <c r="B32" s="96" t="s">
        <v>15</v>
      </c>
      <c r="C32" s="103">
        <v>30</v>
      </c>
      <c r="D32" s="104">
        <v>19.5</v>
      </c>
      <c r="E32" s="104">
        <v>0.5</v>
      </c>
      <c r="F32" s="104">
        <v>24.5</v>
      </c>
      <c r="G32" s="104">
        <v>2.5</v>
      </c>
      <c r="H32" s="104">
        <v>3.5</v>
      </c>
      <c r="I32" s="104">
        <v>1</v>
      </c>
      <c r="J32" s="105">
        <v>13000</v>
      </c>
      <c r="K32" s="105">
        <v>10800</v>
      </c>
      <c r="L32" s="105">
        <v>300</v>
      </c>
      <c r="M32" s="105">
        <v>250</v>
      </c>
      <c r="N32" s="105">
        <v>650</v>
      </c>
      <c r="O32" s="101">
        <v>540</v>
      </c>
      <c r="P32" s="105">
        <v>390</v>
      </c>
      <c r="Q32" s="107">
        <v>430</v>
      </c>
      <c r="R32" s="102">
        <v>0</v>
      </c>
    </row>
    <row r="33" spans="1:18" x14ac:dyDescent="0.25">
      <c r="A33" s="90" t="s">
        <v>93</v>
      </c>
      <c r="B33" s="96" t="s">
        <v>15</v>
      </c>
      <c r="C33" s="103">
        <v>32</v>
      </c>
      <c r="D33" s="104">
        <v>19.5</v>
      </c>
      <c r="E33" s="104">
        <v>0.5</v>
      </c>
      <c r="F33" s="104">
        <v>24.5</v>
      </c>
      <c r="G33" s="104">
        <v>2.5</v>
      </c>
      <c r="H33" s="104">
        <v>3.5</v>
      </c>
      <c r="I33" s="104">
        <v>1</v>
      </c>
      <c r="J33" s="105">
        <v>13500</v>
      </c>
      <c r="K33" s="105">
        <v>11200</v>
      </c>
      <c r="L33" s="105">
        <v>300</v>
      </c>
      <c r="M33" s="105">
        <v>250</v>
      </c>
      <c r="N33" s="105">
        <v>650</v>
      </c>
      <c r="O33" s="101">
        <v>540</v>
      </c>
      <c r="P33" s="105">
        <v>400</v>
      </c>
      <c r="Q33" s="107">
        <v>440</v>
      </c>
      <c r="R33" s="102">
        <v>0</v>
      </c>
    </row>
    <row r="34" spans="1:18" x14ac:dyDescent="0.25">
      <c r="A34" s="90" t="s">
        <v>94</v>
      </c>
      <c r="B34" s="96" t="s">
        <v>64</v>
      </c>
      <c r="C34" s="103">
        <v>44</v>
      </c>
      <c r="D34" s="104">
        <v>35</v>
      </c>
      <c r="E34" s="104">
        <v>0.8</v>
      </c>
      <c r="F34" s="104">
        <v>35</v>
      </c>
      <c r="G34" s="104">
        <v>6</v>
      </c>
      <c r="H34" s="104">
        <v>4.0999999999999996</v>
      </c>
      <c r="I34" s="104">
        <v>0.5</v>
      </c>
      <c r="J34" s="105">
        <v>13800</v>
      </c>
      <c r="K34" s="105">
        <v>11600</v>
      </c>
      <c r="L34" s="105">
        <v>1</v>
      </c>
      <c r="M34" s="105">
        <v>1</v>
      </c>
      <c r="N34" s="105">
        <v>600</v>
      </c>
      <c r="O34" s="101">
        <v>400</v>
      </c>
      <c r="P34" s="105">
        <v>480</v>
      </c>
      <c r="Q34" s="107">
        <v>510</v>
      </c>
      <c r="R34" s="102">
        <v>0</v>
      </c>
    </row>
    <row r="35" spans="1:18" x14ac:dyDescent="0.25">
      <c r="A35" s="90" t="s">
        <v>171</v>
      </c>
      <c r="B35" s="96" t="s">
        <v>64</v>
      </c>
      <c r="C35" s="103">
        <v>32</v>
      </c>
      <c r="D35" s="104">
        <v>26</v>
      </c>
      <c r="E35" s="104">
        <v>6</v>
      </c>
      <c r="F35" s="104">
        <v>26</v>
      </c>
      <c r="G35" s="104">
        <v>9</v>
      </c>
      <c r="H35" s="104">
        <v>4.5</v>
      </c>
      <c r="I35" s="104">
        <v>0.5</v>
      </c>
      <c r="J35" s="105">
        <v>10500</v>
      </c>
      <c r="K35" s="105">
        <v>8800</v>
      </c>
      <c r="L35" s="105">
        <v>1</v>
      </c>
      <c r="M35" s="105">
        <v>1</v>
      </c>
      <c r="N35" s="105">
        <v>600</v>
      </c>
      <c r="O35" s="101">
        <v>400</v>
      </c>
      <c r="P35" s="105">
        <v>480</v>
      </c>
      <c r="Q35" s="107">
        <v>510</v>
      </c>
      <c r="R35" s="10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</dc:creator>
  <cp:lastModifiedBy>Renan</cp:lastModifiedBy>
  <dcterms:created xsi:type="dcterms:W3CDTF">2022-01-28T22:09:49Z</dcterms:created>
  <dcterms:modified xsi:type="dcterms:W3CDTF">2022-02-04T01:28:47Z</dcterms:modified>
</cp:coreProperties>
</file>