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0ABD5F8C-FFFB-430D-9683-FE86F60DBFC1}" xr6:coauthVersionLast="47" xr6:coauthVersionMax="47" xr10:uidLastSave="{00000000-0000-0000-0000-000000000000}"/>
  <bookViews>
    <workbookView xWindow="0" yWindow="0" windowWidth="14400" windowHeight="15600" activeTab="2" xr2:uid="{7A8F9BC0-66B7-4F8B-BD1C-3D0F6118A565}"/>
  </bookViews>
  <sheets>
    <sheet name="csvSheet" sheetId="6" r:id="rId1"/>
    <sheet name="PR Form" sheetId="1" state="hidden" r:id="rId2"/>
    <sheet name="PR Form (2)" sheetId="4" r:id="rId3"/>
    <sheet name="Revision History" sheetId="5" r:id="rId4"/>
    <sheet name="Attachments" sheetId="3" state="hidden" r:id="rId5"/>
    <sheet name="Sheet2" sheetId="2" state="hidden" r:id="rId6"/>
  </sheets>
  <definedNames>
    <definedName name="_xlnm.Print_Area" localSheetId="1">'PR Form'!$B$3:$P$36</definedName>
    <definedName name="_xlnm.Print_Area" localSheetId="2">'PR Form (2)'!$B$3:$Q$76</definedName>
    <definedName name="_xlnm.Print_Area" localSheetId="5">Sheet2!$B$3:$L$38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1" l="1"/>
  <c r="D15" i="4" a="1"/>
  <c r="D15" i="4"/>
  <c r="F15" i="4" a="1"/>
  <c r="F15" i="4"/>
  <c r="J15" i="4" a="1"/>
  <c r="J15" i="4"/>
  <c r="K15" i="4"/>
  <c r="N15" i="4"/>
  <c r="D16" i="4" a="1"/>
  <c r="D16" i="4"/>
  <c r="F16" i="4" a="1"/>
  <c r="F16" i="4"/>
  <c r="J16" i="4" a="1"/>
  <c r="J16" i="4"/>
  <c r="K16" i="4"/>
  <c r="N16" i="4"/>
  <c r="D17" i="4" a="1"/>
  <c r="D17" i="4"/>
  <c r="F17" i="4" a="1"/>
  <c r="F17" i="4"/>
  <c r="J17" i="4" a="1"/>
  <c r="J17" i="4"/>
  <c r="K17" i="4"/>
  <c r="N17" i="4"/>
  <c r="D18" i="4" a="1"/>
  <c r="D18" i="4"/>
  <c r="F18" i="4" a="1"/>
  <c r="F18" i="4"/>
  <c r="J18" i="4" a="1"/>
  <c r="J18" i="4"/>
  <c r="K18" i="4"/>
  <c r="N18" i="4"/>
  <c r="D19" i="4" a="1"/>
  <c r="D19" i="4"/>
  <c r="F19" i="4" a="1"/>
  <c r="F19" i="4"/>
  <c r="J19" i="4" a="1"/>
  <c r="J19" i="4"/>
  <c r="K19" i="4"/>
  <c r="N19" i="4"/>
  <c r="D20" i="4" a="1"/>
  <c r="D20" i="4"/>
  <c r="F20" i="4" a="1"/>
  <c r="F20" i="4"/>
  <c r="J20" i="4" a="1"/>
  <c r="J20" i="4"/>
  <c r="K20" i="4"/>
  <c r="N20" i="4"/>
  <c r="D21" i="4" a="1"/>
  <c r="D21" i="4"/>
  <c r="F21" i="4" a="1"/>
  <c r="F21" i="4"/>
  <c r="J21" i="4" a="1"/>
  <c r="J21" i="4"/>
  <c r="K21" i="4"/>
  <c r="N21" i="4"/>
  <c r="D22" i="4" a="1"/>
  <c r="D22" i="4"/>
  <c r="F22" i="4" a="1"/>
  <c r="F22" i="4"/>
  <c r="J22" i="4" a="1"/>
  <c r="J22" i="4"/>
  <c r="K22" i="4"/>
  <c r="N22" i="4"/>
  <c r="D23" i="4" a="1"/>
  <c r="D23" i="4"/>
  <c r="F23" i="4" a="1"/>
  <c r="F23" i="4"/>
  <c r="J23" i="4" a="1"/>
  <c r="J23" i="4"/>
  <c r="K23" i="4"/>
  <c r="N23" i="4"/>
  <c r="D24" i="4" a="1"/>
  <c r="D24" i="4"/>
  <c r="F24" i="4" a="1"/>
  <c r="F24" i="4"/>
  <c r="J24" i="4" a="1"/>
  <c r="J24" i="4"/>
  <c r="K24" i="4"/>
  <c r="N24" i="4"/>
  <c r="N25" i="4"/>
  <c r="D51" i="4" a="1"/>
  <c r="D51" i="4"/>
  <c r="F51" i="4" a="1"/>
  <c r="F51" i="4"/>
  <c r="J51" i="4" a="1"/>
  <c r="J51" i="4"/>
  <c r="K51" i="4"/>
  <c r="N51" i="4"/>
  <c r="D52" i="4" a="1"/>
  <c r="D52" i="4"/>
  <c r="F52" i="4" a="1"/>
  <c r="F52" i="4"/>
  <c r="J52" i="4" a="1"/>
  <c r="J52" i="4"/>
  <c r="K52" i="4"/>
  <c r="N52" i="4"/>
  <c r="D53" i="4" a="1"/>
  <c r="D53" i="4"/>
  <c r="F53" i="4" a="1"/>
  <c r="F53" i="4"/>
  <c r="J53" i="4" a="1"/>
  <c r="J53" i="4"/>
  <c r="K53" i="4"/>
  <c r="N53" i="4"/>
  <c r="D54" i="4" a="1"/>
  <c r="D54" i="4"/>
  <c r="F54" i="4" a="1"/>
  <c r="F54" i="4"/>
  <c r="J54" i="4" a="1"/>
  <c r="J54" i="4"/>
  <c r="K54" i="4"/>
  <c r="N54" i="4"/>
  <c r="D55" i="4" a="1"/>
  <c r="D55" i="4"/>
  <c r="F55" i="4" a="1"/>
  <c r="F55" i="4"/>
  <c r="J55" i="4" a="1"/>
  <c r="J55" i="4"/>
  <c r="K55" i="4"/>
  <c r="N55" i="4"/>
  <c r="D56" i="4" a="1"/>
  <c r="D56" i="4"/>
  <c r="F56" i="4" a="1"/>
  <c r="F56" i="4"/>
  <c r="J56" i="4" a="1"/>
  <c r="J56" i="4"/>
  <c r="K56" i="4"/>
  <c r="N56" i="4"/>
  <c r="D57" i="4" a="1"/>
  <c r="D57" i="4"/>
  <c r="F57" i="4" a="1"/>
  <c r="F57" i="4"/>
  <c r="J57" i="4" a="1"/>
  <c r="J57" i="4"/>
  <c r="K57" i="4"/>
  <c r="N57" i="4"/>
  <c r="D58" i="4" a="1"/>
  <c r="D58" i="4"/>
  <c r="F58" i="4" a="1"/>
  <c r="F58" i="4"/>
  <c r="J58" i="4" a="1"/>
  <c r="J58" i="4"/>
  <c r="K58" i="4"/>
  <c r="N58" i="4"/>
  <c r="D59" i="4" a="1"/>
  <c r="D59" i="4"/>
  <c r="F59" i="4" a="1"/>
  <c r="F59" i="4"/>
  <c r="J59" i="4" a="1"/>
  <c r="J59" i="4"/>
  <c r="K59" i="4"/>
  <c r="N59" i="4"/>
  <c r="D60" i="4" a="1"/>
  <c r="D60" i="4"/>
  <c r="F60" i="4" a="1"/>
  <c r="F60" i="4"/>
  <c r="J60" i="4" a="1"/>
  <c r="J60" i="4"/>
  <c r="K60" i="4"/>
  <c r="N60" i="4"/>
  <c r="D61" i="4" a="1"/>
  <c r="D61" i="4"/>
  <c r="F61" i="4" a="1"/>
  <c r="F61" i="4"/>
  <c r="J61" i="4" a="1"/>
  <c r="J61" i="4"/>
  <c r="K61" i="4"/>
  <c r="N61" i="4"/>
  <c r="D62" i="4" a="1"/>
  <c r="D62" i="4"/>
  <c r="F62" i="4" a="1"/>
  <c r="F62" i="4"/>
  <c r="J62" i="4" a="1"/>
  <c r="J62" i="4"/>
  <c r="K62" i="4"/>
  <c r="N62" i="4"/>
  <c r="D63" i="4" a="1"/>
  <c r="D63" i="4"/>
  <c r="F63" i="4" a="1"/>
  <c r="F63" i="4"/>
  <c r="J63" i="4" a="1"/>
  <c r="J63" i="4"/>
  <c r="K63" i="4"/>
  <c r="N63" i="4"/>
  <c r="D64" i="4" a="1"/>
  <c r="D64" i="4"/>
  <c r="F64" i="4" a="1"/>
  <c r="F64" i="4"/>
  <c r="J64" i="4" a="1"/>
  <c r="J64" i="4"/>
  <c r="K64" i="4"/>
  <c r="N64" i="4"/>
  <c r="D65" i="4" a="1"/>
  <c r="D65" i="4"/>
  <c r="F65" i="4" a="1"/>
  <c r="F65" i="4"/>
  <c r="J65" i="4" a="1"/>
  <c r="J65" i="4"/>
  <c r="K65" i="4"/>
  <c r="N65" i="4"/>
  <c r="N66" i="4"/>
  <c r="D90" i="4" a="1"/>
  <c r="D90" i="4"/>
  <c r="F90" i="4" a="1"/>
  <c r="F90" i="4"/>
  <c r="J90" i="4" a="1"/>
  <c r="J90" i="4"/>
  <c r="K90" i="4"/>
  <c r="N90" i="4"/>
  <c r="D91" i="4" a="1"/>
  <c r="D91" i="4"/>
  <c r="F91" i="4" a="1"/>
  <c r="F91" i="4"/>
  <c r="J91" i="4" a="1"/>
  <c r="J91" i="4"/>
  <c r="K91" i="4"/>
  <c r="N91" i="4"/>
  <c r="D92" i="4" a="1"/>
  <c r="D92" i="4"/>
  <c r="F92" i="4" a="1"/>
  <c r="F92" i="4"/>
  <c r="J92" i="4" a="1"/>
  <c r="J92" i="4"/>
  <c r="K92" i="4"/>
  <c r="N92" i="4"/>
  <c r="D93" i="4" a="1"/>
  <c r="D93" i="4"/>
  <c r="F93" i="4" a="1"/>
  <c r="F93" i="4"/>
  <c r="J93" i="4" a="1"/>
  <c r="J93" i="4"/>
  <c r="K93" i="4"/>
  <c r="N93" i="4"/>
  <c r="D94" i="4" a="1"/>
  <c r="D94" i="4"/>
  <c r="F94" i="4" a="1"/>
  <c r="F94" i="4"/>
  <c r="J94" i="4" a="1"/>
  <c r="J94" i="4"/>
  <c r="K94" i="4"/>
  <c r="N94" i="4"/>
  <c r="D95" i="4" a="1"/>
  <c r="D95" i="4"/>
  <c r="F95" i="4" a="1"/>
  <c r="F95" i="4"/>
  <c r="J95" i="4" a="1"/>
  <c r="J95" i="4"/>
  <c r="K95" i="4"/>
  <c r="N95" i="4"/>
  <c r="D96" i="4" a="1"/>
  <c r="D96" i="4"/>
  <c r="F96" i="4" a="1"/>
  <c r="F96" i="4"/>
  <c r="J96" i="4" a="1"/>
  <c r="J96" i="4"/>
  <c r="K96" i="4"/>
  <c r="N96" i="4"/>
  <c r="D97" i="4" a="1"/>
  <c r="D97" i="4"/>
  <c r="F97" i="4" a="1"/>
  <c r="F97" i="4"/>
  <c r="J97" i="4" a="1"/>
  <c r="J97" i="4"/>
  <c r="K97" i="4"/>
  <c r="N97" i="4"/>
  <c r="D98" i="4" a="1"/>
  <c r="D98" i="4"/>
  <c r="F98" i="4" a="1"/>
  <c r="F98" i="4"/>
  <c r="J98" i="4" a="1"/>
  <c r="J98" i="4"/>
  <c r="K98" i="4"/>
  <c r="N98" i="4"/>
  <c r="D99" i="4" a="1"/>
  <c r="D99" i="4"/>
  <c r="F99" i="4" a="1"/>
  <c r="F99" i="4"/>
  <c r="J99" i="4" a="1"/>
  <c r="J99" i="4"/>
  <c r="K99" i="4"/>
  <c r="N99" i="4"/>
  <c r="D100" i="4" a="1"/>
  <c r="D100" i="4"/>
  <c r="F100" i="4" a="1"/>
  <c r="F100" i="4"/>
  <c r="J100" i="4" a="1"/>
  <c r="J100" i="4"/>
  <c r="K100" i="4"/>
  <c r="N100" i="4"/>
  <c r="D101" i="4" a="1"/>
  <c r="D101" i="4"/>
  <c r="F101" i="4" a="1"/>
  <c r="F101" i="4"/>
  <c r="J101" i="4" a="1"/>
  <c r="J101" i="4"/>
  <c r="K101" i="4"/>
  <c r="N101" i="4"/>
  <c r="D102" i="4" a="1"/>
  <c r="D102" i="4"/>
  <c r="F102" i="4" a="1"/>
  <c r="F102" i="4"/>
  <c r="J102" i="4" a="1"/>
  <c r="J102" i="4"/>
  <c r="K102" i="4"/>
  <c r="N102" i="4"/>
  <c r="D103" i="4" a="1"/>
  <c r="D103" i="4"/>
  <c r="F103" i="4" a="1"/>
  <c r="F103" i="4"/>
  <c r="J103" i="4" a="1"/>
  <c r="J103" i="4"/>
  <c r="K103" i="4"/>
  <c r="N103" i="4"/>
  <c r="D104" i="4" a="1"/>
  <c r="D104" i="4"/>
  <c r="F104" i="4" a="1"/>
  <c r="F104" i="4"/>
  <c r="J104" i="4" a="1"/>
  <c r="J104" i="4"/>
  <c r="K104" i="4"/>
  <c r="N104" i="4"/>
  <c r="N10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<sst xmlns="http://schemas.openxmlformats.org/spreadsheetml/2006/main" count="252" uniqueCount="125">
  <si>
    <t>Department Manager</t>
  </si>
  <si>
    <t>:</t>
  </si>
  <si>
    <t>Date</t>
  </si>
  <si>
    <t>REQUISITION FORM</t>
  </si>
  <si>
    <t>Requestor's Name</t>
  </si>
  <si>
    <t>Department</t>
  </si>
  <si>
    <t>Please complete  the form below:</t>
  </si>
  <si>
    <t>Quantity</t>
  </si>
  <si>
    <t>Price</t>
  </si>
  <si>
    <t>Remarks</t>
  </si>
  <si>
    <t>Specification</t>
  </si>
  <si>
    <t>Date of Request</t>
  </si>
  <si>
    <t>F6002</t>
  </si>
  <si>
    <t>F6001D</t>
  </si>
  <si>
    <t>JB Elite</t>
  </si>
  <si>
    <t>Local seller, 30 days delivery</t>
  </si>
  <si>
    <t>Name of the Supplier</t>
  </si>
  <si>
    <t>Item number</t>
  </si>
  <si>
    <t>Purpose of the Request</t>
  </si>
  <si>
    <t>Total Amount</t>
  </si>
  <si>
    <t>USD</t>
  </si>
  <si>
    <t>Supplier 1</t>
  </si>
  <si>
    <t>Supplier 2</t>
  </si>
  <si>
    <t>Supplier 3</t>
  </si>
  <si>
    <t>Requestor Signature</t>
  </si>
  <si>
    <t>Date:_______________</t>
  </si>
  <si>
    <t>Currency</t>
  </si>
  <si>
    <t>Shenzen New Oxygen Purification (Alibaba)</t>
  </si>
  <si>
    <t>Soldering Fume Extractor, Dual Channel, 3-layer filter etc.</t>
  </si>
  <si>
    <t>Shipping TBD when placing order. Coming from China. Taxes and Duties approximately 12-15% of the total price.</t>
  </si>
  <si>
    <t>Project Number</t>
  </si>
  <si>
    <t>Eliminate toxic fumes from soldering, for the safety of the employees.</t>
  </si>
  <si>
    <t>Guangdong Fumego Purification Tech</t>
  </si>
  <si>
    <t>Single Channel with remote</t>
  </si>
  <si>
    <t>Single Channel only</t>
  </si>
  <si>
    <t>F6001</t>
  </si>
  <si>
    <t>Item Origin - China</t>
  </si>
  <si>
    <t>Aljerico G. Taleon</t>
  </si>
  <si>
    <t xml:space="preserve">R&amp;D Electronics </t>
  </si>
  <si>
    <t>Attachment #1</t>
  </si>
  <si>
    <t>Attachment #2</t>
  </si>
  <si>
    <t>Attachment #3</t>
  </si>
  <si>
    <t>Comments:</t>
  </si>
  <si>
    <t>REQUISITION FORM / PURCHASE REQUEST</t>
  </si>
  <si>
    <t>Maker / Supplier</t>
  </si>
  <si>
    <t>Item Description</t>
  </si>
  <si>
    <t>PR number</t>
  </si>
  <si>
    <t>Project Name / Purpose</t>
  </si>
  <si>
    <t>Checked by</t>
  </si>
  <si>
    <t>Approved by</t>
  </si>
  <si>
    <t>( Please provide specifications of the request or drawings if any)</t>
  </si>
  <si>
    <t>Item no.</t>
  </si>
  <si>
    <t>(Requestor's Manager)</t>
  </si>
  <si>
    <t>(Finance)</t>
  </si>
  <si>
    <t>Eugene M. Erro</t>
  </si>
  <si>
    <t>Finance Department</t>
  </si>
  <si>
    <t>For new employee</t>
  </si>
  <si>
    <t>Gaisano Interpace</t>
  </si>
  <si>
    <t>Computer Monitor - Samsung 24"</t>
  </si>
  <si>
    <t>PURCHASE REQUISITION FORM</t>
  </si>
  <si>
    <t>Amount</t>
  </si>
  <si>
    <t>Date Needed:</t>
  </si>
  <si>
    <t>Project Name / Purpose:</t>
  </si>
  <si>
    <t>Date of Request:</t>
  </si>
  <si>
    <t>PR number:</t>
  </si>
  <si>
    <t>Date Needed                     :</t>
  </si>
  <si>
    <t>Details</t>
  </si>
  <si>
    <t>First Issuance</t>
  </si>
  <si>
    <t>Prepared by</t>
  </si>
  <si>
    <t>Eugene Erro</t>
  </si>
  <si>
    <t>-</t>
  </si>
  <si>
    <t>Rolyn Macalisang</t>
  </si>
  <si>
    <t>10/27/2022</t>
  </si>
  <si>
    <t>Change name from Requisition Form/Purchase Request to Purchase Requisition Form</t>
  </si>
  <si>
    <t>Rev. History</t>
  </si>
  <si>
    <t xml:space="preserve">Form Name: </t>
  </si>
  <si>
    <t>Purchase Requisition Form</t>
  </si>
  <si>
    <t>Form No:</t>
  </si>
  <si>
    <t>FORM-001</t>
  </si>
  <si>
    <t>Form 001-Rev1</t>
  </si>
  <si>
    <t>Added  "Date Needed"</t>
  </si>
  <si>
    <t xml:space="preserve">Add "Total amount" at the bottom </t>
  </si>
  <si>
    <t>Approved by:</t>
  </si>
  <si>
    <t>Support Group - Finance Dept</t>
  </si>
  <si>
    <t>2301-001</t>
  </si>
  <si>
    <t>Price is VAT Inc</t>
  </si>
  <si>
    <t>Manufacturer</t>
  </si>
  <si>
    <t>Distributor</t>
  </si>
  <si>
    <t>Product Page</t>
  </si>
  <si>
    <t>Unit Price</t>
  </si>
  <si>
    <t>Total Price</t>
  </si>
  <si>
    <t>MPN + Description</t>
  </si>
  <si>
    <t>Mouser</t>
  </si>
  <si>
    <t>Microchip</t>
  </si>
  <si>
    <t>Avnet</t>
  </si>
  <si>
    <t>RS</t>
  </si>
  <si>
    <t>Arrow Electronics</t>
  </si>
  <si>
    <t>PIC18F4525-E/P | Microchip PIC18F4525</t>
  </si>
  <si>
    <t>Digi-Key</t>
  </si>
  <si>
    <t>https://octopart.com/opatz8j6/a1?t=6U-hLC3qGIeC1_UAUhH1ByHdkgFF0Crm3NaUaAmng1zQiUexNorXO6NAA3rV5amp7M5LLgAtCNQkjDMSJED9Jo3eZpzF-TQJ3zC6K5akWZFmQF2kEzxNpIHEFfGGxGEP3HAQv5SAuYYyKW8cChWXj1f-vpo2GpjJwdsBovFsOgjCbtLm18Pq2mM5lenj1bG3--w8mY0SIGKL0Ls-1gcwoOeXVGzsce7-eB5N7QPvskIbmVf4hVuEzrpoPpTPmBEc</t>
  </si>
  <si>
    <t>PHP 527.566</t>
  </si>
  <si>
    <t>PHP 527.57</t>
  </si>
  <si>
    <t>-E/P; 8bit PIC Microcontroller; 40MHz</t>
  </si>
  <si>
    <t>; 48 kB Flash; 40-Pin PDIP</t>
  </si>
  <si>
    <t>MCP4811-E/MS | DAC 1-CH Resistor-Stri</t>
  </si>
  <si>
    <t>https://octopart.com/opatz8j6/a1?t=o3UzLqrX0_wjV9OHWMSX9FUzz3Sweijw24SbpvVFkScYSjf8wyhquJ6ndKhG1_Ww1jkEEoKzumtqS8GP0cZvADFwgXx6TsUgIpYP4qw1nT7ij74FNTH6oOoCLCb8xIVXD4sC1ZyATMyfLKPsSXN2s9loROZ95yyogMajjwq3wlK9ctT5-nb2T7HwCN4G7kkYzb0tIRaulyvTZsdSCUM-zFsa18WrkqqKUCgaxLa2T6Q_YO1CJt4QFYF7IGWAqTbDIBBRGA</t>
  </si>
  <si>
    <t>PHP 118.95</t>
  </si>
  <si>
    <t>ng 10-bit Automotive 8-Pin MSOP Tube</t>
  </si>
  <si>
    <t>https://octopart.com/opatz8j6/a1?t=76xZkm6E6amaO8xTFlC0uu8BvOyrrlb8UF_4U0EQfb0k6GqsV43RoOe18nFOsoH7TDZ0Ywo0DvMoaVBc3ingU77O9t0kCxAAhonVOKN1An5eR74VJljyF3c9wBXpylApHZmb0ldon2eFVj631sk1WdLxe29ki-VeRh83re1Tc3Cu2JkCvglGwiDhehIsXk5Aq1KYZKnnhZH4NKJEdyatoAXRPOIa8Fu3dNGCQp6PhQ73Q0i_FAJ7QEe52zB3HEPqIMQfHNg-</t>
  </si>
  <si>
    <t>PHP 84.256</t>
  </si>
  <si>
    <t>PHP 84.26</t>
  </si>
  <si>
    <t xml:space="preserve">PIC18LF8622-I/PT | PIC18LF8622-I/PT; </t>
  </si>
  <si>
    <t>https://octopart.com/opatz8j6/a1?t=o1wgnPAkZ8oJFdFMblFyA9k6dmM59I_RVIC582DCZo1U7vJi0bbV_Zny_C_3YyXhhhjHXG-JJVJ2rJqRRME5t2VzUkTZ6LZ0XijG3kd_-T36F_yoLFi-B51GT8qfC4lDOiWKUUs38Dumyd0SzW4PvrukprLld-nEwLh6uEtE3_pr595LHxJpdfZvdUb-E3HW7a3d7K-ujvqJew6_IwF0CJOYapXSRpNvMiMAj2E8E7f9EIVQN56mxW4nX9Y50QrlIMc</t>
  </si>
  <si>
    <t>PHP 719.758</t>
  </si>
  <si>
    <t>PHP 719.76</t>
  </si>
  <si>
    <t>8bit PIC Microcontroller; 40MHz; 64kb</t>
  </si>
  <si>
    <t>; 1024 B Flash; 80-Pin TQFP</t>
  </si>
  <si>
    <t>PIC18F4550-I/P | RISC Microcontroller</t>
  </si>
  <si>
    <t>https://octopart.com/opatz8j6/a1?t=wzd4h87lK7kXDO5b9HFYnUMerdSRTFcx2PxG14zPzzetKWdlSo60oNk150rOi5rCwSQz7dH9Flzx7dW_JfDX20RqSFkkuk1-J8Wbat7z7yQXfxaZILtz71jEGC18xqARKa2WlQobxEd4S09i5Nq4L7fC9O6GvAL7YmXN_6tRPPPSH1oVNN3gKj4RuJq5nYEmyZIZ6mpoYVocOqtz-U2djoT0fbmPpGI1-pvEVV78bjc5xdgi7q6A3ZmU37dYZ4JgD4YzdQ</t>
  </si>
  <si>
    <t>PHP 530.79</t>
  </si>
  <si>
    <t>, 8-Bit, FLASH, PIC18 CPU, 48MHz, CMO</t>
  </si>
  <si>
    <t>S, PDIP40</t>
  </si>
  <si>
    <t>https://octopart.com/opatz8j6/a1?t=kLN0BzlDYHJyiyjbudz7qIXp72Lx1A3Dy3nPhUJDllYjOpf6sDMo3Jg6emit7pFIy4Ds3Al9bQKDoneg3ZnEe4Hhp5DFWUOmCkgOTwqK58s1lVYdhrJ1-Et2kTYkkGKFqm68J0T2MCGbzp3yGsUxaAbMpxtyBCYejkoGu3zSaoMLjW2fEJ-QiRRON9Cz77JSijxEpr6-wZLOgHbfD1rvAf1z2b_ktnjEt8lnkWHEOERApH0nhQBpYR5r8Q3ZSHez9Uau</t>
  </si>
  <si>
    <t>PHP 492.652</t>
  </si>
  <si>
    <t>PHP 39412.16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</si>
</sst>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₱&quot;* #,##0.00_);_(&quot;₱&quot;* \(#,##0.00\);_(&quot;₱&quot;* &quot;-&quot;??_);_(@_)"/>
    <numFmt numFmtId="165" formatCode="_(* #,##0.00_);_(* \(#,##0.00\);_(* &quot;-&quot;??_);_(@_)"/>
    <numFmt numFmtId="166" formatCode="#,##0.00_ ;[Red]\-#,##0.00\ "/>
    <numFmt numFmtId="167" formatCode="[$-3409]d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8" fillId="0" borderId="0" applyFont="0" applyFill="0" applyBorder="0" applyAlignment="0" applyProtection="0"/>
  </cellStyleXfs>
  <cellXfs count="213">
    <xf numFmtId="0" fontId="0" fillId="0" borderId="0" xfId="0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166" fontId="0" fillId="0" borderId="14" xfId="0" applyNumberForma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5" fontId="1" fillId="0" borderId="2" xfId="0" applyNumberFormat="1" applyFont="1" applyBorder="1" applyAlignment="1">
      <alignment horizontal="left" vertical="center"/>
    </xf>
    <xf numFmtId="0" fontId="0" fillId="4" borderId="0" xfId="0" applyFill="1"/>
    <xf numFmtId="0" fontId="1" fillId="0" borderId="2" xfId="0" applyFont="1" applyBorder="1" applyAlignment="1">
      <alignment horizontal="left"/>
    </xf>
    <xf numFmtId="0" fontId="0" fillId="2" borderId="4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5" fontId="1" fillId="0" borderId="2" xfId="0" applyNumberFormat="1" applyFont="1" applyBorder="1" applyAlignment="1">
      <alignment horizontal="left"/>
    </xf>
    <xf numFmtId="167" fontId="3" fillId="0" borderId="2" xfId="0" applyNumberFormat="1" applyFont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15" fontId="1" fillId="0" borderId="0" xfId="0" applyNumberFormat="1" applyFont="1" applyAlignment="1">
      <alignment horizontal="left"/>
    </xf>
    <xf numFmtId="0" fontId="3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29" xfId="0" applyFont="1" applyBorder="1" applyAlignment="1">
      <alignment horizontal="left"/>
    </xf>
    <xf numFmtId="0" fontId="1" fillId="5" borderId="35" xfId="0" applyFont="1" applyFill="1" applyBorder="1" applyAlignment="1">
      <alignment horizontal="center"/>
    </xf>
    <xf numFmtId="0" fontId="0" fillId="0" borderId="36" xfId="0" applyBorder="1"/>
    <xf numFmtId="0" fontId="1" fillId="0" borderId="36" xfId="0" applyFont="1" applyBorder="1"/>
    <xf numFmtId="0" fontId="0" fillId="0" borderId="36" xfId="0" applyBorder="1" applyAlignment="1">
      <alignment horizontal="center"/>
    </xf>
    <xf numFmtId="0" fontId="0" fillId="0" borderId="36" xfId="0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7" xfId="0" applyBorder="1"/>
    <xf numFmtId="0" fontId="0" fillId="0" borderId="6" xfId="0" applyBorder="1"/>
    <xf numFmtId="0" fontId="0" fillId="0" borderId="45" xfId="0" applyBorder="1" applyAlignment="1">
      <alignment wrapText="1"/>
    </xf>
    <xf numFmtId="0" fontId="0" fillId="2" borderId="1" xfId="0" applyFill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11" xfId="0" applyFont="1" applyBorder="1"/>
    <xf numFmtId="0" fontId="1" fillId="5" borderId="6" xfId="0" applyFont="1" applyFill="1" applyBorder="1"/>
    <xf numFmtId="0" fontId="1" fillId="5" borderId="31" xfId="0" applyFont="1" applyFill="1" applyBorder="1"/>
    <xf numFmtId="0" fontId="1" fillId="5" borderId="30" xfId="0" applyFont="1" applyFill="1" applyBorder="1"/>
    <xf numFmtId="0" fontId="1" fillId="5" borderId="32" xfId="0" applyFont="1" applyFill="1" applyBorder="1"/>
    <xf numFmtId="0" fontId="9" fillId="0" borderId="0" xfId="0" applyFont="1"/>
    <xf numFmtId="0" fontId="1" fillId="5" borderId="56" xfId="0" applyFont="1" applyFill="1" applyBorder="1"/>
    <xf numFmtId="0" fontId="1" fillId="5" borderId="50" xfId="0" applyFont="1" applyFill="1" applyBorder="1" applyAlignment="1">
      <alignment horizontal="center"/>
    </xf>
    <xf numFmtId="0" fontId="7" fillId="0" borderId="64" xfId="0" applyFont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165" fontId="1" fillId="5" borderId="6" xfId="1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165" fontId="1" fillId="5" borderId="31" xfId="0" applyNumberFormat="1" applyFont="1" applyFill="1" applyBorder="1"/>
    <xf numFmtId="0" fontId="1" fillId="5" borderId="32" xfId="0" applyFont="1" applyFill="1" applyBorder="1"/>
    <xf numFmtId="0" fontId="1" fillId="5" borderId="37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165" fontId="1" fillId="5" borderId="39" xfId="1" applyFont="1" applyFill="1" applyBorder="1" applyAlignment="1">
      <alignment horizontal="center" vertical="center"/>
    </xf>
    <xf numFmtId="165" fontId="1" fillId="5" borderId="40" xfId="1" applyFont="1" applyFill="1" applyBorder="1" applyAlignment="1">
      <alignment horizontal="center" vertical="center"/>
    </xf>
    <xf numFmtId="165" fontId="1" fillId="5" borderId="26" xfId="1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8" xfId="0" applyFont="1" applyFill="1" applyBorder="1" applyAlignment="1">
      <alignment horizontal="left" vertical="center"/>
    </xf>
    <xf numFmtId="0" fontId="1" fillId="5" borderId="41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left" vertical="center"/>
    </xf>
    <xf numFmtId="0" fontId="0" fillId="2" borderId="47" xfId="0" applyFill="1" applyBorder="1" applyAlignment="1">
      <alignment horizontal="center" vertical="center"/>
    </xf>
    <xf numFmtId="0" fontId="1" fillId="5" borderId="39" xfId="0" applyFont="1" applyFill="1" applyBorder="1" applyAlignment="1">
      <alignment horizontal="left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40" xfId="0" applyFont="1" applyFill="1" applyBorder="1" applyAlignment="1">
      <alignment horizontal="left" vertical="center"/>
    </xf>
    <xf numFmtId="0" fontId="1" fillId="5" borderId="33" xfId="0" applyFont="1" applyFill="1" applyBorder="1" applyAlignment="1">
      <alignment horizontal="left" vertical="center"/>
    </xf>
    <xf numFmtId="0" fontId="1" fillId="5" borderId="43" xfId="0" applyFont="1" applyFill="1" applyBorder="1" applyAlignment="1">
      <alignment horizontal="left" vertical="center"/>
    </xf>
    <xf numFmtId="0" fontId="0" fillId="2" borderId="49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1" fillId="5" borderId="39" xfId="0" applyFont="1" applyFill="1" applyBorder="1"/>
    <xf numFmtId="0" fontId="1" fillId="5" borderId="40" xfId="0" applyFont="1" applyFill="1" applyBorder="1"/>
    <xf numFmtId="0" fontId="1" fillId="5" borderId="39" xfId="0" quotePrefix="1" applyFont="1" applyFill="1" applyBorder="1"/>
    <xf numFmtId="0" fontId="1" fillId="5" borderId="26" xfId="0" applyFont="1" applyFill="1" applyBorder="1"/>
    <xf numFmtId="164" fontId="1" fillId="5" borderId="57" xfId="1" applyNumberFormat="1" applyFont="1" applyFill="1" applyBorder="1" applyAlignment="1">
      <alignment wrapText="1"/>
    </xf>
    <xf numFmtId="164" fontId="1" fillId="5" borderId="58" xfId="1" applyNumberFormat="1" applyFont="1" applyFill="1" applyBorder="1" applyAlignment="1">
      <alignment wrapText="1"/>
    </xf>
    <xf numFmtId="164" fontId="1" fillId="5" borderId="59" xfId="1" applyNumberFormat="1" applyFont="1" applyFill="1" applyBorder="1" applyAlignment="1">
      <alignment wrapText="1"/>
    </xf>
    <xf numFmtId="164" fontId="1" fillId="5" borderId="57" xfId="1" applyNumberFormat="1" applyFont="1" applyFill="1" applyBorder="1" applyAlignment="1"/>
    <xf numFmtId="164" fontId="1" fillId="5" borderId="59" xfId="1" applyNumberFormat="1" applyFont="1" applyFill="1" applyBorder="1" applyAlignment="1"/>
    <xf numFmtId="0" fontId="1" fillId="5" borderId="37" xfId="0" applyFont="1" applyFill="1" applyBorder="1"/>
    <xf numFmtId="0" fontId="1" fillId="5" borderId="38" xfId="0" applyFont="1" applyFill="1" applyBorder="1"/>
    <xf numFmtId="0" fontId="1" fillId="5" borderId="37" xfId="0" quotePrefix="1" applyFont="1" applyFill="1" applyBorder="1"/>
    <xf numFmtId="0" fontId="1" fillId="5" borderId="33" xfId="0" quotePrefix="1" applyFont="1" applyFill="1" applyBorder="1"/>
    <xf numFmtId="0" fontId="1" fillId="5" borderId="38" xfId="0" quotePrefix="1" applyFont="1" applyFill="1" applyBorder="1"/>
    <xf numFmtId="164" fontId="1" fillId="5" borderId="37" xfId="1" applyNumberFormat="1" applyFont="1" applyFill="1" applyBorder="1" applyAlignment="1">
      <alignment wrapText="1"/>
    </xf>
    <xf numFmtId="164" fontId="1" fillId="5" borderId="33" xfId="1" applyNumberFormat="1" applyFont="1" applyFill="1" applyBorder="1" applyAlignment="1">
      <alignment wrapText="1"/>
    </xf>
    <xf numFmtId="164" fontId="1" fillId="5" borderId="38" xfId="1" applyNumberFormat="1" applyFont="1" applyFill="1" applyBorder="1" applyAlignment="1">
      <alignment wrapText="1"/>
    </xf>
    <xf numFmtId="164" fontId="1" fillId="5" borderId="37" xfId="0" applyNumberFormat="1" applyFont="1" applyFill="1" applyBorder="1"/>
    <xf numFmtId="164" fontId="1" fillId="5" borderId="38" xfId="0" applyNumberFormat="1" applyFont="1" applyFill="1" applyBorder="1"/>
    <xf numFmtId="164" fontId="1" fillId="5" borderId="51" xfId="0" applyNumberFormat="1" applyFont="1" applyFill="1" applyBorder="1"/>
    <xf numFmtId="164" fontId="1" fillId="5" borderId="2" xfId="0" applyNumberFormat="1" applyFont="1" applyFill="1" applyBorder="1"/>
    <xf numFmtId="164" fontId="1" fillId="5" borderId="52" xfId="0" applyNumberFormat="1" applyFont="1" applyFill="1" applyBorder="1"/>
    <xf numFmtId="164" fontId="1" fillId="5" borderId="60" xfId="1" applyNumberFormat="1" applyFont="1" applyFill="1" applyBorder="1" applyAlignment="1"/>
    <xf numFmtId="164" fontId="1" fillId="5" borderId="61" xfId="1" applyNumberFormat="1" applyFont="1" applyFill="1" applyBorder="1" applyAlignment="1"/>
    <xf numFmtId="164" fontId="1" fillId="5" borderId="62" xfId="1" applyNumberFormat="1" applyFont="1" applyFill="1" applyBorder="1" applyAlignment="1">
      <alignment wrapText="1"/>
    </xf>
    <xf numFmtId="164" fontId="1" fillId="5" borderId="0" xfId="1" applyNumberFormat="1" applyFont="1" applyFill="1" applyBorder="1" applyAlignment="1">
      <alignment wrapText="1"/>
    </xf>
    <xf numFmtId="164" fontId="1" fillId="5" borderId="63" xfId="1" applyNumberFormat="1" applyFont="1" applyFill="1" applyBorder="1" applyAlignment="1">
      <alignment wrapText="1"/>
    </xf>
    <xf numFmtId="164" fontId="1" fillId="5" borderId="33" xfId="0" applyNumberFormat="1" applyFont="1" applyFill="1" applyBorder="1"/>
    <xf numFmtId="0" fontId="1" fillId="5" borderId="60" xfId="0" applyFont="1" applyFill="1" applyBorder="1"/>
    <xf numFmtId="0" fontId="1" fillId="5" borderId="11" xfId="0" applyFont="1" applyFill="1" applyBorder="1"/>
    <xf numFmtId="0" fontId="1" fillId="5" borderId="61" xfId="0" applyFont="1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164" fontId="1" fillId="5" borderId="41" xfId="0" applyNumberFormat="1" applyFont="1" applyFill="1" applyBorder="1"/>
    <xf numFmtId="164" fontId="1" fillId="5" borderId="43" xfId="0" applyNumberFormat="1" applyFont="1" applyFill="1" applyBorder="1"/>
    <xf numFmtId="164" fontId="1" fillId="5" borderId="42" xfId="0" applyNumberFormat="1" applyFont="1" applyFill="1" applyBorder="1"/>
    <xf numFmtId="0" fontId="1" fillId="5" borderId="33" xfId="0" applyFont="1" applyFill="1" applyBorder="1"/>
    <xf numFmtId="0" fontId="1" fillId="5" borderId="62" xfId="0" applyFont="1" applyFill="1" applyBorder="1"/>
    <xf numFmtId="0" fontId="1" fillId="5" borderId="0" xfId="0" applyFont="1" applyFill="1"/>
    <xf numFmtId="0" fontId="1" fillId="5" borderId="63" xfId="0" applyFont="1" applyFill="1" applyBorder="1"/>
    <xf numFmtId="0" fontId="1" fillId="5" borderId="51" xfId="0" applyFont="1" applyFill="1" applyBorder="1"/>
    <xf numFmtId="0" fontId="1" fillId="5" borderId="52" xfId="0" applyFont="1" applyFill="1" applyBorder="1"/>
    <xf numFmtId="0" fontId="1" fillId="5" borderId="41" xfId="0" quotePrefix="1" applyFont="1" applyFill="1" applyBorder="1"/>
    <xf numFmtId="0" fontId="1" fillId="5" borderId="43" xfId="0" quotePrefix="1" applyFont="1" applyFill="1" applyBorder="1"/>
    <xf numFmtId="0" fontId="1" fillId="5" borderId="42" xfId="0" quotePrefix="1" applyFont="1" applyFill="1" applyBorder="1"/>
    <xf numFmtId="164" fontId="1" fillId="5" borderId="53" xfId="0" applyNumberFormat="1" applyFont="1" applyFill="1" applyBorder="1"/>
    <xf numFmtId="164" fontId="1" fillId="5" borderId="54" xfId="0" applyNumberFormat="1" applyFont="1" applyFill="1" applyBorder="1"/>
    <xf numFmtId="164" fontId="1" fillId="5" borderId="55" xfId="0" applyNumberFormat="1" applyFont="1" applyFill="1" applyBorder="1"/>
    <xf numFmtId="164" fontId="1" fillId="5" borderId="31" xfId="0" applyNumberFormat="1" applyFont="1" applyFill="1" applyBorder="1" applyAlignment="1">
      <alignment horizontal="center"/>
    </xf>
    <xf numFmtId="164" fontId="1" fillId="5" borderId="32" xfId="0" applyNumberFormat="1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164" fontId="1" fillId="5" borderId="39" xfId="0" applyNumberFormat="1" applyFont="1" applyFill="1" applyBorder="1"/>
    <xf numFmtId="164" fontId="1" fillId="5" borderId="26" xfId="0" applyNumberFormat="1" applyFont="1" applyFill="1" applyBorder="1"/>
    <xf numFmtId="164" fontId="1" fillId="5" borderId="40" xfId="0" applyNumberFormat="1" applyFont="1" applyFill="1" applyBorder="1"/>
    <xf numFmtId="164" fontId="1" fillId="5" borderId="39" xfId="1" applyNumberFormat="1" applyFont="1" applyFill="1" applyBorder="1" applyAlignment="1"/>
    <xf numFmtId="164" fontId="1" fillId="5" borderId="40" xfId="1" applyNumberFormat="1" applyFont="1" applyFill="1" applyBorder="1" applyAlignment="1"/>
    <xf numFmtId="0" fontId="0" fillId="0" borderId="2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3</xdr:row>
      <xdr:rowOff>47625</xdr:rowOff>
    </xdr:from>
    <xdr:to>
      <xdr:col>12</xdr:col>
      <xdr:colOff>152400</xdr:colOff>
      <xdr:row>6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BDF242D-4A6E-4A68-B945-CD1AB569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619125"/>
          <a:ext cx="3152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445771</xdr:colOff>
      <xdr:row>5</xdr:row>
      <xdr:rowOff>34290</xdr:rowOff>
    </xdr:from>
    <xdr:to>
      <xdr:col>5</xdr:col>
      <xdr:colOff>380648</xdr:colOff>
      <xdr:row>7</xdr:row>
      <xdr:rowOff>148590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559AB13-483E-4D96-9D15-0E61ED7D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1" y="796290"/>
          <a:ext cx="2209447" cy="483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445771</xdr:colOff>
      <xdr:row>41</xdr:row>
      <xdr:rowOff>34290</xdr:rowOff>
    </xdr:from>
    <xdr:ext cx="2215162" cy="495300"/>
    <xdr:pic>
      <xdr:nvPicPr>
        <xdr:cNvPr id="3" name="Picture 2">
          <a:extLst>
            <a:ext uri="{FF2B5EF4-FFF2-40B4-BE49-F238E27FC236}">
              <a16:creationId xmlns:a16="http://schemas.microsoft.com/office/drawing/2014/main" id="{4FD42AE4-4696-4177-BEDE-133B1468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6" y="796290"/>
          <a:ext cx="22151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445771</xdr:colOff>
      <xdr:row>80</xdr:row>
      <xdr:rowOff>34290</xdr:rowOff>
    </xdr:from>
    <xdr:ext cx="2215162" cy="495300"/>
    <xdr:pic>
      <xdr:nvPicPr>
        <xdr:cNvPr id="4" name="Picture 3">
          <a:extLst>
            <a:ext uri="{FF2B5EF4-FFF2-40B4-BE49-F238E27FC236}">
              <a16:creationId xmlns:a16="http://schemas.microsoft.com/office/drawing/2014/main" id="{5A1CEDD1-0CF8-4F37-B100-E8377BC9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6" y="9168765"/>
          <a:ext cx="22151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2400300</xdr:colOff>
      <xdr:row>2</xdr:row>
      <xdr:rowOff>161925</xdr:rowOff>
    </xdr:from>
    <xdr:to>
      <xdr:col>7</xdr:col>
      <xdr:colOff>2333625</xdr:colOff>
      <xdr:row>6</xdr:row>
      <xdr:rowOff>76200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19F6557-60E4-4FDD-95AB-33C1EAA3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542925"/>
          <a:ext cx="3152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808A-03ED-4F22-B222-EAE918BD768F}">
  <dimension ref="A1:G17"/>
  <sheetViews>
    <sheetView workbookViewId="0">
      <pane xSplit="3" ySplit="1" topLeftCell="D17" activePane="bottomRight" state="frozen"/>
      <selection pane="topRight" activeCell="D1" sqref="D1"/>
      <selection pane="bottomLeft" activeCell="A2" sqref="A2"/>
      <selection pane="bottomRight" sqref="A1:Z100"/>
    </sheetView>
  </sheetViews>
  <sheetFormatPr defaultRowHeight="15" x14ac:dyDescent="0.25"/>
  <cols>
    <col min="1" max="1" width="36.85546875" bestFit="1" customWidth="1"/>
    <col min="2" max="2" width="101.5703125" bestFit="1" customWidth="1"/>
    <col min="3" max="3" width="14.7109375" bestFit="1" customWidth="1"/>
    <col min="4" max="4" width="255.7109375" bestFit="1" customWidth="1"/>
  </cols>
  <sheetData>
    <row r="1" spans="1:7" x14ac:dyDescent="0.25">
      <c r="A1" t="s">
        <v>91</v>
      </c>
      <c r="B1" t="s">
        <v>86</v>
      </c>
      <c r="C1" t="s">
        <v>87</v>
      </c>
      <c r="D1" t="s">
        <v>88</v>
      </c>
      <c r="E1" t="s">
        <v>7</v>
      </c>
      <c r="F1" t="s">
        <v>89</v>
      </c>
      <c r="G1" t="s">
        <v>90</v>
      </c>
    </row>
    <row r="2" spans="1:7" x14ac:dyDescent="0.25">
      <c r="A2" t="s">
        <v>97</v>
      </c>
      <c r="B2" t="s">
        <v>93</v>
      </c>
      <c r="C2" t="s">
        <v>98</v>
      </c>
      <c r="D2" t="s">
        <v>99</v>
      </c>
      <c r="E2">
        <v>1</v>
      </c>
      <c r="F2" t="s">
        <v>100</v>
      </c>
      <c r="G2" t="s">
        <v>101</v>
      </c>
    </row>
    <row r="3" spans="1:7" x14ac:dyDescent="0.25">
      <c r="A3" t="s">
        <v>102</v>
      </c>
    </row>
    <row r="4" spans="1:7" x14ac:dyDescent="0.25">
      <c r="A4" t="s">
        <v>103</v>
      </c>
    </row>
    <row r="5" spans="1:7" x14ac:dyDescent="0.25">
      <c r="A5" t="s">
        <v>104</v>
      </c>
      <c r="B5" t="s">
        <v>93</v>
      </c>
      <c r="C5" t="s">
        <v>98</v>
      </c>
      <c r="D5" t="s">
        <v>105</v>
      </c>
      <c r="E5">
        <v>1</v>
      </c>
      <c r="F5" t="s">
        <v>106</v>
      </c>
      <c r="G5" t="s">
        <v>106</v>
      </c>
    </row>
    <row r="6" spans="1:7" x14ac:dyDescent="0.25">
      <c r="A6" t="s">
        <v>107</v>
      </c>
    </row>
    <row r="7" spans="1:7" x14ac:dyDescent="0.25">
      <c r="A7" t="s">
        <v>104</v>
      </c>
      <c r="B7" t="s">
        <v>93</v>
      </c>
      <c r="C7" t="s">
        <v>96</v>
      </c>
      <c r="D7" t="s">
        <v>108</v>
      </c>
      <c r="E7">
        <v>1</v>
      </c>
      <c r="F7" t="s">
        <v>109</v>
      </c>
      <c r="G7" t="s">
        <v>110</v>
      </c>
    </row>
    <row r="8" spans="1:7" x14ac:dyDescent="0.25">
      <c r="A8" t="s">
        <v>107</v>
      </c>
    </row>
    <row r="9" spans="1:7" x14ac:dyDescent="0.25">
      <c r="A9" t="s">
        <v>111</v>
      </c>
      <c r="B9" t="s">
        <v>93</v>
      </c>
      <c r="C9" t="s">
        <v>92</v>
      </c>
      <c r="D9" t="s">
        <v>112</v>
      </c>
      <c r="E9">
        <v>1</v>
      </c>
      <c r="F9" t="s">
        <v>113</v>
      </c>
      <c r="G9" t="s">
        <v>114</v>
      </c>
    </row>
    <row r="10" spans="1:7" x14ac:dyDescent="0.25">
      <c r="A10" t="s">
        <v>115</v>
      </c>
    </row>
    <row r="11" spans="1:7" x14ac:dyDescent="0.25">
      <c r="A11" t="s">
        <v>116</v>
      </c>
    </row>
    <row r="12" spans="1:7" x14ac:dyDescent="0.25">
      <c r="A12" t="s">
        <v>117</v>
      </c>
      <c r="B12" t="s">
        <v>93</v>
      </c>
      <c r="C12" t="s">
        <v>95</v>
      </c>
      <c r="D12" t="s">
        <v>118</v>
      </c>
      <c r="E12">
        <v>1</v>
      </c>
      <c r="F12" t="s">
        <v>119</v>
      </c>
      <c r="G12" t="s">
        <v>119</v>
      </c>
    </row>
    <row r="13" spans="1:7" x14ac:dyDescent="0.25">
      <c r="A13" t="s">
        <v>120</v>
      </c>
    </row>
    <row r="14" spans="1:7" x14ac:dyDescent="0.25">
      <c r="A14" t="s">
        <v>121</v>
      </c>
    </row>
    <row r="15" spans="1:7" x14ac:dyDescent="0.25">
      <c r="A15" t="s">
        <v>97</v>
      </c>
      <c r="B15" t="s">
        <v>93</v>
      </c>
      <c r="C15" t="s">
        <v>94</v>
      </c>
      <c r="D15" t="s">
        <v>122</v>
      </c>
      <c r="E15">
        <v>80</v>
      </c>
      <c r="F15" t="s">
        <v>123</v>
      </c>
      <c r="G15" t="s">
        <v>124</v>
      </c>
    </row>
    <row r="16" spans="1:7" x14ac:dyDescent="0.25">
      <c r="A16" t="s">
        <v>102</v>
      </c>
    </row>
    <row r="17" spans="1:1" x14ac:dyDescent="0.25">
      <c r="A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2BBD-BABF-418E-BF86-95B04CFE01DF}">
  <sheetPr>
    <pageSetUpPr fitToPage="1"/>
  </sheetPr>
  <dimension ref="B3:P39"/>
  <sheetViews>
    <sheetView showGridLines="0" workbookViewId="0">
      <selection activeCell="F16" sqref="F16:H16"/>
    </sheetView>
  </sheetViews>
  <sheetFormatPr defaultColWidth="9.140625" defaultRowHeight="15" x14ac:dyDescent="0.25"/>
  <cols>
    <col min="1" max="1" width="9.140625" style="13"/>
    <col min="2" max="2" width="3.85546875" style="13" customWidth="1"/>
    <col min="3" max="3" width="8.7109375" style="13" customWidth="1"/>
    <col min="4" max="4" width="22.42578125" style="13" bestFit="1" customWidth="1"/>
    <col min="5" max="5" width="3.140625" style="13" customWidth="1"/>
    <col min="6" max="6" width="10.140625" style="14" bestFit="1" customWidth="1"/>
    <col min="7" max="7" width="4" style="13" customWidth="1"/>
    <col min="8" max="9" width="15" style="13" customWidth="1"/>
    <col min="10" max="10" width="4" style="13" customWidth="1"/>
    <col min="11" max="11" width="12.5703125" style="13" customWidth="1"/>
    <col min="12" max="12" width="1.5703125" style="14" bestFit="1" customWidth="1"/>
    <col min="13" max="13" width="18.5703125" style="14" customWidth="1"/>
    <col min="14" max="14" width="2.42578125" style="14" customWidth="1"/>
    <col min="15" max="15" width="19.85546875" style="13" customWidth="1"/>
    <col min="16" max="16" width="3.7109375" style="13" customWidth="1"/>
    <col min="17" max="16384" width="9.140625" style="13"/>
  </cols>
  <sheetData>
    <row r="3" spans="2:16" x14ac:dyDescent="0.25">
      <c r="B3"/>
      <c r="C3"/>
      <c r="D3"/>
      <c r="E3"/>
      <c r="F3" s="3"/>
      <c r="G3"/>
      <c r="H3"/>
      <c r="I3"/>
      <c r="J3"/>
      <c r="K3"/>
      <c r="L3" s="3"/>
      <c r="M3" s="3"/>
      <c r="N3" s="3"/>
      <c r="O3"/>
      <c r="P3"/>
    </row>
    <row r="4" spans="2:16" x14ac:dyDescent="0.25">
      <c r="B4"/>
      <c r="C4"/>
      <c r="D4"/>
      <c r="E4"/>
      <c r="F4" s="3"/>
      <c r="G4"/>
      <c r="H4"/>
      <c r="I4"/>
      <c r="J4"/>
      <c r="K4"/>
      <c r="L4" s="3"/>
      <c r="M4" s="3"/>
      <c r="N4" s="3"/>
      <c r="O4"/>
      <c r="P4"/>
    </row>
    <row r="5" spans="2:16" x14ac:dyDescent="0.25">
      <c r="B5"/>
      <c r="C5"/>
      <c r="D5"/>
      <c r="E5"/>
      <c r="F5" s="3"/>
      <c r="G5"/>
      <c r="H5"/>
      <c r="I5"/>
      <c r="J5"/>
      <c r="K5"/>
      <c r="L5" s="3"/>
      <c r="M5" s="3"/>
      <c r="N5" s="3"/>
      <c r="O5"/>
      <c r="P5"/>
    </row>
    <row r="6" spans="2:16" x14ac:dyDescent="0.25">
      <c r="B6"/>
      <c r="C6"/>
      <c r="D6"/>
      <c r="E6"/>
      <c r="F6" s="3"/>
      <c r="G6"/>
      <c r="H6"/>
      <c r="I6"/>
      <c r="J6"/>
      <c r="K6"/>
      <c r="L6" s="3"/>
      <c r="M6" s="3"/>
      <c r="N6" s="3"/>
      <c r="O6"/>
      <c r="P6"/>
    </row>
    <row r="7" spans="2:16" x14ac:dyDescent="0.25">
      <c r="B7"/>
      <c r="C7"/>
      <c r="D7"/>
      <c r="E7"/>
      <c r="F7" s="3"/>
      <c r="G7"/>
      <c r="H7"/>
      <c r="I7"/>
      <c r="J7"/>
      <c r="K7"/>
      <c r="L7" s="3"/>
      <c r="M7" s="3"/>
      <c r="N7" s="3"/>
      <c r="O7"/>
      <c r="P7"/>
    </row>
    <row r="8" spans="2:16" ht="18.75" x14ac:dyDescent="0.3">
      <c r="B8"/>
      <c r="C8"/>
      <c r="D8" s="117" t="s">
        <v>43</v>
      </c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/>
    </row>
    <row r="9" spans="2:16" x14ac:dyDescent="0.25">
      <c r="B9"/>
      <c r="C9"/>
      <c r="D9" s="4"/>
      <c r="E9" s="4"/>
      <c r="F9" s="6"/>
      <c r="G9" s="4"/>
      <c r="H9" s="4"/>
      <c r="I9" s="4"/>
      <c r="J9" s="4"/>
      <c r="K9" s="4"/>
      <c r="L9" s="4"/>
      <c r="M9" s="4"/>
      <c r="N9" s="4"/>
      <c r="O9" s="4"/>
      <c r="P9"/>
    </row>
    <row r="10" spans="2:16" ht="19.5" customHeight="1" x14ac:dyDescent="0.25">
      <c r="B10"/>
      <c r="C10"/>
      <c r="D10" s="5" t="s">
        <v>4</v>
      </c>
      <c r="E10" s="6" t="s">
        <v>1</v>
      </c>
      <c r="F10" s="49" t="s">
        <v>54</v>
      </c>
      <c r="G10" s="7"/>
      <c r="H10" s="7"/>
      <c r="I10" s="7"/>
      <c r="J10" s="4"/>
      <c r="K10" s="4"/>
      <c r="L10" s="4"/>
      <c r="M10" s="10" t="s">
        <v>11</v>
      </c>
      <c r="N10" s="6" t="s">
        <v>1</v>
      </c>
      <c r="O10" s="68">
        <v>44774</v>
      </c>
      <c r="P10"/>
    </row>
    <row r="11" spans="2:16" ht="19.5" customHeight="1" x14ac:dyDescent="0.25">
      <c r="B11"/>
      <c r="C11"/>
      <c r="D11" s="5" t="s">
        <v>5</v>
      </c>
      <c r="E11" s="6" t="s">
        <v>1</v>
      </c>
      <c r="F11" s="49" t="s">
        <v>55</v>
      </c>
      <c r="G11" s="7"/>
      <c r="H11" s="7"/>
      <c r="I11" s="7"/>
      <c r="J11" s="4"/>
      <c r="K11" s="4"/>
      <c r="L11" s="4"/>
      <c r="M11" s="10" t="s">
        <v>46</v>
      </c>
      <c r="N11" s="6" t="s">
        <v>1</v>
      </c>
      <c r="O11" s="7"/>
      <c r="P11"/>
    </row>
    <row r="12" spans="2:16" ht="19.5" customHeight="1" x14ac:dyDescent="0.25">
      <c r="B12"/>
      <c r="C12"/>
      <c r="D12" s="5" t="s">
        <v>47</v>
      </c>
      <c r="E12" s="6" t="s">
        <v>1</v>
      </c>
      <c r="F12" s="67" t="s">
        <v>56</v>
      </c>
      <c r="G12" s="7"/>
      <c r="H12" s="7"/>
      <c r="I12" s="7"/>
      <c r="J12" s="4"/>
      <c r="K12" s="4"/>
      <c r="L12" s="4"/>
      <c r="M12" s="4"/>
      <c r="N12" s="4"/>
      <c r="O12" s="4"/>
      <c r="P12"/>
    </row>
    <row r="13" spans="2:16" x14ac:dyDescent="0.25">
      <c r="B13"/>
      <c r="C1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/>
    </row>
    <row r="14" spans="2:16" x14ac:dyDescent="0.25">
      <c r="B14"/>
      <c r="C14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/>
    </row>
    <row r="15" spans="2:16" ht="6" customHeight="1" thickBot="1" x14ac:dyDescent="0.3">
      <c r="B15"/>
      <c r="C15"/>
      <c r="D15"/>
      <c r="E15"/>
      <c r="F15" s="3"/>
      <c r="G15"/>
      <c r="H15"/>
      <c r="I15"/>
      <c r="J15"/>
      <c r="K15"/>
      <c r="L15" s="3"/>
      <c r="M15" s="3"/>
      <c r="N15" s="3"/>
      <c r="O15"/>
      <c r="P15"/>
    </row>
    <row r="16" spans="2:16" ht="15.75" thickBot="1" x14ac:dyDescent="0.3">
      <c r="B16"/>
      <c r="C16" s="1" t="s">
        <v>51</v>
      </c>
      <c r="D16" s="118" t="s">
        <v>44</v>
      </c>
      <c r="E16" s="118"/>
      <c r="F16" s="118" t="s">
        <v>45</v>
      </c>
      <c r="G16" s="118"/>
      <c r="H16" s="118"/>
      <c r="I16" s="50" t="s">
        <v>7</v>
      </c>
      <c r="J16" s="118" t="s">
        <v>8</v>
      </c>
      <c r="K16" s="118"/>
      <c r="L16" s="118"/>
      <c r="M16" s="118" t="s">
        <v>19</v>
      </c>
      <c r="N16" s="118"/>
      <c r="O16" s="2" t="s">
        <v>9</v>
      </c>
      <c r="P16"/>
    </row>
    <row r="17" spans="2:16" x14ac:dyDescent="0.25">
      <c r="B17"/>
      <c r="C17" s="64">
        <v>1</v>
      </c>
      <c r="D17" s="120" t="s">
        <v>57</v>
      </c>
      <c r="E17" s="120"/>
      <c r="F17" s="121" t="s">
        <v>58</v>
      </c>
      <c r="G17" s="121"/>
      <c r="H17" s="121"/>
      <c r="I17" s="65">
        <v>3</v>
      </c>
      <c r="J17" s="119">
        <v>8000</v>
      </c>
      <c r="K17" s="119"/>
      <c r="L17" s="119"/>
      <c r="M17" s="119">
        <f>+I17*J17</f>
        <v>24000</v>
      </c>
      <c r="N17" s="119"/>
      <c r="O17" s="66"/>
      <c r="P17"/>
    </row>
    <row r="18" spans="2:16" x14ac:dyDescent="0.25">
      <c r="B18"/>
      <c r="C18" s="62">
        <v>2</v>
      </c>
      <c r="D18" s="111"/>
      <c r="E18" s="111"/>
      <c r="F18" s="111"/>
      <c r="G18" s="111"/>
      <c r="H18" s="111"/>
      <c r="I18" s="57"/>
      <c r="J18" s="111"/>
      <c r="K18" s="111"/>
      <c r="L18" s="111"/>
      <c r="M18" s="111"/>
      <c r="N18" s="111"/>
      <c r="O18" s="59"/>
      <c r="P18"/>
    </row>
    <row r="19" spans="2:16" x14ac:dyDescent="0.25">
      <c r="B19"/>
      <c r="C19" s="62">
        <v>3</v>
      </c>
      <c r="D19" s="111"/>
      <c r="E19" s="111"/>
      <c r="F19" s="111"/>
      <c r="G19" s="111"/>
      <c r="H19" s="111"/>
      <c r="I19" s="57"/>
      <c r="J19" s="111"/>
      <c r="K19" s="111"/>
      <c r="L19" s="111"/>
      <c r="M19" s="111"/>
      <c r="N19" s="111"/>
      <c r="O19" s="59"/>
      <c r="P19"/>
    </row>
    <row r="20" spans="2:16" x14ac:dyDescent="0.25">
      <c r="B20"/>
      <c r="C20" s="62">
        <v>4</v>
      </c>
      <c r="D20" s="111"/>
      <c r="E20" s="111"/>
      <c r="F20" s="111"/>
      <c r="G20" s="111"/>
      <c r="H20" s="111"/>
      <c r="I20" s="57"/>
      <c r="J20" s="111"/>
      <c r="K20" s="111"/>
      <c r="L20" s="111"/>
      <c r="M20" s="111"/>
      <c r="N20" s="111"/>
      <c r="O20" s="59"/>
      <c r="P20"/>
    </row>
    <row r="21" spans="2:16" x14ac:dyDescent="0.25">
      <c r="B21"/>
      <c r="C21" s="62">
        <v>5</v>
      </c>
      <c r="D21" s="111"/>
      <c r="E21" s="111"/>
      <c r="F21" s="111"/>
      <c r="G21" s="111"/>
      <c r="H21" s="111"/>
      <c r="I21" s="57"/>
      <c r="J21" s="111"/>
      <c r="K21" s="111"/>
      <c r="L21" s="111"/>
      <c r="M21" s="111"/>
      <c r="N21" s="111"/>
      <c r="O21" s="59"/>
      <c r="P21"/>
    </row>
    <row r="22" spans="2:16" x14ac:dyDescent="0.25">
      <c r="B22"/>
      <c r="C22" s="62">
        <v>6</v>
      </c>
      <c r="D22" s="111"/>
      <c r="E22" s="111"/>
      <c r="F22" s="111"/>
      <c r="G22" s="111"/>
      <c r="H22" s="111"/>
      <c r="I22" s="57"/>
      <c r="J22" s="111"/>
      <c r="K22" s="111"/>
      <c r="L22" s="111"/>
      <c r="M22" s="111"/>
      <c r="N22" s="111"/>
      <c r="O22" s="59"/>
      <c r="P22"/>
    </row>
    <row r="23" spans="2:16" x14ac:dyDescent="0.25">
      <c r="B23"/>
      <c r="C23" s="62">
        <v>7</v>
      </c>
      <c r="D23" s="111"/>
      <c r="E23" s="111"/>
      <c r="F23" s="111"/>
      <c r="G23" s="111"/>
      <c r="H23" s="111"/>
      <c r="I23" s="57"/>
      <c r="J23" s="111"/>
      <c r="K23" s="111"/>
      <c r="L23" s="111"/>
      <c r="M23" s="111"/>
      <c r="N23" s="111"/>
      <c r="O23" s="59"/>
      <c r="P23"/>
    </row>
    <row r="24" spans="2:16" x14ac:dyDescent="0.25">
      <c r="B24"/>
      <c r="C24" s="62">
        <v>8</v>
      </c>
      <c r="D24" s="111"/>
      <c r="E24" s="111"/>
      <c r="F24" s="111"/>
      <c r="G24" s="111"/>
      <c r="H24" s="111"/>
      <c r="I24" s="57"/>
      <c r="J24" s="111"/>
      <c r="K24" s="111"/>
      <c r="L24" s="111"/>
      <c r="M24" s="111"/>
      <c r="N24" s="111"/>
      <c r="O24" s="59"/>
      <c r="P24"/>
    </row>
    <row r="25" spans="2:16" x14ac:dyDescent="0.25">
      <c r="B25"/>
      <c r="C25" s="62">
        <v>9</v>
      </c>
      <c r="D25" s="111"/>
      <c r="E25" s="111"/>
      <c r="F25" s="111"/>
      <c r="G25" s="111"/>
      <c r="H25" s="111"/>
      <c r="I25" s="57"/>
      <c r="J25" s="111"/>
      <c r="K25" s="111"/>
      <c r="L25" s="111"/>
      <c r="M25" s="111"/>
      <c r="N25" s="111"/>
      <c r="O25" s="59"/>
      <c r="P25"/>
    </row>
    <row r="26" spans="2:16" ht="15.75" thickBot="1" x14ac:dyDescent="0.3">
      <c r="B26"/>
      <c r="C26" s="63">
        <v>10</v>
      </c>
      <c r="D26" s="112"/>
      <c r="E26" s="112"/>
      <c r="F26" s="112"/>
      <c r="G26" s="112"/>
      <c r="H26" s="112"/>
      <c r="I26" s="60"/>
      <c r="J26" s="112"/>
      <c r="K26" s="112"/>
      <c r="L26" s="112"/>
      <c r="M26" s="112"/>
      <c r="N26" s="112"/>
      <c r="O26" s="61"/>
      <c r="P26"/>
    </row>
    <row r="27" spans="2:16" x14ac:dyDescent="0.25">
      <c r="B27"/>
      <c r="C27" s="58" t="s">
        <v>42</v>
      </c>
      <c r="D27" s="12"/>
      <c r="E27" s="12"/>
      <c r="F27" s="12"/>
      <c r="G27" s="12"/>
      <c r="H27" s="3"/>
      <c r="I27" s="3"/>
      <c r="J27" s="3"/>
      <c r="K27" s="3"/>
      <c r="L27" s="3"/>
      <c r="M27" s="52"/>
      <c r="N27" s="52"/>
      <c r="O27" s="54"/>
      <c r="P27"/>
    </row>
    <row r="28" spans="2:16" x14ac:dyDescent="0.25">
      <c r="B28"/>
      <c r="C28" s="53"/>
      <c r="D28" s="12"/>
      <c r="E28" s="12"/>
      <c r="F28" s="12"/>
      <c r="G28" s="12"/>
      <c r="H28" s="3"/>
      <c r="I28" s="3"/>
      <c r="J28" s="3"/>
      <c r="K28" s="3"/>
      <c r="L28" s="3"/>
      <c r="M28" s="52"/>
      <c r="N28" s="52"/>
      <c r="O28" s="54"/>
      <c r="P28"/>
    </row>
    <row r="29" spans="2:16" x14ac:dyDescent="0.25">
      <c r="B29"/>
      <c r="C29" s="53"/>
      <c r="D29" s="12"/>
      <c r="E29" s="12"/>
      <c r="F29" s="12"/>
      <c r="G29" s="12"/>
      <c r="H29" s="3"/>
      <c r="I29" s="3"/>
      <c r="J29" s="3"/>
      <c r="K29" s="3"/>
      <c r="L29" s="3"/>
      <c r="M29" s="52"/>
      <c r="N29" s="52"/>
      <c r="O29" s="54"/>
      <c r="P29"/>
    </row>
    <row r="30" spans="2:16" ht="15.75" thickBot="1" x14ac:dyDescent="0.3">
      <c r="B30"/>
      <c r="C30" s="114" t="s">
        <v>50</v>
      </c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6"/>
      <c r="P30"/>
    </row>
    <row r="31" spans="2:16" x14ac:dyDescent="0.25">
      <c r="B31"/>
      <c r="C31"/>
      <c r="D31"/>
      <c r="E31"/>
      <c r="F31" s="3"/>
      <c r="G31"/>
      <c r="H31"/>
      <c r="I31"/>
      <c r="J31"/>
      <c r="K31"/>
      <c r="L31" s="3"/>
      <c r="M31" s="3"/>
      <c r="N31" s="3"/>
      <c r="O31"/>
      <c r="P31"/>
    </row>
    <row r="32" spans="2:16" x14ac:dyDescent="0.25">
      <c r="B32"/>
      <c r="C32"/>
      <c r="D32" s="8" t="s">
        <v>48</v>
      </c>
      <c r="E32" s="3" t="s">
        <v>1</v>
      </c>
      <c r="F32" s="11"/>
      <c r="G32" s="9"/>
      <c r="H32" s="9"/>
      <c r="I32" s="56" t="s">
        <v>2</v>
      </c>
      <c r="J32" s="3" t="s">
        <v>1</v>
      </c>
      <c r="K32" s="51"/>
      <c r="L32" s="3"/>
      <c r="M32" s="55"/>
      <c r="N32" s="3"/>
      <c r="O32"/>
      <c r="P32"/>
    </row>
    <row r="33" spans="2:16" x14ac:dyDescent="0.25">
      <c r="B33"/>
      <c r="C33"/>
      <c r="D33"/>
      <c r="E33" s="3"/>
      <c r="F33" s="113" t="s">
        <v>52</v>
      </c>
      <c r="G33" s="113"/>
      <c r="H33" s="113"/>
      <c r="I33"/>
      <c r="J33"/>
      <c r="K33"/>
      <c r="L33"/>
      <c r="M33"/>
      <c r="N33" s="3"/>
      <c r="O33"/>
      <c r="P33"/>
    </row>
    <row r="34" spans="2:16" x14ac:dyDescent="0.25">
      <c r="B34"/>
      <c r="C34"/>
      <c r="D34" s="8" t="s">
        <v>49</v>
      </c>
      <c r="E34" s="3" t="s">
        <v>1</v>
      </c>
      <c r="F34" s="11"/>
      <c r="G34" s="9"/>
      <c r="H34" s="9"/>
      <c r="I34" s="56" t="s">
        <v>2</v>
      </c>
      <c r="J34" s="3" t="s">
        <v>1</v>
      </c>
      <c r="K34" s="51"/>
      <c r="L34" s="3"/>
      <c r="M34" s="55"/>
      <c r="N34" s="3"/>
      <c r="O34"/>
      <c r="P34"/>
    </row>
    <row r="35" spans="2:16" x14ac:dyDescent="0.25">
      <c r="B35"/>
      <c r="C35"/>
      <c r="D35" s="8"/>
      <c r="E35"/>
      <c r="F35" s="113" t="s">
        <v>53</v>
      </c>
      <c r="G35" s="113"/>
      <c r="H35" s="113"/>
      <c r="I35"/>
      <c r="J35" s="3"/>
      <c r="K35" s="3"/>
      <c r="L35" s="3"/>
      <c r="M35" s="3"/>
      <c r="N35" s="3"/>
      <c r="O35"/>
      <c r="P35"/>
    </row>
    <row r="36" spans="2:16" x14ac:dyDescent="0.25">
      <c r="B36"/>
      <c r="C36"/>
      <c r="D36" s="8"/>
      <c r="E36"/>
      <c r="F36" s="3"/>
      <c r="G36"/>
      <c r="H36"/>
      <c r="I36"/>
      <c r="J36" s="3"/>
      <c r="K36" s="3"/>
      <c r="L36" s="3"/>
      <c r="M36" s="3"/>
      <c r="N36" s="12"/>
      <c r="O36"/>
      <c r="P36"/>
    </row>
    <row r="37" spans="2:16" x14ac:dyDescent="0.25">
      <c r="D37" s="15"/>
    </row>
    <row r="38" spans="2:16" x14ac:dyDescent="0.25">
      <c r="D38" s="122"/>
      <c r="E38" s="122"/>
    </row>
    <row r="39" spans="2:16" x14ac:dyDescent="0.25">
      <c r="D39" s="122"/>
      <c r="E39" s="122"/>
    </row>
  </sheetData>
  <mergeCells count="50">
    <mergeCell ref="D22:E22"/>
    <mergeCell ref="F22:H22"/>
    <mergeCell ref="D23:E23"/>
    <mergeCell ref="D38:E38"/>
    <mergeCell ref="D39:E39"/>
    <mergeCell ref="F35:H35"/>
    <mergeCell ref="D8:O8"/>
    <mergeCell ref="J16:L16"/>
    <mergeCell ref="M16:N16"/>
    <mergeCell ref="J17:L17"/>
    <mergeCell ref="M17:N17"/>
    <mergeCell ref="F16:H16"/>
    <mergeCell ref="D16:E16"/>
    <mergeCell ref="D17:E17"/>
    <mergeCell ref="F17:H17"/>
    <mergeCell ref="J20:L20"/>
    <mergeCell ref="J19:L19"/>
    <mergeCell ref="J18:L18"/>
    <mergeCell ref="M24:N24"/>
    <mergeCell ref="J24:L24"/>
    <mergeCell ref="J23:L23"/>
    <mergeCell ref="J22:L22"/>
    <mergeCell ref="M21:N21"/>
    <mergeCell ref="J21:L21"/>
    <mergeCell ref="M18:N18"/>
    <mergeCell ref="M19:N19"/>
    <mergeCell ref="M20:N20"/>
    <mergeCell ref="M22:N22"/>
    <mergeCell ref="M23:N23"/>
    <mergeCell ref="F19:H19"/>
    <mergeCell ref="D20:E20"/>
    <mergeCell ref="F20:H20"/>
    <mergeCell ref="D21:E21"/>
    <mergeCell ref="F21:H21"/>
    <mergeCell ref="D18:E18"/>
    <mergeCell ref="F18:H18"/>
    <mergeCell ref="D26:E26"/>
    <mergeCell ref="F26:H26"/>
    <mergeCell ref="F33:H33"/>
    <mergeCell ref="F23:H23"/>
    <mergeCell ref="D24:E24"/>
    <mergeCell ref="F24:H24"/>
    <mergeCell ref="D25:E25"/>
    <mergeCell ref="F25:H25"/>
    <mergeCell ref="C30:O30"/>
    <mergeCell ref="M25:N25"/>
    <mergeCell ref="J25:L25"/>
    <mergeCell ref="J26:L26"/>
    <mergeCell ref="M26:N26"/>
    <mergeCell ref="D19:E19"/>
  </mergeCells>
  <pageMargins left="0.19685039370078741" right="0.19685039370078741" top="0.19685039370078741" bottom="0.19685039370078741" header="0.31496062992125984" footer="0.31496062992125984"/>
  <pageSetup paperSize="9" scale="99" orientation="landscape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84DD-365C-4D28-A945-550048B79A46}">
  <sheetPr>
    <pageSetUpPr fitToPage="1"/>
  </sheetPr>
  <dimension ref="B3:Q115"/>
  <sheetViews>
    <sheetView showGridLines="0" tabSelected="1" topLeftCell="A36" zoomScale="85" zoomScaleNormal="85" workbookViewId="0">
      <selection activeCell="F54" sqref="F54:I54"/>
    </sheetView>
  </sheetViews>
  <sheetFormatPr defaultColWidth="9.140625" defaultRowHeight="15" x14ac:dyDescent="0.25"/>
  <cols>
    <col min="1" max="1" width="9.140625" style="13"/>
    <col min="2" max="2" width="3.85546875" style="13" customWidth="1"/>
    <col min="3" max="3" width="8.7109375" style="13" customWidth="1"/>
    <col min="4" max="4" width="22.42578125" style="13" bestFit="1" customWidth="1"/>
    <col min="5" max="5" width="3.140625" style="13" customWidth="1"/>
    <col min="6" max="6" width="10.140625" style="14" bestFit="1" customWidth="1"/>
    <col min="7" max="7" width="10.140625" style="14" customWidth="1"/>
    <col min="8" max="8" width="4" style="13" customWidth="1"/>
    <col min="9" max="10" width="15" style="13" customWidth="1"/>
    <col min="11" max="11" width="4" style="13" customWidth="1"/>
    <col min="12" max="12" width="12.5703125" style="13" customWidth="1"/>
    <col min="13" max="13" width="1.5703125" style="14" customWidth="1"/>
    <col min="14" max="14" width="3.28515625" style="14" customWidth="1"/>
    <col min="15" max="15" width="17.28515625" style="14" customWidth="1"/>
    <col min="16" max="16" width="19.85546875" style="13" customWidth="1"/>
    <col min="17" max="17" width="3.7109375" style="13" customWidth="1"/>
    <col min="18" max="16384" width="9.140625" style="13"/>
  </cols>
  <sheetData>
    <row r="3" spans="2:17" x14ac:dyDescent="0.25">
      <c r="B3"/>
      <c r="C3"/>
      <c r="D3"/>
      <c r="E3"/>
      <c r="F3" s="3"/>
      <c r="G3" s="3"/>
      <c r="H3"/>
      <c r="I3"/>
      <c r="J3"/>
      <c r="K3"/>
      <c r="L3"/>
      <c r="M3" s="3"/>
      <c r="N3" s="3"/>
      <c r="O3" s="3"/>
      <c r="P3"/>
      <c r="Q3"/>
    </row>
    <row r="4" spans="2:17" x14ac:dyDescent="0.25">
      <c r="B4"/>
      <c r="C4"/>
      <c r="D4"/>
      <c r="E4"/>
      <c r="F4" s="3"/>
      <c r="G4" s="3"/>
      <c r="H4"/>
      <c r="I4"/>
      <c r="J4"/>
      <c r="K4"/>
      <c r="L4"/>
      <c r="M4" s="3"/>
      <c r="N4" s="3"/>
      <c r="O4" s="3"/>
      <c r="P4"/>
      <c r="Q4"/>
    </row>
    <row r="5" spans="2:17" x14ac:dyDescent="0.25">
      <c r="B5"/>
      <c r="C5"/>
      <c r="D5"/>
      <c r="E5"/>
      <c r="F5" s="3"/>
      <c r="G5" s="3"/>
      <c r="H5"/>
      <c r="I5"/>
      <c r="J5"/>
      <c r="K5"/>
      <c r="L5"/>
      <c r="M5" s="3"/>
      <c r="N5" s="3"/>
      <c r="O5" s="3"/>
      <c r="P5"/>
      <c r="Q5"/>
    </row>
    <row r="6" spans="2:17" x14ac:dyDescent="0.25">
      <c r="B6"/>
      <c r="C6"/>
      <c r="D6"/>
      <c r="E6"/>
      <c r="F6" s="3"/>
      <c r="G6" s="3"/>
      <c r="H6"/>
      <c r="I6"/>
      <c r="J6"/>
      <c r="K6"/>
      <c r="L6"/>
      <c r="M6" s="3"/>
      <c r="N6" s="10"/>
      <c r="O6" s="5" t="s">
        <v>63</v>
      </c>
      <c r="P6" s="68">
        <v>44938</v>
      </c>
      <c r="Q6"/>
    </row>
    <row r="7" spans="2:17" x14ac:dyDescent="0.25">
      <c r="B7"/>
      <c r="C7"/>
      <c r="D7"/>
      <c r="E7"/>
      <c r="F7" s="3"/>
      <c r="G7" s="3"/>
      <c r="H7"/>
      <c r="I7"/>
      <c r="J7"/>
      <c r="K7"/>
      <c r="L7"/>
      <c r="M7" s="3"/>
      <c r="N7" s="10"/>
      <c r="O7" s="5" t="s">
        <v>64</v>
      </c>
      <c r="P7" s="7" t="s">
        <v>84</v>
      </c>
      <c r="Q7"/>
    </row>
    <row r="8" spans="2:17" x14ac:dyDescent="0.25">
      <c r="B8"/>
      <c r="C8"/>
      <c r="D8"/>
      <c r="E8"/>
      <c r="F8" s="3"/>
      <c r="G8" s="3"/>
      <c r="H8"/>
      <c r="I8"/>
      <c r="J8"/>
      <c r="K8"/>
      <c r="L8"/>
      <c r="M8" s="3"/>
      <c r="N8" s="4"/>
      <c r="O8" s="4"/>
      <c r="P8" s="4"/>
      <c r="Q8"/>
    </row>
    <row r="9" spans="2:17" ht="26.25" x14ac:dyDescent="0.4">
      <c r="B9"/>
      <c r="C9"/>
      <c r="D9" s="95" t="s">
        <v>59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/>
    </row>
    <row r="10" spans="2:17" x14ac:dyDescent="0.25">
      <c r="B10"/>
      <c r="C10"/>
      <c r="D10" s="4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/>
    </row>
    <row r="11" spans="2:17" ht="19.5" customHeight="1" x14ac:dyDescent="0.25">
      <c r="B11"/>
      <c r="C11"/>
      <c r="D11" s="5" t="s">
        <v>4</v>
      </c>
      <c r="E11" s="6" t="s">
        <v>1</v>
      </c>
      <c r="F11" s="49" t="s">
        <v>69</v>
      </c>
      <c r="G11" s="49"/>
      <c r="H11" s="7"/>
      <c r="I11" s="7"/>
      <c r="J11" s="4"/>
      <c r="K11" s="8" t="s">
        <v>62</v>
      </c>
      <c r="L11" s="8"/>
      <c r="M11" s="71"/>
      <c r="N11" s="4"/>
      <c r="O11" s="7"/>
      <c r="P11" s="68"/>
      <c r="Q11"/>
    </row>
    <row r="12" spans="2:17" ht="19.5" customHeight="1" x14ac:dyDescent="0.25">
      <c r="B12"/>
      <c r="C12"/>
      <c r="D12" s="5" t="s">
        <v>5</v>
      </c>
      <c r="E12" s="6" t="s">
        <v>1</v>
      </c>
      <c r="F12" s="49" t="s">
        <v>83</v>
      </c>
      <c r="G12" s="49"/>
      <c r="H12" s="7"/>
      <c r="I12" s="7"/>
      <c r="J12" s="4"/>
      <c r="K12" s="5" t="s">
        <v>65</v>
      </c>
      <c r="L12" s="4"/>
      <c r="M12" s="4"/>
      <c r="N12" s="4"/>
      <c r="O12" s="72"/>
      <c r="P12" s="72"/>
      <c r="Q12"/>
    </row>
    <row r="13" spans="2:17" ht="6" customHeight="1" thickBot="1" x14ac:dyDescent="0.3">
      <c r="B13"/>
      <c r="C13"/>
      <c r="D13"/>
      <c r="E13"/>
      <c r="F13" s="3"/>
      <c r="G13" s="3"/>
      <c r="H13"/>
      <c r="I13"/>
      <c r="J13"/>
      <c r="K13"/>
      <c r="L13"/>
      <c r="M13" s="3"/>
      <c r="N13" s="3"/>
      <c r="O13" s="3"/>
      <c r="P13"/>
      <c r="Q13"/>
    </row>
    <row r="14" spans="2:17" ht="15.75" thickBot="1" x14ac:dyDescent="0.3">
      <c r="B14"/>
      <c r="C14" s="1" t="s">
        <v>51</v>
      </c>
      <c r="D14" s="146" t="s">
        <v>44</v>
      </c>
      <c r="E14" s="147"/>
      <c r="F14" s="148" t="s">
        <v>45</v>
      </c>
      <c r="G14" s="149"/>
      <c r="H14" s="149"/>
      <c r="I14" s="147"/>
      <c r="J14" s="50" t="s">
        <v>7</v>
      </c>
      <c r="K14" s="148" t="s">
        <v>8</v>
      </c>
      <c r="L14" s="149"/>
      <c r="M14" s="147"/>
      <c r="N14" s="148" t="s">
        <v>60</v>
      </c>
      <c r="O14" s="147"/>
      <c r="P14" s="2" t="s">
        <v>9</v>
      </c>
      <c r="Q14"/>
    </row>
    <row r="15" spans="2:17" ht="15" customHeight="1" x14ac:dyDescent="0.25">
      <c r="B15"/>
      <c r="C15" s="64">
        <v>1</v>
      </c>
      <c r="D15" s="150" t="str" cm="1">
        <f t="array" aca="1" ref="D1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15)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15)))),"")</f>
        <v>Digi-Key</v>
      </c>
      <c r="E15" s="151"/>
      <c r="F15" s="152" t="str" cm="1">
        <f t="array" aca="1" ref="F15" ca="1">IFERROR(IF(IF($D15&lt;&gt;"",INDEX(OFFSET(csvSheet!$A$2,ROWS($F$15:F15)-1,0,COUNTA(csvSheet!$A:$A)-ROWS($F$15:F15)-2,COUNTA(csvSheet!$1:$1)-1),MATCH($D15,OFFSET(csvSheet!$A$2,ROWS($F$15:F15)-1,MATCH("Distributor",csvSheet!$1:$1,0)-1,COUNTA(csvSheet!$A:$A)-ROWS($F$15:F15)-2),0),MATCH("MPN + Description",csvSheet!$1:$1,0)),INDEX(OFFSET(csvSheet!$A$2,ROWS($F$15:F15)-1,MATCH("MPN + Description",csvSheet!$1:$1,0)-1,COUNTA(csvSheet!$A:$A)-ROWS($F$15:F15)-2,1),SMALL(IF(OFFSET(csvSheet!$A$2,ROWS($F$15:F15)-1,MATCH("MPN + Description",csvSheet!$1:$1,0)-1,COUNTA(csvSheet!$A:$A)-ROWS($F$15:F15)-2,1)&lt;&gt;"@@@@",ROW(OFFSET(csvSheet!$A$2,ROWS($F$15:F15)-1,MATCH("MPN + Description",csvSheet!$1:$1,0)-1,COUNTA(csvSheet!$A:$A)-ROWS($F$15:F15)-2,1))-MIN(ROW(OFFSET(csvSheet!$A$2,ROWS($F$15:F15)-1,MATCH("MPN + Description",csvSheet!$1:$1,0)-1,COUNTA(csvSheet!$A:$A)-ROWS($F$15:F15)-2,1)))+1),1)))=0,"",IF($D15&lt;&gt;"",INDEX(OFFSET(csvSheet!$A$2,ROWS($F$15:F15)-1,0,COUNTA(csvSheet!$A:$A)-ROWS($F$15:F15)-2,COUNTA(csvSheet!$1:$1)-1),MATCH($D15,OFFSET(csvSheet!$A$2,ROWS($F$15:F15)-1,MATCH("Distributor",csvSheet!$1:$1,0)-1,COUNTA(csvSheet!$A:$A)-ROWS($F$15:F15)-2),0),MATCH("MPN + Description",csvSheet!$1:$1,0)),INDEX(OFFSET(csvSheet!$A$2,ROWS($F$15:F15)-1,MATCH("MPN + Description",csvSheet!$1:$1,0)-1,COUNTA(csvSheet!$A:$A)-ROWS($F$15:F15)-2,1),SMALL(IF(OFFSET(csvSheet!$A$2,ROWS($F$15:F15)-1,MATCH("MPN + Description",csvSheet!$1:$1,0)-1,COUNTA(csvSheet!$A:$A)-ROWS($F$15:F15)-2,1)&lt;&gt;"@@@@",ROW(OFFSET(csvSheet!$A$2,ROWS($F$15:F15)-1,MATCH("MPN + Description",csvSheet!$1:$1,0)-1,COUNTA(csvSheet!$A:$A)-ROWS($F$15:F15)-2,1))-MIN(ROW(OFFSET(csvSheet!$A$2,ROWS($F$15:F15)-1,MATCH("MPN + Description",csvSheet!$1:$1,0)-1,COUNTA(csvSheet!$A:$A)-ROWS($F$15:F15)-2,1)))+1),1)))),"")</f>
        <v>PIC18F4525-E/P | Microchip PIC18F4525</v>
      </c>
      <c r="G15" s="153"/>
      <c r="H15" s="153"/>
      <c r="I15" s="151"/>
      <c r="J15" s="96" cm="1">
        <f t="array" aca="1" ref="J15" ca="1">IFERROR(IF(IF($D15&lt;&gt;"",INDEX(OFFSET(csvSheet!$A$2,ROWS($J$15:J15)-1,0,COUNTA(csvSheet!$A:$A)-ROWS($J$15:J15)-2,COUNTA(csvSheet!$1:$1)),MATCH($D15,OFFSET(csvSheet!$A$2,ROWS($J$15:J15)-1,MATCH("Distributor",csvSheet!$1:$1,0)-1,COUNTA(csvSheet!$A:$A)-ROWS($J$15:J15)-2,1),0),MATCH("Quantity",csvSheet!$1:$1,0)),INDEX(OFFSET(csvSheet!$A$2,ROWS($J$15:J15)-1,MATCH("Quantity",csvSheet!$1:$1,0)-1,COUNTA(csvSheet!$A:$A)-ROWS($J$15:J15)-2,1),SMALL(IF(OFFSET(csvSheet!$A$2,ROWS($J$15:J15)-1,MATCH("Quantity",csvSheet!$1:$1,0)-1,COUNTA(csvSheet!$A:$A)-ROWS($J$15:J15)-2,1)&lt;&gt;"@@@@",ROW(OFFSET(csvSheet!$A$2,ROWS($J$15:J15)-1,MATCH("Quantity",csvSheet!$1:$1,0)-1,COUNTA(csvSheet!$A:$A)-ROWS($J$15:J15)-2,1))-MIN(ROW(OFFSET(csvSheet!$A$2,ROWS($J$15:J15)-1,MATCH("Quantity",csvSheet!$1:$1,0)-1,COUNTA(csvSheet!$A:$A)-ROWS($J$15:J15)-2,1)))+1),ROWS($J$15:J15))))=0,"",INDEX(OFFSET(csvSheet!$A$2,ROWS($J$15:J15)-1,0,COUNTA(csvSheet!$A:$A)-ROWS($J$15:J15)-2,COUNTA(csvSheet!$1:$1)),MATCH($D15,OFFSET(csvSheet!$A$2,ROWS($J$15:J15)-1,MATCH("Distributor",csvSheet!$1:$1,0)-1,COUNTA(csvSheet!$A:$A)-ROWS($J$15:J15)-2,1),0),MATCH("Quantity",csvSheet!$1:$1,0))),"")</f>
        <v>1</v>
      </c>
      <c r="K15" s="154">
        <f ca="1">IFERROR(IF($D15&lt;&gt;"",IF(ISNUMBER(VALUE(RIGHT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,LEN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Price",csvSheet!$1:$1,0)))-FIND(" ",INDEX(OFFSET(csvSheet!$A$2,ROWS($K$15:K15)-1,0,COUNTA(csvSheet!$A:$A)-ROWS($K$15:K15)-2,COUNTA(csvSheet!$1:$1)),MATCH($D15,OFFSET(csvSheet!$A$2,ROWS($K$15:K15)-1,MATCH("Distributor",csvSheet!$1:$1,0)-1,COUNTA(csvSheet!$A:$A)-ROWS($K$15:K15)-2,1),0),MATCH("Unit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))),VALUE(RIGHT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,LEN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Price",csvSheet!$1:$1,0)))-FIND(" ",INDEX(OFFSET(csvSheet!$A$2,ROWS($K$15:K15)-1,0,COUNTA(csvSheet!$A:$A)-ROWS($K$15:K15)-2,COUNTA(csvSheet!$1:$1)),MATCH($D15,OFFSET(csvSheet!$A$2,ROWS($K$15:K15)-1,MATCH("Distributor",csvSheet!$1:$1,0)-1,COUNTA(csvSheet!$A:$A)-ROWS($K$15:K15)-2,1),0),MATCH("Unit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Price",csvSheet!$1:$1,0))))),"N/A"),""),"N/A")</f>
        <v>527.56600000000003</v>
      </c>
      <c r="L15" s="155"/>
      <c r="M15" s="156"/>
      <c r="N15" s="157">
        <f ca="1">IFERROR(IF($D15&lt;&gt;"",IF(ISNUMBER(VALUE(RIGHT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,LEN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Price",csvSheet!$1:$1,0)))-FIND(" ",INDEX(OFFSET(csvSheet!$A$2,ROWS($N$15:N15)-1,0,COUNTA(csvSheet!$A:$A)-ROWS($N$15:N15)-2,COUNTA(csvSheet!$1:$1)),MATCH($D15,OFFSET(csvSheet!$A$2,ROWS($N$15:N15)-1,MATCH("Distributor",csvSheet!$1:$1,0)-1,COUNTA(csvSheet!$A:$A)-ROWS($N$15:N15)-2,1),0),MATCH("Total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))),VALUE(RIGHT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,LEN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Price",csvSheet!$1:$1,0)))-FIND(" ",INDEX(OFFSET(csvSheet!$A$2,ROWS($N$15:N15)-1,0,COUNTA(csvSheet!$A:$A)-ROWS($N$15:N15)-2,COUNTA(csvSheet!$1:$1)),MATCH($D15,OFFSET(csvSheet!$A$2,ROWS($N$15:N15)-1,MATCH("Distributor",csvSheet!$1:$1,0)-1,COUNTA(csvSheet!$A:$A)-ROWS($N$15:N15)-2,1),0),MATCH("Total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Price",csvSheet!$1:$1,0))))),"N/A"),""),"N/A")</f>
        <v>527.57000000000005</v>
      </c>
      <c r="O15" s="158"/>
      <c r="P15" s="97"/>
      <c r="Q15"/>
    </row>
    <row r="16" spans="2:17" ht="24" customHeight="1" x14ac:dyDescent="0.25">
      <c r="B16"/>
      <c r="C16" s="62">
        <v>2</v>
      </c>
      <c r="D16" s="159" t="str" cm="1">
        <f t="array" aca="1" ref="D1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16)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16)))),"")</f>
        <v/>
      </c>
      <c r="E16" s="160"/>
      <c r="F16" s="161" t="str" cm="1">
        <f t="array" aca="1" ref="F16" ca="1">IFERROR(IF(IF($D16&lt;&gt;"",INDEX(OFFSET(csvSheet!$A$2,ROWS($F$15:F16)-1,0,COUNTA(csvSheet!$A:$A)-ROWS($F$15:F16)-2,COUNTA(csvSheet!$1:$1)-1),MATCH($D16,OFFSET(csvSheet!$A$2,ROWS($F$15:F16)-1,MATCH("Distributor",csvSheet!$1:$1,0)-1,COUNTA(csvSheet!$A:$A)-ROWS($F$15:F16)-2),0),MATCH("MPN + Description",csvSheet!$1:$1,0)),INDEX(OFFSET(csvSheet!$A$2,ROWS($F$15:F16)-1,MATCH("MPN + Description",csvSheet!$1:$1,0)-1,COUNTA(csvSheet!$A:$A)-ROWS($F$15:F16)-2,1),SMALL(IF(OFFSET(csvSheet!$A$2,ROWS($F$15:F16)-1,MATCH("MPN + Description",csvSheet!$1:$1,0)-1,COUNTA(csvSheet!$A:$A)-ROWS($F$15:F16)-2,1)&lt;&gt;"@@@@",ROW(OFFSET(csvSheet!$A$2,ROWS($F$15:F16)-1,MATCH("MPN + Description",csvSheet!$1:$1,0)-1,COUNTA(csvSheet!$A:$A)-ROWS($F$15:F16)-2,1))-MIN(ROW(OFFSET(csvSheet!$A$2,ROWS($F$15:F16)-1,MATCH("MPN + Description",csvSheet!$1:$1,0)-1,COUNTA(csvSheet!$A:$A)-ROWS($F$15:F16)-2,1)))+1),1)))=0,"",IF($D16&lt;&gt;"",INDEX(OFFSET(csvSheet!$A$2,ROWS($F$15:F16)-1,0,COUNTA(csvSheet!$A:$A)-ROWS($F$15:F16)-2,COUNTA(csvSheet!$1:$1)-1),MATCH($D16,OFFSET(csvSheet!$A$2,ROWS($F$15:F16)-1,MATCH("Distributor",csvSheet!$1:$1,0)-1,COUNTA(csvSheet!$A:$A)-ROWS($F$15:F16)-2),0),MATCH("MPN + Description",csvSheet!$1:$1,0)),INDEX(OFFSET(csvSheet!$A$2,ROWS($F$15:F16)-1,MATCH("MPN + Description",csvSheet!$1:$1,0)-1,COUNTA(csvSheet!$A:$A)-ROWS($F$15:F16)-2,1),SMALL(IF(OFFSET(csvSheet!$A$2,ROWS($F$15:F16)-1,MATCH("MPN + Description",csvSheet!$1:$1,0)-1,COUNTA(csvSheet!$A:$A)-ROWS($F$15:F16)-2,1)&lt;&gt;"@@@@",ROW(OFFSET(csvSheet!$A$2,ROWS($F$15:F16)-1,MATCH("MPN + Description",csvSheet!$1:$1,0)-1,COUNTA(csvSheet!$A:$A)-ROWS($F$15:F16)-2,1))-MIN(ROW(OFFSET(csvSheet!$A$2,ROWS($F$15:F16)-1,MATCH("MPN + Description",csvSheet!$1:$1,0)-1,COUNTA(csvSheet!$A:$A)-ROWS($F$15:F16)-2,1)))+1),1)))),"")</f>
        <v>-E/P; 8bit PIC Microcontroller; 40MHz</v>
      </c>
      <c r="G16" s="162"/>
      <c r="H16" s="162"/>
      <c r="I16" s="163"/>
      <c r="J16" s="91" t="str" cm="1">
        <f t="array" aca="1" ref="J16" ca="1">IFERROR(IF(IF($D16&lt;&gt;"",INDEX(OFFSET(csvSheet!$A$2,ROWS($J$15:J16)-1,0,COUNTA(csvSheet!$A:$A)-ROWS($J$15:J16)-2,COUNTA(csvSheet!$1:$1)),MATCH($D16,OFFSET(csvSheet!$A$2,ROWS($J$15:J16)-1,MATCH("Distributor",csvSheet!$1:$1,0)-1,COUNTA(csvSheet!$A:$A)-ROWS($J$15:J16)-2,1),0),MATCH("Quantity",csvSheet!$1:$1,0)),INDEX(OFFSET(csvSheet!$A$2,ROWS($J$15:J16)-1,MATCH("Quantity",csvSheet!$1:$1,0)-1,COUNTA(csvSheet!$A:$A)-ROWS($J$15:J16)-2,1),SMALL(IF(OFFSET(csvSheet!$A$2,ROWS($J$15:J16)-1,MATCH("Quantity",csvSheet!$1:$1,0)-1,COUNTA(csvSheet!$A:$A)-ROWS($J$15:J16)-2,1)&lt;&gt;"@@@@",ROW(OFFSET(csvSheet!$A$2,ROWS($J$15:J16)-1,MATCH("Quantity",csvSheet!$1:$1,0)-1,COUNTA(csvSheet!$A:$A)-ROWS($J$15:J16)-2,1))-MIN(ROW(OFFSET(csvSheet!$A$2,ROWS($J$15:J16)-1,MATCH("Quantity",csvSheet!$1:$1,0)-1,COUNTA(csvSheet!$A:$A)-ROWS($J$15:J16)-2,1)))+1),ROWS($J$15:J16))))=0,"",INDEX(OFFSET(csvSheet!$A$2,ROWS($J$15:J16)-1,0,COUNTA(csvSheet!$A:$A)-ROWS($J$15:J16)-2,COUNTA(csvSheet!$1:$1)),MATCH($D16,OFFSET(csvSheet!$A$2,ROWS($J$15:J16)-1,MATCH("Distributor",csvSheet!$1:$1,0)-1,COUNTA(csvSheet!$A:$A)-ROWS($J$15:J16)-2,1),0),MATCH("Quantity",csvSheet!$1:$1,0))),"")</f>
        <v/>
      </c>
      <c r="K16" s="164" t="str">
        <f ca="1">IFERROR(IF($D16&lt;&gt;"",IF(ISNUMBER(VALUE(RIGHT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,LEN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Price",csvSheet!$1:$1,0)))-FIND(" ",INDEX(OFFSET(csvSheet!$A$2,ROWS($K$15:K16)-1,0,COUNTA(csvSheet!$A:$A)-ROWS($K$15:K16)-2,COUNTA(csvSheet!$1:$1)),MATCH($D16,OFFSET(csvSheet!$A$2,ROWS($K$15:K16)-1,MATCH("Distributor",csvSheet!$1:$1,0)-1,COUNTA(csvSheet!$A:$A)-ROWS($K$15:K16)-2,1),0),MATCH("Unit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))),VALUE(RIGHT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,LEN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Price",csvSheet!$1:$1,0)))-FIND(" ",INDEX(OFFSET(csvSheet!$A$2,ROWS($K$15:K16)-1,0,COUNTA(csvSheet!$A:$A)-ROWS($K$15:K16)-2,COUNTA(csvSheet!$1:$1)),MATCH($D16,OFFSET(csvSheet!$A$2,ROWS($K$15:K16)-1,MATCH("Distributor",csvSheet!$1:$1,0)-1,COUNTA(csvSheet!$A:$A)-ROWS($K$15:K16)-2,1),0),MATCH("Unit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Price",csvSheet!$1:$1,0))))),"N/A"),""),"N/A")</f>
        <v/>
      </c>
      <c r="L16" s="165"/>
      <c r="M16" s="166"/>
      <c r="N16" s="172" t="str">
        <f ca="1">IFERROR(IF($D16&lt;&gt;"",IF(ISNUMBER(VALUE(RIGHT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,LEN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Price",csvSheet!$1:$1,0)))-FIND(" ",INDEX(OFFSET(csvSheet!$A$2,ROWS($N$15:N16)-1,0,COUNTA(csvSheet!$A:$A)-ROWS($N$15:N16)-2,COUNTA(csvSheet!$1:$1)),MATCH($D16,OFFSET(csvSheet!$A$2,ROWS($N$15:N16)-1,MATCH("Distributor",csvSheet!$1:$1,0)-1,COUNTA(csvSheet!$A:$A)-ROWS($N$15:N16)-2,1),0),MATCH("Total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))),VALUE(RIGHT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,LEN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Price",csvSheet!$1:$1,0)))-FIND(" ",INDEX(OFFSET(csvSheet!$A$2,ROWS($N$15:N16)-1,0,COUNTA(csvSheet!$A:$A)-ROWS($N$15:N16)-2,COUNTA(csvSheet!$1:$1)),MATCH($D16,OFFSET(csvSheet!$A$2,ROWS($N$15:N16)-1,MATCH("Distributor",csvSheet!$1:$1,0)-1,COUNTA(csvSheet!$A:$A)-ROWS($N$15:N16)-2,1),0),MATCH("Total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Price",csvSheet!$1:$1,0))))),"N/A"),""),"N/A")</f>
        <v/>
      </c>
      <c r="O16" s="173"/>
      <c r="P16" s="59"/>
      <c r="Q16"/>
    </row>
    <row r="17" spans="2:17" ht="24" customHeight="1" x14ac:dyDescent="0.25">
      <c r="B17"/>
      <c r="C17" s="62">
        <v>3</v>
      </c>
      <c r="D17" s="159" t="str" cm="1">
        <f t="array" aca="1" ref="D1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17)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17)))),"")</f>
        <v/>
      </c>
      <c r="E17" s="160"/>
      <c r="F17" s="161" t="str" cm="1">
        <f t="array" aca="1" ref="F17" ca="1">IFERROR(IF(IF($D17&lt;&gt;"",INDEX(OFFSET(csvSheet!$A$2,ROWS($F$15:F17)-1,0,COUNTA(csvSheet!$A:$A)-ROWS($F$15:F17)-2,COUNTA(csvSheet!$1:$1)-1),MATCH($D17,OFFSET(csvSheet!$A$2,ROWS($F$15:F17)-1,MATCH("Distributor",csvSheet!$1:$1,0)-1,COUNTA(csvSheet!$A:$A)-ROWS($F$15:F17)-2),0),MATCH("MPN + Description",csvSheet!$1:$1,0)),INDEX(OFFSET(csvSheet!$A$2,ROWS($F$15:F17)-1,MATCH("MPN + Description",csvSheet!$1:$1,0)-1,COUNTA(csvSheet!$A:$A)-ROWS($F$15:F17)-2,1),SMALL(IF(OFFSET(csvSheet!$A$2,ROWS($F$15:F17)-1,MATCH("MPN + Description",csvSheet!$1:$1,0)-1,COUNTA(csvSheet!$A:$A)-ROWS($F$15:F17)-2,1)&lt;&gt;"@@@@",ROW(OFFSET(csvSheet!$A$2,ROWS($F$15:F17)-1,MATCH("MPN + Description",csvSheet!$1:$1,0)-1,COUNTA(csvSheet!$A:$A)-ROWS($F$15:F17)-2,1))-MIN(ROW(OFFSET(csvSheet!$A$2,ROWS($F$15:F17)-1,MATCH("MPN + Description",csvSheet!$1:$1,0)-1,COUNTA(csvSheet!$A:$A)-ROWS($F$15:F17)-2,1)))+1),1)))=0,"",IF($D17&lt;&gt;"",INDEX(OFFSET(csvSheet!$A$2,ROWS($F$15:F17)-1,0,COUNTA(csvSheet!$A:$A)-ROWS($F$15:F17)-2,COUNTA(csvSheet!$1:$1)-1),MATCH($D17,OFFSET(csvSheet!$A$2,ROWS($F$15:F17)-1,MATCH("Distributor",csvSheet!$1:$1,0)-1,COUNTA(csvSheet!$A:$A)-ROWS($F$15:F17)-2),0),MATCH("MPN + Description",csvSheet!$1:$1,0)),INDEX(OFFSET(csvSheet!$A$2,ROWS($F$15:F17)-1,MATCH("MPN + Description",csvSheet!$1:$1,0)-1,COUNTA(csvSheet!$A:$A)-ROWS($F$15:F17)-2,1),SMALL(IF(OFFSET(csvSheet!$A$2,ROWS($F$15:F17)-1,MATCH("MPN + Description",csvSheet!$1:$1,0)-1,COUNTA(csvSheet!$A:$A)-ROWS($F$15:F17)-2,1)&lt;&gt;"@@@@",ROW(OFFSET(csvSheet!$A$2,ROWS($F$15:F17)-1,MATCH("MPN + Description",csvSheet!$1:$1,0)-1,COUNTA(csvSheet!$A:$A)-ROWS($F$15:F17)-2,1))-MIN(ROW(OFFSET(csvSheet!$A$2,ROWS($F$15:F17)-1,MATCH("MPN + Description",csvSheet!$1:$1,0)-1,COUNTA(csvSheet!$A:$A)-ROWS($F$15:F17)-2,1)))+1),1)))),"")</f>
        <v>; 48 kB Flash; 40-Pin PDIP</v>
      </c>
      <c r="G17" s="162"/>
      <c r="H17" s="162"/>
      <c r="I17" s="163"/>
      <c r="J17" s="91" t="str" cm="1">
        <f t="array" aca="1" ref="J17" ca="1">IFERROR(IF(IF($D17&lt;&gt;"",INDEX(OFFSET(csvSheet!$A$2,ROWS($J$15:J17)-1,0,COUNTA(csvSheet!$A:$A)-ROWS($J$15:J17)-2,COUNTA(csvSheet!$1:$1)),MATCH($D17,OFFSET(csvSheet!$A$2,ROWS($J$15:J17)-1,MATCH("Distributor",csvSheet!$1:$1,0)-1,COUNTA(csvSheet!$A:$A)-ROWS($J$15:J17)-2,1),0),MATCH("Quantity",csvSheet!$1:$1,0)),INDEX(OFFSET(csvSheet!$A$2,ROWS($J$15:J17)-1,MATCH("Quantity",csvSheet!$1:$1,0)-1,COUNTA(csvSheet!$A:$A)-ROWS($J$15:J17)-2,1),SMALL(IF(OFFSET(csvSheet!$A$2,ROWS($J$15:J17)-1,MATCH("Quantity",csvSheet!$1:$1,0)-1,COUNTA(csvSheet!$A:$A)-ROWS($J$15:J17)-2,1)&lt;&gt;"@@@@",ROW(OFFSET(csvSheet!$A$2,ROWS($J$15:J17)-1,MATCH("Quantity",csvSheet!$1:$1,0)-1,COUNTA(csvSheet!$A:$A)-ROWS($J$15:J17)-2,1))-MIN(ROW(OFFSET(csvSheet!$A$2,ROWS($J$15:J17)-1,MATCH("Quantity",csvSheet!$1:$1,0)-1,COUNTA(csvSheet!$A:$A)-ROWS($J$15:J17)-2,1)))+1),ROWS($J$15:J17))))=0,"",INDEX(OFFSET(csvSheet!$A$2,ROWS($J$15:J17)-1,0,COUNTA(csvSheet!$A:$A)-ROWS($J$15:J17)-2,COUNTA(csvSheet!$1:$1)),MATCH($D17,OFFSET(csvSheet!$A$2,ROWS($J$15:J17)-1,MATCH("Distributor",csvSheet!$1:$1,0)-1,COUNTA(csvSheet!$A:$A)-ROWS($J$15:J17)-2,1),0),MATCH("Quantity",csvSheet!$1:$1,0))),"")</f>
        <v/>
      </c>
      <c r="K17" s="174" t="str">
        <f ca="1">IFERROR(IF($D17&lt;&gt;"",IF(ISNUMBER(VALUE(RIGHT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,LEN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Price",csvSheet!$1:$1,0)))-FIND(" ",INDEX(OFFSET(csvSheet!$A$2,ROWS($K$15:K17)-1,0,COUNTA(csvSheet!$A:$A)-ROWS($K$15:K17)-2,COUNTA(csvSheet!$1:$1)),MATCH($D17,OFFSET(csvSheet!$A$2,ROWS($K$15:K17)-1,MATCH("Distributor",csvSheet!$1:$1,0)-1,COUNTA(csvSheet!$A:$A)-ROWS($K$15:K17)-2,1),0),MATCH("Unit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))),VALUE(RIGHT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,LEN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Price",csvSheet!$1:$1,0)))-FIND(" ",INDEX(OFFSET(csvSheet!$A$2,ROWS($K$15:K17)-1,0,COUNTA(csvSheet!$A:$A)-ROWS($K$15:K17)-2,COUNTA(csvSheet!$1:$1)),MATCH($D17,OFFSET(csvSheet!$A$2,ROWS($K$15:K17)-1,MATCH("Distributor",csvSheet!$1:$1,0)-1,COUNTA(csvSheet!$A:$A)-ROWS($K$15:K17)-2,1),0),MATCH("Unit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Price",csvSheet!$1:$1,0))))),"N/A"),""),"N/A")</f>
        <v/>
      </c>
      <c r="L17" s="175"/>
      <c r="M17" s="176"/>
      <c r="N17" s="167" t="str">
        <f ca="1">IFERROR(IF($D17&lt;&gt;"",IF(ISNUMBER(VALUE(RIGHT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,LEN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Price",csvSheet!$1:$1,0)))-FIND(" ",INDEX(OFFSET(csvSheet!$A$2,ROWS($N$15:N17)-1,0,COUNTA(csvSheet!$A:$A)-ROWS($N$15:N17)-2,COUNTA(csvSheet!$1:$1)),MATCH($D17,OFFSET(csvSheet!$A$2,ROWS($N$15:N17)-1,MATCH("Distributor",csvSheet!$1:$1,0)-1,COUNTA(csvSheet!$A:$A)-ROWS($N$15:N17)-2,1),0),MATCH("Total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))),VALUE(RIGHT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,LEN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Price",csvSheet!$1:$1,0)))-FIND(" ",INDEX(OFFSET(csvSheet!$A$2,ROWS($N$15:N17)-1,0,COUNTA(csvSheet!$A:$A)-ROWS($N$15:N17)-2,COUNTA(csvSheet!$1:$1)),MATCH($D17,OFFSET(csvSheet!$A$2,ROWS($N$15:N17)-1,MATCH("Distributor",csvSheet!$1:$1,0)-1,COUNTA(csvSheet!$A:$A)-ROWS($N$15:N17)-2,1),0),MATCH("Total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Price",csvSheet!$1:$1,0))))),"N/A"),""),"N/A")</f>
        <v/>
      </c>
      <c r="O17" s="168"/>
      <c r="P17" s="59"/>
      <c r="Q17"/>
    </row>
    <row r="18" spans="2:17" ht="24" customHeight="1" x14ac:dyDescent="0.25">
      <c r="B18"/>
      <c r="C18" s="62">
        <v>4</v>
      </c>
      <c r="D18" s="159" t="str" cm="1">
        <f t="array" aca="1" ref="D1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18)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18)))),"")</f>
        <v>Digi-Key</v>
      </c>
      <c r="E18" s="160"/>
      <c r="F18" s="161" t="str" cm="1">
        <f t="array" aca="1" ref="F18" ca="1">IFERROR(IF(IF($D18&lt;&gt;"",INDEX(OFFSET(csvSheet!$A$2,ROWS($F$15:F18)-1,0,COUNTA(csvSheet!$A:$A)-ROWS($F$15:F18)-2,COUNTA(csvSheet!$1:$1)-1),MATCH($D18,OFFSET(csvSheet!$A$2,ROWS($F$15:F18)-1,MATCH("Distributor",csvSheet!$1:$1,0)-1,COUNTA(csvSheet!$A:$A)-ROWS($F$15:F18)-2),0),MATCH("MPN + Description",csvSheet!$1:$1,0)),INDEX(OFFSET(csvSheet!$A$2,ROWS($F$15:F18)-1,MATCH("MPN + Description",csvSheet!$1:$1,0)-1,COUNTA(csvSheet!$A:$A)-ROWS($F$15:F18)-2,1),SMALL(IF(OFFSET(csvSheet!$A$2,ROWS($F$15:F18)-1,MATCH("MPN + Description",csvSheet!$1:$1,0)-1,COUNTA(csvSheet!$A:$A)-ROWS($F$15:F18)-2,1)&lt;&gt;"@@@@",ROW(OFFSET(csvSheet!$A$2,ROWS($F$15:F18)-1,MATCH("MPN + Description",csvSheet!$1:$1,0)-1,COUNTA(csvSheet!$A:$A)-ROWS($F$15:F18)-2,1))-MIN(ROW(OFFSET(csvSheet!$A$2,ROWS($F$15:F18)-1,MATCH("MPN + Description",csvSheet!$1:$1,0)-1,COUNTA(csvSheet!$A:$A)-ROWS($F$15:F18)-2,1)))+1),1)))=0,"",IF($D18&lt;&gt;"",INDEX(OFFSET(csvSheet!$A$2,ROWS($F$15:F18)-1,0,COUNTA(csvSheet!$A:$A)-ROWS($F$15:F18)-2,COUNTA(csvSheet!$1:$1)-1),MATCH($D18,OFFSET(csvSheet!$A$2,ROWS($F$15:F18)-1,MATCH("Distributor",csvSheet!$1:$1,0)-1,COUNTA(csvSheet!$A:$A)-ROWS($F$15:F18)-2),0),MATCH("MPN + Description",csvSheet!$1:$1,0)),INDEX(OFFSET(csvSheet!$A$2,ROWS($F$15:F18)-1,MATCH("MPN + Description",csvSheet!$1:$1,0)-1,COUNTA(csvSheet!$A:$A)-ROWS($F$15:F18)-2,1),SMALL(IF(OFFSET(csvSheet!$A$2,ROWS($F$15:F18)-1,MATCH("MPN + Description",csvSheet!$1:$1,0)-1,COUNTA(csvSheet!$A:$A)-ROWS($F$15:F18)-2,1)&lt;&gt;"@@@@",ROW(OFFSET(csvSheet!$A$2,ROWS($F$15:F18)-1,MATCH("MPN + Description",csvSheet!$1:$1,0)-1,COUNTA(csvSheet!$A:$A)-ROWS($F$15:F18)-2,1))-MIN(ROW(OFFSET(csvSheet!$A$2,ROWS($F$15:F18)-1,MATCH("MPN + Description",csvSheet!$1:$1,0)-1,COUNTA(csvSheet!$A:$A)-ROWS($F$15:F18)-2,1)))+1),1)))),"")</f>
        <v>MCP4811-E/MS | DAC 1-CH Resistor-Stri</v>
      </c>
      <c r="G18" s="162"/>
      <c r="H18" s="162"/>
      <c r="I18" s="163"/>
      <c r="J18" s="91" cm="1">
        <f t="array" aca="1" ref="J18" ca="1">IFERROR(IF(IF($D18&lt;&gt;"",INDEX(OFFSET(csvSheet!$A$2,ROWS($J$15:J18)-1,0,COUNTA(csvSheet!$A:$A)-ROWS($J$15:J18)-2,COUNTA(csvSheet!$1:$1)),MATCH($D18,OFFSET(csvSheet!$A$2,ROWS($J$15:J18)-1,MATCH("Distributor",csvSheet!$1:$1,0)-1,COUNTA(csvSheet!$A:$A)-ROWS($J$15:J18)-2,1),0),MATCH("Quantity",csvSheet!$1:$1,0)),INDEX(OFFSET(csvSheet!$A$2,ROWS($J$15:J18)-1,MATCH("Quantity",csvSheet!$1:$1,0)-1,COUNTA(csvSheet!$A:$A)-ROWS($J$15:J18)-2,1),SMALL(IF(OFFSET(csvSheet!$A$2,ROWS($J$15:J18)-1,MATCH("Quantity",csvSheet!$1:$1,0)-1,COUNTA(csvSheet!$A:$A)-ROWS($J$15:J18)-2,1)&lt;&gt;"@@@@",ROW(OFFSET(csvSheet!$A$2,ROWS($J$15:J18)-1,MATCH("Quantity",csvSheet!$1:$1,0)-1,COUNTA(csvSheet!$A:$A)-ROWS($J$15:J18)-2,1))-MIN(ROW(OFFSET(csvSheet!$A$2,ROWS($J$15:J18)-1,MATCH("Quantity",csvSheet!$1:$1,0)-1,COUNTA(csvSheet!$A:$A)-ROWS($J$15:J18)-2,1)))+1),ROWS($J$15:J18))))=0,"",INDEX(OFFSET(csvSheet!$A$2,ROWS($J$15:J18)-1,0,COUNTA(csvSheet!$A:$A)-ROWS($J$15:J18)-2,COUNTA(csvSheet!$1:$1)),MATCH($D18,OFFSET(csvSheet!$A$2,ROWS($J$15:J18)-1,MATCH("Distributor",csvSheet!$1:$1,0)-1,COUNTA(csvSheet!$A:$A)-ROWS($J$15:J18)-2,1),0),MATCH("Quantity",csvSheet!$1:$1,0))),"")</f>
        <v>1</v>
      </c>
      <c r="K18" s="164">
        <f ca="1">IFERROR(IF($D18&lt;&gt;"",IF(ISNUMBER(VALUE(RIGHT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,LEN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Price",csvSheet!$1:$1,0)))-FIND(" ",INDEX(OFFSET(csvSheet!$A$2,ROWS($K$15:K18)-1,0,COUNTA(csvSheet!$A:$A)-ROWS($K$15:K18)-2,COUNTA(csvSheet!$1:$1)),MATCH($D18,OFFSET(csvSheet!$A$2,ROWS($K$15:K18)-1,MATCH("Distributor",csvSheet!$1:$1,0)-1,COUNTA(csvSheet!$A:$A)-ROWS($K$15:K18)-2,1),0),MATCH("Unit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))),VALUE(RIGHT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,LEN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Price",csvSheet!$1:$1,0)))-FIND(" ",INDEX(OFFSET(csvSheet!$A$2,ROWS($K$15:K18)-1,0,COUNTA(csvSheet!$A:$A)-ROWS($K$15:K18)-2,COUNTA(csvSheet!$1:$1)),MATCH($D18,OFFSET(csvSheet!$A$2,ROWS($K$15:K18)-1,MATCH("Distributor",csvSheet!$1:$1,0)-1,COUNTA(csvSheet!$A:$A)-ROWS($K$15:K18)-2,1),0),MATCH("Unit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Price",csvSheet!$1:$1,0))))),"N/A"),""),"N/A")</f>
        <v>118.95</v>
      </c>
      <c r="L18" s="165"/>
      <c r="M18" s="166"/>
      <c r="N18" s="167">
        <f ca="1">IFERROR(IF($D18&lt;&gt;"",IF(ISNUMBER(VALUE(RIGHT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,LEN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Price",csvSheet!$1:$1,0)))-FIND(" ",INDEX(OFFSET(csvSheet!$A$2,ROWS($N$15:N18)-1,0,COUNTA(csvSheet!$A:$A)-ROWS($N$15:N18)-2,COUNTA(csvSheet!$1:$1)),MATCH($D18,OFFSET(csvSheet!$A$2,ROWS($N$15:N18)-1,MATCH("Distributor",csvSheet!$1:$1,0)-1,COUNTA(csvSheet!$A:$A)-ROWS($N$15:N18)-2,1),0),MATCH("Total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))),VALUE(RIGHT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,LEN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Price",csvSheet!$1:$1,0)))-FIND(" ",INDEX(OFFSET(csvSheet!$A$2,ROWS($N$15:N18)-1,0,COUNTA(csvSheet!$A:$A)-ROWS($N$15:N18)-2,COUNTA(csvSheet!$1:$1)),MATCH($D18,OFFSET(csvSheet!$A$2,ROWS($N$15:N18)-1,MATCH("Distributor",csvSheet!$1:$1,0)-1,COUNTA(csvSheet!$A:$A)-ROWS($N$15:N18)-2,1),0),MATCH("Total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Price",csvSheet!$1:$1,0))))),"N/A"),""),"N/A")</f>
        <v>118.95</v>
      </c>
      <c r="O18" s="168"/>
      <c r="P18" s="59"/>
      <c r="Q18"/>
    </row>
    <row r="19" spans="2:17" ht="24" customHeight="1" x14ac:dyDescent="0.25">
      <c r="B19"/>
      <c r="C19" s="62">
        <v>5</v>
      </c>
      <c r="D19" s="159" t="str" cm="1">
        <f t="array" aca="1" ref="D1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19)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19)))),"")</f>
        <v/>
      </c>
      <c r="E19" s="160"/>
      <c r="F19" s="161" t="str" cm="1">
        <f t="array" aca="1" ref="F19" ca="1">IFERROR(IF(IF($D19&lt;&gt;"",INDEX(OFFSET(csvSheet!$A$2,ROWS($F$15:F19)-1,0,COUNTA(csvSheet!$A:$A)-ROWS($F$15:F19)-2,COUNTA(csvSheet!$1:$1)-1),MATCH($D19,OFFSET(csvSheet!$A$2,ROWS($F$15:F19)-1,MATCH("Distributor",csvSheet!$1:$1,0)-1,COUNTA(csvSheet!$A:$A)-ROWS($F$15:F19)-2),0),MATCH("MPN + Description",csvSheet!$1:$1,0)),INDEX(OFFSET(csvSheet!$A$2,ROWS($F$15:F19)-1,MATCH("MPN + Description",csvSheet!$1:$1,0)-1,COUNTA(csvSheet!$A:$A)-ROWS($F$15:F19)-2,1),SMALL(IF(OFFSET(csvSheet!$A$2,ROWS($F$15:F19)-1,MATCH("MPN + Description",csvSheet!$1:$1,0)-1,COUNTA(csvSheet!$A:$A)-ROWS($F$15:F19)-2,1)&lt;&gt;"@@@@",ROW(OFFSET(csvSheet!$A$2,ROWS($F$15:F19)-1,MATCH("MPN + Description",csvSheet!$1:$1,0)-1,COUNTA(csvSheet!$A:$A)-ROWS($F$15:F19)-2,1))-MIN(ROW(OFFSET(csvSheet!$A$2,ROWS($F$15:F19)-1,MATCH("MPN + Description",csvSheet!$1:$1,0)-1,COUNTA(csvSheet!$A:$A)-ROWS($F$15:F19)-2,1)))+1),1)))=0,"",IF($D19&lt;&gt;"",INDEX(OFFSET(csvSheet!$A$2,ROWS($F$15:F19)-1,0,COUNTA(csvSheet!$A:$A)-ROWS($F$15:F19)-2,COUNTA(csvSheet!$1:$1)-1),MATCH($D19,OFFSET(csvSheet!$A$2,ROWS($F$15:F19)-1,MATCH("Distributor",csvSheet!$1:$1,0)-1,COUNTA(csvSheet!$A:$A)-ROWS($F$15:F19)-2),0),MATCH("MPN + Description",csvSheet!$1:$1,0)),INDEX(OFFSET(csvSheet!$A$2,ROWS($F$15:F19)-1,MATCH("MPN + Description",csvSheet!$1:$1,0)-1,COUNTA(csvSheet!$A:$A)-ROWS($F$15:F19)-2,1),SMALL(IF(OFFSET(csvSheet!$A$2,ROWS($F$15:F19)-1,MATCH("MPN + Description",csvSheet!$1:$1,0)-1,COUNTA(csvSheet!$A:$A)-ROWS($F$15:F19)-2,1)&lt;&gt;"@@@@",ROW(OFFSET(csvSheet!$A$2,ROWS($F$15:F19)-1,MATCH("MPN + Description",csvSheet!$1:$1,0)-1,COUNTA(csvSheet!$A:$A)-ROWS($F$15:F19)-2,1))-MIN(ROW(OFFSET(csvSheet!$A$2,ROWS($F$15:F19)-1,MATCH("MPN + Description",csvSheet!$1:$1,0)-1,COUNTA(csvSheet!$A:$A)-ROWS($F$15:F19)-2,1)))+1),1)))),"")</f>
        <v>ng 10-bit Automotive 8-Pin MSOP Tube</v>
      </c>
      <c r="G19" s="162"/>
      <c r="H19" s="162"/>
      <c r="I19" s="163"/>
      <c r="J19" s="91" t="str" cm="1">
        <f t="array" aca="1" ref="J19" ca="1">IFERROR(IF(IF($D19&lt;&gt;"",INDEX(OFFSET(csvSheet!$A$2,ROWS($J$15:J19)-1,0,COUNTA(csvSheet!$A:$A)-ROWS($J$15:J19)-2,COUNTA(csvSheet!$1:$1)),MATCH($D19,OFFSET(csvSheet!$A$2,ROWS($J$15:J19)-1,MATCH("Distributor",csvSheet!$1:$1,0)-1,COUNTA(csvSheet!$A:$A)-ROWS($J$15:J19)-2,1),0),MATCH("Quantity",csvSheet!$1:$1,0)),INDEX(OFFSET(csvSheet!$A$2,ROWS($J$15:J19)-1,MATCH("Quantity",csvSheet!$1:$1,0)-1,COUNTA(csvSheet!$A:$A)-ROWS($J$15:J19)-2,1),SMALL(IF(OFFSET(csvSheet!$A$2,ROWS($J$15:J19)-1,MATCH("Quantity",csvSheet!$1:$1,0)-1,COUNTA(csvSheet!$A:$A)-ROWS($J$15:J19)-2,1)&lt;&gt;"@@@@",ROW(OFFSET(csvSheet!$A$2,ROWS($J$15:J19)-1,MATCH("Quantity",csvSheet!$1:$1,0)-1,COUNTA(csvSheet!$A:$A)-ROWS($J$15:J19)-2,1))-MIN(ROW(OFFSET(csvSheet!$A$2,ROWS($J$15:J19)-1,MATCH("Quantity",csvSheet!$1:$1,0)-1,COUNTA(csvSheet!$A:$A)-ROWS($J$15:J19)-2,1)))+1),ROWS($J$15:J19))))=0,"",INDEX(OFFSET(csvSheet!$A$2,ROWS($J$15:J19)-1,0,COUNTA(csvSheet!$A:$A)-ROWS($J$15:J19)-2,COUNTA(csvSheet!$1:$1)),MATCH($D19,OFFSET(csvSheet!$A$2,ROWS($J$15:J19)-1,MATCH("Distributor",csvSheet!$1:$1,0)-1,COUNTA(csvSheet!$A:$A)-ROWS($J$15:J19)-2,1),0),MATCH("Quantity",csvSheet!$1:$1,0))),"")</f>
        <v/>
      </c>
      <c r="K19" s="169" t="str">
        <f ca="1">IFERROR(IF($D19&lt;&gt;"",IF(ISNUMBER(VALUE(RIGHT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,LEN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Price",csvSheet!$1:$1,0)))-FIND(" ",INDEX(OFFSET(csvSheet!$A$2,ROWS($K$15:K19)-1,0,COUNTA(csvSheet!$A:$A)-ROWS($K$15:K19)-2,COUNTA(csvSheet!$1:$1)),MATCH($D19,OFFSET(csvSheet!$A$2,ROWS($K$15:K19)-1,MATCH("Distributor",csvSheet!$1:$1,0)-1,COUNTA(csvSheet!$A:$A)-ROWS($K$15:K19)-2,1),0),MATCH("Unit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))),VALUE(RIGHT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,LEN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Price",csvSheet!$1:$1,0)))-FIND(" ",INDEX(OFFSET(csvSheet!$A$2,ROWS($K$15:K19)-1,0,COUNTA(csvSheet!$A:$A)-ROWS($K$15:K19)-2,COUNTA(csvSheet!$1:$1)),MATCH($D19,OFFSET(csvSheet!$A$2,ROWS($K$15:K19)-1,MATCH("Distributor",csvSheet!$1:$1,0)-1,COUNTA(csvSheet!$A:$A)-ROWS($K$15:K19)-2,1),0),MATCH("Unit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Price",csvSheet!$1:$1,0))))),"N/A"),""),"N/A")</f>
        <v/>
      </c>
      <c r="L19" s="170"/>
      <c r="M19" s="171"/>
      <c r="N19" s="167" t="str">
        <f ca="1">IFERROR(IF($D19&lt;&gt;"",IF(ISNUMBER(VALUE(RIGHT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,LEN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Price",csvSheet!$1:$1,0)))-FIND(" ",INDEX(OFFSET(csvSheet!$A$2,ROWS($N$15:N19)-1,0,COUNTA(csvSheet!$A:$A)-ROWS($N$15:N19)-2,COUNTA(csvSheet!$1:$1)),MATCH($D19,OFFSET(csvSheet!$A$2,ROWS($N$15:N19)-1,MATCH("Distributor",csvSheet!$1:$1,0)-1,COUNTA(csvSheet!$A:$A)-ROWS($N$15:N19)-2,1),0),MATCH("Total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))),VALUE(RIGHT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,LEN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Price",csvSheet!$1:$1,0)))-FIND(" ",INDEX(OFFSET(csvSheet!$A$2,ROWS($N$15:N19)-1,0,COUNTA(csvSheet!$A:$A)-ROWS($N$15:N19)-2,COUNTA(csvSheet!$1:$1)),MATCH($D19,OFFSET(csvSheet!$A$2,ROWS($N$15:N19)-1,MATCH("Distributor",csvSheet!$1:$1,0)-1,COUNTA(csvSheet!$A:$A)-ROWS($N$15:N19)-2,1),0),MATCH("Total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Price",csvSheet!$1:$1,0))))),"N/A"),""),"N/A")</f>
        <v/>
      </c>
      <c r="O19" s="168"/>
      <c r="P19" s="59"/>
      <c r="Q19"/>
    </row>
    <row r="20" spans="2:17" ht="24" customHeight="1" x14ac:dyDescent="0.25">
      <c r="B20"/>
      <c r="C20" s="62">
        <v>6</v>
      </c>
      <c r="D20" s="159" t="str" cm="1">
        <f t="array" aca="1" ref="D2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20)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20)))),"")</f>
        <v>Arrow Electronics</v>
      </c>
      <c r="E20" s="160"/>
      <c r="F20" s="161" t="str" cm="1">
        <f t="array" aca="1" ref="F20" ca="1">IFERROR(IF(IF($D20&lt;&gt;"",INDEX(OFFSET(csvSheet!$A$2,ROWS($F$15:F20)-1,0,COUNTA(csvSheet!$A:$A)-ROWS($F$15:F20)-2,COUNTA(csvSheet!$1:$1)-1),MATCH($D20,OFFSET(csvSheet!$A$2,ROWS($F$15:F20)-1,MATCH("Distributor",csvSheet!$1:$1,0)-1,COUNTA(csvSheet!$A:$A)-ROWS($F$15:F20)-2),0),MATCH("MPN + Description",csvSheet!$1:$1,0)),INDEX(OFFSET(csvSheet!$A$2,ROWS($F$15:F20)-1,MATCH("MPN + Description",csvSheet!$1:$1,0)-1,COUNTA(csvSheet!$A:$A)-ROWS($F$15:F20)-2,1),SMALL(IF(OFFSET(csvSheet!$A$2,ROWS($F$15:F20)-1,MATCH("MPN + Description",csvSheet!$1:$1,0)-1,COUNTA(csvSheet!$A:$A)-ROWS($F$15:F20)-2,1)&lt;&gt;"@@@@",ROW(OFFSET(csvSheet!$A$2,ROWS($F$15:F20)-1,MATCH("MPN + Description",csvSheet!$1:$1,0)-1,COUNTA(csvSheet!$A:$A)-ROWS($F$15:F20)-2,1))-MIN(ROW(OFFSET(csvSheet!$A$2,ROWS($F$15:F20)-1,MATCH("MPN + Description",csvSheet!$1:$1,0)-1,COUNTA(csvSheet!$A:$A)-ROWS($F$15:F20)-2,1)))+1),1)))=0,"",IF($D20&lt;&gt;"",INDEX(OFFSET(csvSheet!$A$2,ROWS($F$15:F20)-1,0,COUNTA(csvSheet!$A:$A)-ROWS($F$15:F20)-2,COUNTA(csvSheet!$1:$1)-1),MATCH($D20,OFFSET(csvSheet!$A$2,ROWS($F$15:F20)-1,MATCH("Distributor",csvSheet!$1:$1,0)-1,COUNTA(csvSheet!$A:$A)-ROWS($F$15:F20)-2),0),MATCH("MPN + Description",csvSheet!$1:$1,0)),INDEX(OFFSET(csvSheet!$A$2,ROWS($F$15:F20)-1,MATCH("MPN + Description",csvSheet!$1:$1,0)-1,COUNTA(csvSheet!$A:$A)-ROWS($F$15:F20)-2,1),SMALL(IF(OFFSET(csvSheet!$A$2,ROWS($F$15:F20)-1,MATCH("MPN + Description",csvSheet!$1:$1,0)-1,COUNTA(csvSheet!$A:$A)-ROWS($F$15:F20)-2,1)&lt;&gt;"@@@@",ROW(OFFSET(csvSheet!$A$2,ROWS($F$15:F20)-1,MATCH("MPN + Description",csvSheet!$1:$1,0)-1,COUNTA(csvSheet!$A:$A)-ROWS($F$15:F20)-2,1))-MIN(ROW(OFFSET(csvSheet!$A$2,ROWS($F$15:F20)-1,MATCH("MPN + Description",csvSheet!$1:$1,0)-1,COUNTA(csvSheet!$A:$A)-ROWS($F$15:F20)-2,1)))+1),1)))),"")</f>
        <v>MCP4811-E/MS | DAC 1-CH Resistor-Stri</v>
      </c>
      <c r="G20" s="162"/>
      <c r="H20" s="162"/>
      <c r="I20" s="163"/>
      <c r="J20" s="91" cm="1">
        <f t="array" aca="1" ref="J20" ca="1">IFERROR(IF(IF($D20&lt;&gt;"",INDEX(OFFSET(csvSheet!$A$2,ROWS($J$15:J20)-1,0,COUNTA(csvSheet!$A:$A)-ROWS($J$15:J20)-2,COUNTA(csvSheet!$1:$1)),MATCH($D20,OFFSET(csvSheet!$A$2,ROWS($J$15:J20)-1,MATCH("Distributor",csvSheet!$1:$1,0)-1,COUNTA(csvSheet!$A:$A)-ROWS($J$15:J20)-2,1),0),MATCH("Quantity",csvSheet!$1:$1,0)),INDEX(OFFSET(csvSheet!$A$2,ROWS($J$15:J20)-1,MATCH("Quantity",csvSheet!$1:$1,0)-1,COUNTA(csvSheet!$A:$A)-ROWS($J$15:J20)-2,1),SMALL(IF(OFFSET(csvSheet!$A$2,ROWS($J$15:J20)-1,MATCH("Quantity",csvSheet!$1:$1,0)-1,COUNTA(csvSheet!$A:$A)-ROWS($J$15:J20)-2,1)&lt;&gt;"@@@@",ROW(OFFSET(csvSheet!$A$2,ROWS($J$15:J20)-1,MATCH("Quantity",csvSheet!$1:$1,0)-1,COUNTA(csvSheet!$A:$A)-ROWS($J$15:J20)-2,1))-MIN(ROW(OFFSET(csvSheet!$A$2,ROWS($J$15:J20)-1,MATCH("Quantity",csvSheet!$1:$1,0)-1,COUNTA(csvSheet!$A:$A)-ROWS($J$15:J20)-2,1)))+1),ROWS($J$15:J20))))=0,"",INDEX(OFFSET(csvSheet!$A$2,ROWS($J$15:J20)-1,0,COUNTA(csvSheet!$A:$A)-ROWS($J$15:J20)-2,COUNTA(csvSheet!$1:$1)),MATCH($D20,OFFSET(csvSheet!$A$2,ROWS($J$15:J20)-1,MATCH("Distributor",csvSheet!$1:$1,0)-1,COUNTA(csvSheet!$A:$A)-ROWS($J$15:J20)-2,1),0),MATCH("Quantity",csvSheet!$1:$1,0))),"")</f>
        <v>1</v>
      </c>
      <c r="K20" s="167">
        <f ca="1">IFERROR(IF($D20&lt;&gt;"",IF(ISNUMBER(VALUE(RIGHT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,LEN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Price",csvSheet!$1:$1,0)))-FIND(" ",INDEX(OFFSET(csvSheet!$A$2,ROWS($K$15:K20)-1,0,COUNTA(csvSheet!$A:$A)-ROWS($K$15:K20)-2,COUNTA(csvSheet!$1:$1)),MATCH($D20,OFFSET(csvSheet!$A$2,ROWS($K$15:K20)-1,MATCH("Distributor",csvSheet!$1:$1,0)-1,COUNTA(csvSheet!$A:$A)-ROWS($K$15:K20)-2,1),0),MATCH("Unit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))),VALUE(RIGHT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,LEN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Price",csvSheet!$1:$1,0)))-FIND(" ",INDEX(OFFSET(csvSheet!$A$2,ROWS($K$15:K20)-1,0,COUNTA(csvSheet!$A:$A)-ROWS($K$15:K20)-2,COUNTA(csvSheet!$1:$1)),MATCH($D20,OFFSET(csvSheet!$A$2,ROWS($K$15:K20)-1,MATCH("Distributor",csvSheet!$1:$1,0)-1,COUNTA(csvSheet!$A:$A)-ROWS($K$15:K20)-2,1),0),MATCH("Unit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Price",csvSheet!$1:$1,0))))),"N/A"),""),"N/A")</f>
        <v>84.256</v>
      </c>
      <c r="L20" s="177"/>
      <c r="M20" s="168"/>
      <c r="N20" s="167">
        <f ca="1">IFERROR(IF($D20&lt;&gt;"",IF(ISNUMBER(VALUE(RIGHT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,LEN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Price",csvSheet!$1:$1,0)))-FIND(" ",INDEX(OFFSET(csvSheet!$A$2,ROWS($N$15:N20)-1,0,COUNTA(csvSheet!$A:$A)-ROWS($N$15:N20)-2,COUNTA(csvSheet!$1:$1)),MATCH($D20,OFFSET(csvSheet!$A$2,ROWS($N$15:N20)-1,MATCH("Distributor",csvSheet!$1:$1,0)-1,COUNTA(csvSheet!$A:$A)-ROWS($N$15:N20)-2,1),0),MATCH("Total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))),VALUE(RIGHT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,LEN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Price",csvSheet!$1:$1,0)))-FIND(" ",INDEX(OFFSET(csvSheet!$A$2,ROWS($N$15:N20)-1,0,COUNTA(csvSheet!$A:$A)-ROWS($N$15:N20)-2,COUNTA(csvSheet!$1:$1)),MATCH($D20,OFFSET(csvSheet!$A$2,ROWS($N$15:N20)-1,MATCH("Distributor",csvSheet!$1:$1,0)-1,COUNTA(csvSheet!$A:$A)-ROWS($N$15:N20)-2,1),0),MATCH("Total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Price",csvSheet!$1:$1,0))))),"N/A"),""),"N/A")</f>
        <v>84.26</v>
      </c>
      <c r="O20" s="168"/>
      <c r="P20" s="59"/>
      <c r="Q20"/>
    </row>
    <row r="21" spans="2:17" ht="24" customHeight="1" x14ac:dyDescent="0.25">
      <c r="B21"/>
      <c r="C21" s="62">
        <v>7</v>
      </c>
      <c r="D21" s="159" t="str" cm="1">
        <f t="array" aca="1" ref="D2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21)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21)))),"")</f>
        <v/>
      </c>
      <c r="E21" s="160"/>
      <c r="F21" s="161" t="str" cm="1">
        <f t="array" aca="1" ref="F21" ca="1">IFERROR(IF(IF($D21&lt;&gt;"",INDEX(OFFSET(csvSheet!$A$2,ROWS($F$15:F21)-1,0,COUNTA(csvSheet!$A:$A)-ROWS($F$15:F21)-2,COUNTA(csvSheet!$1:$1)-1),MATCH($D21,OFFSET(csvSheet!$A$2,ROWS($F$15:F21)-1,MATCH("Distributor",csvSheet!$1:$1,0)-1,COUNTA(csvSheet!$A:$A)-ROWS($F$15:F21)-2),0),MATCH("MPN + Description",csvSheet!$1:$1,0)),INDEX(OFFSET(csvSheet!$A$2,ROWS($F$15:F21)-1,MATCH("MPN + Description",csvSheet!$1:$1,0)-1,COUNTA(csvSheet!$A:$A)-ROWS($F$15:F21)-2,1),SMALL(IF(OFFSET(csvSheet!$A$2,ROWS($F$15:F21)-1,MATCH("MPN + Description",csvSheet!$1:$1,0)-1,COUNTA(csvSheet!$A:$A)-ROWS($F$15:F21)-2,1)&lt;&gt;"@@@@",ROW(OFFSET(csvSheet!$A$2,ROWS($F$15:F21)-1,MATCH("MPN + Description",csvSheet!$1:$1,0)-1,COUNTA(csvSheet!$A:$A)-ROWS($F$15:F21)-2,1))-MIN(ROW(OFFSET(csvSheet!$A$2,ROWS($F$15:F21)-1,MATCH("MPN + Description",csvSheet!$1:$1,0)-1,COUNTA(csvSheet!$A:$A)-ROWS($F$15:F21)-2,1)))+1),1)))=0,"",IF($D21&lt;&gt;"",INDEX(OFFSET(csvSheet!$A$2,ROWS($F$15:F21)-1,0,COUNTA(csvSheet!$A:$A)-ROWS($F$15:F21)-2,COUNTA(csvSheet!$1:$1)-1),MATCH($D21,OFFSET(csvSheet!$A$2,ROWS($F$15:F21)-1,MATCH("Distributor",csvSheet!$1:$1,0)-1,COUNTA(csvSheet!$A:$A)-ROWS($F$15:F21)-2),0),MATCH("MPN + Description",csvSheet!$1:$1,0)),INDEX(OFFSET(csvSheet!$A$2,ROWS($F$15:F21)-1,MATCH("MPN + Description",csvSheet!$1:$1,0)-1,COUNTA(csvSheet!$A:$A)-ROWS($F$15:F21)-2,1),SMALL(IF(OFFSET(csvSheet!$A$2,ROWS($F$15:F21)-1,MATCH("MPN + Description",csvSheet!$1:$1,0)-1,COUNTA(csvSheet!$A:$A)-ROWS($F$15:F21)-2,1)&lt;&gt;"@@@@",ROW(OFFSET(csvSheet!$A$2,ROWS($F$15:F21)-1,MATCH("MPN + Description",csvSheet!$1:$1,0)-1,COUNTA(csvSheet!$A:$A)-ROWS($F$15:F21)-2,1))-MIN(ROW(OFFSET(csvSheet!$A$2,ROWS($F$15:F21)-1,MATCH("MPN + Description",csvSheet!$1:$1,0)-1,COUNTA(csvSheet!$A:$A)-ROWS($F$15:F21)-2,1)))+1),1)))),"")</f>
        <v>ng 10-bit Automotive 8-Pin MSOP Tube</v>
      </c>
      <c r="G21" s="162"/>
      <c r="H21" s="162"/>
      <c r="I21" s="163"/>
      <c r="J21" s="91" t="str" cm="1">
        <f t="array" aca="1" ref="J21" ca="1">IFERROR(IF(IF($D21&lt;&gt;"",INDEX(OFFSET(csvSheet!$A$2,ROWS($J$15:J21)-1,0,COUNTA(csvSheet!$A:$A)-ROWS($J$15:J21)-2,COUNTA(csvSheet!$1:$1)),MATCH($D21,OFFSET(csvSheet!$A$2,ROWS($J$15:J21)-1,MATCH("Distributor",csvSheet!$1:$1,0)-1,COUNTA(csvSheet!$A:$A)-ROWS($J$15:J21)-2,1),0),MATCH("Quantity",csvSheet!$1:$1,0)),INDEX(OFFSET(csvSheet!$A$2,ROWS($J$15:J21)-1,MATCH("Quantity",csvSheet!$1:$1,0)-1,COUNTA(csvSheet!$A:$A)-ROWS($J$15:J21)-2,1),SMALL(IF(OFFSET(csvSheet!$A$2,ROWS($J$15:J21)-1,MATCH("Quantity",csvSheet!$1:$1,0)-1,COUNTA(csvSheet!$A:$A)-ROWS($J$15:J21)-2,1)&lt;&gt;"@@@@",ROW(OFFSET(csvSheet!$A$2,ROWS($J$15:J21)-1,MATCH("Quantity",csvSheet!$1:$1,0)-1,COUNTA(csvSheet!$A:$A)-ROWS($J$15:J21)-2,1))-MIN(ROW(OFFSET(csvSheet!$A$2,ROWS($J$15:J21)-1,MATCH("Quantity",csvSheet!$1:$1,0)-1,COUNTA(csvSheet!$A:$A)-ROWS($J$15:J21)-2,1)))+1),ROWS($J$15:J21))))=0,"",INDEX(OFFSET(csvSheet!$A$2,ROWS($J$15:J21)-1,0,COUNTA(csvSheet!$A:$A)-ROWS($J$15:J21)-2,COUNTA(csvSheet!$1:$1)),MATCH($D21,OFFSET(csvSheet!$A$2,ROWS($J$15:J21)-1,MATCH("Distributor",csvSheet!$1:$1,0)-1,COUNTA(csvSheet!$A:$A)-ROWS($J$15:J21)-2,1),0),MATCH("Quantity",csvSheet!$1:$1,0))),"")</f>
        <v/>
      </c>
      <c r="K21" s="167" t="str">
        <f ca="1">IFERROR(IF($D21&lt;&gt;"",IF(ISNUMBER(VALUE(RIGHT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,LEN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Price",csvSheet!$1:$1,0)))-FIND(" ",INDEX(OFFSET(csvSheet!$A$2,ROWS($K$15:K21)-1,0,COUNTA(csvSheet!$A:$A)-ROWS($K$15:K21)-2,COUNTA(csvSheet!$1:$1)),MATCH($D21,OFFSET(csvSheet!$A$2,ROWS($K$15:K21)-1,MATCH("Distributor",csvSheet!$1:$1,0)-1,COUNTA(csvSheet!$A:$A)-ROWS($K$15:K21)-2,1),0),MATCH("Unit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))),VALUE(RIGHT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,LEN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Price",csvSheet!$1:$1,0)))-FIND(" ",INDEX(OFFSET(csvSheet!$A$2,ROWS($K$15:K21)-1,0,COUNTA(csvSheet!$A:$A)-ROWS($K$15:K21)-2,COUNTA(csvSheet!$1:$1)),MATCH($D21,OFFSET(csvSheet!$A$2,ROWS($K$15:K21)-1,MATCH("Distributor",csvSheet!$1:$1,0)-1,COUNTA(csvSheet!$A:$A)-ROWS($K$15:K21)-2,1),0),MATCH("Unit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Price",csvSheet!$1:$1,0))))),"N/A"),""),"N/A")</f>
        <v/>
      </c>
      <c r="L21" s="177"/>
      <c r="M21" s="168"/>
      <c r="N21" s="167" t="str">
        <f ca="1">IFERROR(IF($D21&lt;&gt;"",IF(ISNUMBER(VALUE(RIGHT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,LEN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Price",csvSheet!$1:$1,0)))-FIND(" ",INDEX(OFFSET(csvSheet!$A$2,ROWS($N$15:N21)-1,0,COUNTA(csvSheet!$A:$A)-ROWS($N$15:N21)-2,COUNTA(csvSheet!$1:$1)),MATCH($D21,OFFSET(csvSheet!$A$2,ROWS($N$15:N21)-1,MATCH("Distributor",csvSheet!$1:$1,0)-1,COUNTA(csvSheet!$A:$A)-ROWS($N$15:N21)-2,1),0),MATCH("Total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))),VALUE(RIGHT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,LEN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Price",csvSheet!$1:$1,0)))-FIND(" ",INDEX(OFFSET(csvSheet!$A$2,ROWS($N$15:N21)-1,0,COUNTA(csvSheet!$A:$A)-ROWS($N$15:N21)-2,COUNTA(csvSheet!$1:$1)),MATCH($D21,OFFSET(csvSheet!$A$2,ROWS($N$15:N21)-1,MATCH("Distributor",csvSheet!$1:$1,0)-1,COUNTA(csvSheet!$A:$A)-ROWS($N$15:N21)-2,1),0),MATCH("Total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Price",csvSheet!$1:$1,0))))),"N/A"),""),"N/A")</f>
        <v/>
      </c>
      <c r="O21" s="168"/>
      <c r="P21" s="59"/>
      <c r="Q21"/>
    </row>
    <row r="22" spans="2:17" ht="24" customHeight="1" x14ac:dyDescent="0.25">
      <c r="B22"/>
      <c r="C22" s="62">
        <v>8</v>
      </c>
      <c r="D22" s="159" t="str" cm="1">
        <f t="array" aca="1" ref="D2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22)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22)))),"")</f>
        <v>Mouser</v>
      </c>
      <c r="E22" s="160"/>
      <c r="F22" s="161" t="str" cm="1">
        <f t="array" aca="1" ref="F22" ca="1">IFERROR(IF(IF($D22&lt;&gt;"",INDEX(OFFSET(csvSheet!$A$2,ROWS($F$15:F22)-1,0,COUNTA(csvSheet!$A:$A)-ROWS($F$15:F22)-2,COUNTA(csvSheet!$1:$1)-1),MATCH($D22,OFFSET(csvSheet!$A$2,ROWS($F$15:F22)-1,MATCH("Distributor",csvSheet!$1:$1,0)-1,COUNTA(csvSheet!$A:$A)-ROWS($F$15:F22)-2),0),MATCH("MPN + Description",csvSheet!$1:$1,0)),INDEX(OFFSET(csvSheet!$A$2,ROWS($F$15:F22)-1,MATCH("MPN + Description",csvSheet!$1:$1,0)-1,COUNTA(csvSheet!$A:$A)-ROWS($F$15:F22)-2,1),SMALL(IF(OFFSET(csvSheet!$A$2,ROWS($F$15:F22)-1,MATCH("MPN + Description",csvSheet!$1:$1,0)-1,COUNTA(csvSheet!$A:$A)-ROWS($F$15:F22)-2,1)&lt;&gt;"@@@@",ROW(OFFSET(csvSheet!$A$2,ROWS($F$15:F22)-1,MATCH("MPN + Description",csvSheet!$1:$1,0)-1,COUNTA(csvSheet!$A:$A)-ROWS($F$15:F22)-2,1))-MIN(ROW(OFFSET(csvSheet!$A$2,ROWS($F$15:F22)-1,MATCH("MPN + Description",csvSheet!$1:$1,0)-1,COUNTA(csvSheet!$A:$A)-ROWS($F$15:F22)-2,1)))+1),1)))=0,"",IF($D22&lt;&gt;"",INDEX(OFFSET(csvSheet!$A$2,ROWS($F$15:F22)-1,0,COUNTA(csvSheet!$A:$A)-ROWS($F$15:F22)-2,COUNTA(csvSheet!$1:$1)-1),MATCH($D22,OFFSET(csvSheet!$A$2,ROWS($F$15:F22)-1,MATCH("Distributor",csvSheet!$1:$1,0)-1,COUNTA(csvSheet!$A:$A)-ROWS($F$15:F22)-2),0),MATCH("MPN + Description",csvSheet!$1:$1,0)),INDEX(OFFSET(csvSheet!$A$2,ROWS($F$15:F22)-1,MATCH("MPN + Description",csvSheet!$1:$1,0)-1,COUNTA(csvSheet!$A:$A)-ROWS($F$15:F22)-2,1),SMALL(IF(OFFSET(csvSheet!$A$2,ROWS($F$15:F22)-1,MATCH("MPN + Description",csvSheet!$1:$1,0)-1,COUNTA(csvSheet!$A:$A)-ROWS($F$15:F22)-2,1)&lt;&gt;"@@@@",ROW(OFFSET(csvSheet!$A$2,ROWS($F$15:F22)-1,MATCH("MPN + Description",csvSheet!$1:$1,0)-1,COUNTA(csvSheet!$A:$A)-ROWS($F$15:F22)-2,1))-MIN(ROW(OFFSET(csvSheet!$A$2,ROWS($F$15:F22)-1,MATCH("MPN + Description",csvSheet!$1:$1,0)-1,COUNTA(csvSheet!$A:$A)-ROWS($F$15:F22)-2,1)))+1),1)))),"")</f>
        <v xml:space="preserve">PIC18LF8622-I/PT | PIC18LF8622-I/PT; </v>
      </c>
      <c r="G22" s="162"/>
      <c r="H22" s="162"/>
      <c r="I22" s="163"/>
      <c r="J22" s="91" cm="1">
        <f t="array" aca="1" ref="J22" ca="1">IFERROR(IF(IF($D22&lt;&gt;"",INDEX(OFFSET(csvSheet!$A$2,ROWS($J$15:J22)-1,0,COUNTA(csvSheet!$A:$A)-ROWS($J$15:J22)-2,COUNTA(csvSheet!$1:$1)),MATCH($D22,OFFSET(csvSheet!$A$2,ROWS($J$15:J22)-1,MATCH("Distributor",csvSheet!$1:$1,0)-1,COUNTA(csvSheet!$A:$A)-ROWS($J$15:J22)-2,1),0),MATCH("Quantity",csvSheet!$1:$1,0)),INDEX(OFFSET(csvSheet!$A$2,ROWS($J$15:J22)-1,MATCH("Quantity",csvSheet!$1:$1,0)-1,COUNTA(csvSheet!$A:$A)-ROWS($J$15:J22)-2,1),SMALL(IF(OFFSET(csvSheet!$A$2,ROWS($J$15:J22)-1,MATCH("Quantity",csvSheet!$1:$1,0)-1,COUNTA(csvSheet!$A:$A)-ROWS($J$15:J22)-2,1)&lt;&gt;"@@@@",ROW(OFFSET(csvSheet!$A$2,ROWS($J$15:J22)-1,MATCH("Quantity",csvSheet!$1:$1,0)-1,COUNTA(csvSheet!$A:$A)-ROWS($J$15:J22)-2,1))-MIN(ROW(OFFSET(csvSheet!$A$2,ROWS($J$15:J22)-1,MATCH("Quantity",csvSheet!$1:$1,0)-1,COUNTA(csvSheet!$A:$A)-ROWS($J$15:J22)-2,1)))+1),ROWS($J$15:J22))))=0,"",INDEX(OFFSET(csvSheet!$A$2,ROWS($J$15:J22)-1,0,COUNTA(csvSheet!$A:$A)-ROWS($J$15:J22)-2,COUNTA(csvSheet!$1:$1)),MATCH($D22,OFFSET(csvSheet!$A$2,ROWS($J$15:J22)-1,MATCH("Distributor",csvSheet!$1:$1,0)-1,COUNTA(csvSheet!$A:$A)-ROWS($J$15:J22)-2,1),0),MATCH("Quantity",csvSheet!$1:$1,0))),"")</f>
        <v>1</v>
      </c>
      <c r="K22" s="167">
        <f ca="1">IFERROR(IF($D22&lt;&gt;"",IF(ISNUMBER(VALUE(RIGHT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,LEN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Price",csvSheet!$1:$1,0)))-FIND(" ",INDEX(OFFSET(csvSheet!$A$2,ROWS($K$15:K22)-1,0,COUNTA(csvSheet!$A:$A)-ROWS($K$15:K22)-2,COUNTA(csvSheet!$1:$1)),MATCH($D22,OFFSET(csvSheet!$A$2,ROWS($K$15:K22)-1,MATCH("Distributor",csvSheet!$1:$1,0)-1,COUNTA(csvSheet!$A:$A)-ROWS($K$15:K22)-2,1),0),MATCH("Unit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))),VALUE(RIGHT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,LEN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Price",csvSheet!$1:$1,0)))-FIND(" ",INDEX(OFFSET(csvSheet!$A$2,ROWS($K$15:K22)-1,0,COUNTA(csvSheet!$A:$A)-ROWS($K$15:K22)-2,COUNTA(csvSheet!$1:$1)),MATCH($D22,OFFSET(csvSheet!$A$2,ROWS($K$15:K22)-1,MATCH("Distributor",csvSheet!$1:$1,0)-1,COUNTA(csvSheet!$A:$A)-ROWS($K$15:K22)-2,1),0),MATCH("Unit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Price",csvSheet!$1:$1,0))))),"N/A"),""),"N/A")</f>
        <v>719.75800000000004</v>
      </c>
      <c r="L22" s="177"/>
      <c r="M22" s="168"/>
      <c r="N22" s="167">
        <f ca="1">IFERROR(IF($D22&lt;&gt;"",IF(ISNUMBER(VALUE(RIGHT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,LEN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Price",csvSheet!$1:$1,0)))-FIND(" ",INDEX(OFFSET(csvSheet!$A$2,ROWS($N$15:N22)-1,0,COUNTA(csvSheet!$A:$A)-ROWS($N$15:N22)-2,COUNTA(csvSheet!$1:$1)),MATCH($D22,OFFSET(csvSheet!$A$2,ROWS($N$15:N22)-1,MATCH("Distributor",csvSheet!$1:$1,0)-1,COUNTA(csvSheet!$A:$A)-ROWS($N$15:N22)-2,1),0),MATCH("Total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))),VALUE(RIGHT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,LEN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Price",csvSheet!$1:$1,0)))-FIND(" ",INDEX(OFFSET(csvSheet!$A$2,ROWS($N$15:N22)-1,0,COUNTA(csvSheet!$A:$A)-ROWS($N$15:N22)-2,COUNTA(csvSheet!$1:$1)),MATCH($D22,OFFSET(csvSheet!$A$2,ROWS($N$15:N22)-1,MATCH("Distributor",csvSheet!$1:$1,0)-1,COUNTA(csvSheet!$A:$A)-ROWS($N$15:N22)-2,1),0),MATCH("Total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Price",csvSheet!$1:$1,0))))),"N/A"),""),"N/A")</f>
        <v>719.76</v>
      </c>
      <c r="O22" s="168"/>
      <c r="P22" s="59"/>
      <c r="Q22"/>
    </row>
    <row r="23" spans="2:17" ht="24" customHeight="1" x14ac:dyDescent="0.25">
      <c r="B23"/>
      <c r="C23" s="62">
        <v>9</v>
      </c>
      <c r="D23" s="159" t="str" cm="1">
        <f t="array" aca="1" ref="D2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23)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23)))),"")</f>
        <v/>
      </c>
      <c r="E23" s="160"/>
      <c r="F23" s="161" t="str" cm="1">
        <f t="array" aca="1" ref="F23" ca="1">IFERROR(IF(IF($D23&lt;&gt;"",INDEX(OFFSET(csvSheet!$A$2,ROWS($F$15:F23)-1,0,COUNTA(csvSheet!$A:$A)-ROWS($F$15:F23)-2,COUNTA(csvSheet!$1:$1)-1),MATCH($D23,OFFSET(csvSheet!$A$2,ROWS($F$15:F23)-1,MATCH("Distributor",csvSheet!$1:$1,0)-1,COUNTA(csvSheet!$A:$A)-ROWS($F$15:F23)-2),0),MATCH("MPN + Description",csvSheet!$1:$1,0)),INDEX(OFFSET(csvSheet!$A$2,ROWS($F$15:F23)-1,MATCH("MPN + Description",csvSheet!$1:$1,0)-1,COUNTA(csvSheet!$A:$A)-ROWS($F$15:F23)-2,1),SMALL(IF(OFFSET(csvSheet!$A$2,ROWS($F$15:F23)-1,MATCH("MPN + Description",csvSheet!$1:$1,0)-1,COUNTA(csvSheet!$A:$A)-ROWS($F$15:F23)-2,1)&lt;&gt;"@@@@",ROW(OFFSET(csvSheet!$A$2,ROWS($F$15:F23)-1,MATCH("MPN + Description",csvSheet!$1:$1,0)-1,COUNTA(csvSheet!$A:$A)-ROWS($F$15:F23)-2,1))-MIN(ROW(OFFSET(csvSheet!$A$2,ROWS($F$15:F23)-1,MATCH("MPN + Description",csvSheet!$1:$1,0)-1,COUNTA(csvSheet!$A:$A)-ROWS($F$15:F23)-2,1)))+1),1)))=0,"",IF($D23&lt;&gt;"",INDEX(OFFSET(csvSheet!$A$2,ROWS($F$15:F23)-1,0,COUNTA(csvSheet!$A:$A)-ROWS($F$15:F23)-2,COUNTA(csvSheet!$1:$1)-1),MATCH($D23,OFFSET(csvSheet!$A$2,ROWS($F$15:F23)-1,MATCH("Distributor",csvSheet!$1:$1,0)-1,COUNTA(csvSheet!$A:$A)-ROWS($F$15:F23)-2),0),MATCH("MPN + Description",csvSheet!$1:$1,0)),INDEX(OFFSET(csvSheet!$A$2,ROWS($F$15:F23)-1,MATCH("MPN + Description",csvSheet!$1:$1,0)-1,COUNTA(csvSheet!$A:$A)-ROWS($F$15:F23)-2,1),SMALL(IF(OFFSET(csvSheet!$A$2,ROWS($F$15:F23)-1,MATCH("MPN + Description",csvSheet!$1:$1,0)-1,COUNTA(csvSheet!$A:$A)-ROWS($F$15:F23)-2,1)&lt;&gt;"@@@@",ROW(OFFSET(csvSheet!$A$2,ROWS($F$15:F23)-1,MATCH("MPN + Description",csvSheet!$1:$1,0)-1,COUNTA(csvSheet!$A:$A)-ROWS($F$15:F23)-2,1))-MIN(ROW(OFFSET(csvSheet!$A$2,ROWS($F$15:F23)-1,MATCH("MPN + Description",csvSheet!$1:$1,0)-1,COUNTA(csvSheet!$A:$A)-ROWS($F$15:F23)-2,1)))+1),1)))),"")</f>
        <v>8bit PIC Microcontroller; 40MHz; 64kb</v>
      </c>
      <c r="G23" s="162"/>
      <c r="H23" s="162"/>
      <c r="I23" s="163"/>
      <c r="J23" s="91" t="str" cm="1">
        <f t="array" aca="1" ref="J23" ca="1">IFERROR(IF(IF($D23&lt;&gt;"",INDEX(OFFSET(csvSheet!$A$2,ROWS($J$15:J23)-1,0,COUNTA(csvSheet!$A:$A)-ROWS($J$15:J23)-2,COUNTA(csvSheet!$1:$1)),MATCH($D23,OFFSET(csvSheet!$A$2,ROWS($J$15:J23)-1,MATCH("Distributor",csvSheet!$1:$1,0)-1,COUNTA(csvSheet!$A:$A)-ROWS($J$15:J23)-2,1),0),MATCH("Quantity",csvSheet!$1:$1,0)),INDEX(OFFSET(csvSheet!$A$2,ROWS($J$15:J23)-1,MATCH("Quantity",csvSheet!$1:$1,0)-1,COUNTA(csvSheet!$A:$A)-ROWS($J$15:J23)-2,1),SMALL(IF(OFFSET(csvSheet!$A$2,ROWS($J$15:J23)-1,MATCH("Quantity",csvSheet!$1:$1,0)-1,COUNTA(csvSheet!$A:$A)-ROWS($J$15:J23)-2,1)&lt;&gt;"@@@@",ROW(OFFSET(csvSheet!$A$2,ROWS($J$15:J23)-1,MATCH("Quantity",csvSheet!$1:$1,0)-1,COUNTA(csvSheet!$A:$A)-ROWS($J$15:J23)-2,1))-MIN(ROW(OFFSET(csvSheet!$A$2,ROWS($J$15:J23)-1,MATCH("Quantity",csvSheet!$1:$1,0)-1,COUNTA(csvSheet!$A:$A)-ROWS($J$15:J23)-2,1)))+1),ROWS($J$15:J23))))=0,"",INDEX(OFFSET(csvSheet!$A$2,ROWS($J$15:J23)-1,0,COUNTA(csvSheet!$A:$A)-ROWS($J$15:J23)-2,COUNTA(csvSheet!$1:$1)),MATCH($D23,OFFSET(csvSheet!$A$2,ROWS($J$15:J23)-1,MATCH("Distributor",csvSheet!$1:$1,0)-1,COUNTA(csvSheet!$A:$A)-ROWS($J$15:J23)-2,1),0),MATCH("Quantity",csvSheet!$1:$1,0))),"")</f>
        <v/>
      </c>
      <c r="K23" s="167" t="str">
        <f ca="1">IFERROR(IF($D23&lt;&gt;"",IF(ISNUMBER(VALUE(RIGHT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,LEN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Price",csvSheet!$1:$1,0)))-FIND(" ",INDEX(OFFSET(csvSheet!$A$2,ROWS($K$15:K23)-1,0,COUNTA(csvSheet!$A:$A)-ROWS($K$15:K23)-2,COUNTA(csvSheet!$1:$1)),MATCH($D23,OFFSET(csvSheet!$A$2,ROWS($K$15:K23)-1,MATCH("Distributor",csvSheet!$1:$1,0)-1,COUNTA(csvSheet!$A:$A)-ROWS($K$15:K23)-2,1),0),MATCH("Unit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))),VALUE(RIGHT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,LEN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Price",csvSheet!$1:$1,0)))-FIND(" ",INDEX(OFFSET(csvSheet!$A$2,ROWS($K$15:K23)-1,0,COUNTA(csvSheet!$A:$A)-ROWS($K$15:K23)-2,COUNTA(csvSheet!$1:$1)),MATCH($D23,OFFSET(csvSheet!$A$2,ROWS($K$15:K23)-1,MATCH("Distributor",csvSheet!$1:$1,0)-1,COUNTA(csvSheet!$A:$A)-ROWS($K$15:K23)-2,1),0),MATCH("Unit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Price",csvSheet!$1:$1,0))))),"N/A"),""),"N/A")</f>
        <v/>
      </c>
      <c r="L23" s="177"/>
      <c r="M23" s="168"/>
      <c r="N23" s="167" t="str">
        <f ca="1">IFERROR(IF($D23&lt;&gt;"",IF(ISNUMBER(VALUE(RIGHT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,LEN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Price",csvSheet!$1:$1,0)))-FIND(" ",INDEX(OFFSET(csvSheet!$A$2,ROWS($N$15:N23)-1,0,COUNTA(csvSheet!$A:$A)-ROWS($N$15:N23)-2,COUNTA(csvSheet!$1:$1)),MATCH($D23,OFFSET(csvSheet!$A$2,ROWS($N$15:N23)-1,MATCH("Distributor",csvSheet!$1:$1,0)-1,COUNTA(csvSheet!$A:$A)-ROWS($N$15:N23)-2,1),0),MATCH("Total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))),VALUE(RIGHT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,LEN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Price",csvSheet!$1:$1,0)))-FIND(" ",INDEX(OFFSET(csvSheet!$A$2,ROWS($N$15:N23)-1,0,COUNTA(csvSheet!$A:$A)-ROWS($N$15:N23)-2,COUNTA(csvSheet!$1:$1)),MATCH($D23,OFFSET(csvSheet!$A$2,ROWS($N$15:N23)-1,MATCH("Distributor",csvSheet!$1:$1,0)-1,COUNTA(csvSheet!$A:$A)-ROWS($N$15:N23)-2,1),0),MATCH("Total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Price",csvSheet!$1:$1,0))))),"N/A"),""),"N/A")</f>
        <v/>
      </c>
      <c r="O23" s="168"/>
      <c r="P23" s="59"/>
      <c r="Q23"/>
    </row>
    <row r="24" spans="2:17" ht="24" customHeight="1" thickBot="1" x14ac:dyDescent="0.3">
      <c r="B24"/>
      <c r="C24" s="62">
        <v>10</v>
      </c>
      <c r="D24" s="191" t="str" cm="1">
        <f t="array" aca="1" ref="D2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24)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24)))),"")</f>
        <v/>
      </c>
      <c r="E24" s="192"/>
      <c r="F24" s="193" t="str" cm="1">
        <f t="array" aca="1" ref="F24" ca="1">IFERROR(IF(IF($D24&lt;&gt;"",INDEX(OFFSET(csvSheet!$A$2,ROWS($F$15:F24)-1,0,COUNTA(csvSheet!$A:$A)-ROWS($F$15:F24)-2,COUNTA(csvSheet!$1:$1)-1),MATCH($D24,OFFSET(csvSheet!$A$2,ROWS($F$15:F24)-1,MATCH("Distributor",csvSheet!$1:$1,0)-1,COUNTA(csvSheet!$A:$A)-ROWS($F$15:F24)-2),0),MATCH("MPN + Description",csvSheet!$1:$1,0)),INDEX(OFFSET(csvSheet!$A$2,ROWS($F$15:F24)-1,MATCH("MPN + Description",csvSheet!$1:$1,0)-1,COUNTA(csvSheet!$A:$A)-ROWS($F$15:F24)-2,1),SMALL(IF(OFFSET(csvSheet!$A$2,ROWS($F$15:F24)-1,MATCH("MPN + Description",csvSheet!$1:$1,0)-1,COUNTA(csvSheet!$A:$A)-ROWS($F$15:F24)-2,1)&lt;&gt;"@@@@",ROW(OFFSET(csvSheet!$A$2,ROWS($F$15:F24)-1,MATCH("MPN + Description",csvSheet!$1:$1,0)-1,COUNTA(csvSheet!$A:$A)-ROWS($F$15:F24)-2,1))-MIN(ROW(OFFSET(csvSheet!$A$2,ROWS($F$15:F24)-1,MATCH("MPN + Description",csvSheet!$1:$1,0)-1,COUNTA(csvSheet!$A:$A)-ROWS($F$15:F24)-2,1)))+1),1)))=0,"",IF($D24&lt;&gt;"",INDEX(OFFSET(csvSheet!$A$2,ROWS($F$15:F24)-1,0,COUNTA(csvSheet!$A:$A)-ROWS($F$15:F24)-2,COUNTA(csvSheet!$1:$1)-1),MATCH($D24,OFFSET(csvSheet!$A$2,ROWS($F$15:F24)-1,MATCH("Distributor",csvSheet!$1:$1,0)-1,COUNTA(csvSheet!$A:$A)-ROWS($F$15:F24)-2),0),MATCH("MPN + Description",csvSheet!$1:$1,0)),INDEX(OFFSET(csvSheet!$A$2,ROWS($F$15:F24)-1,MATCH("MPN + Description",csvSheet!$1:$1,0)-1,COUNTA(csvSheet!$A:$A)-ROWS($F$15:F24)-2,1),SMALL(IF(OFFSET(csvSheet!$A$2,ROWS($F$15:F24)-1,MATCH("MPN + Description",csvSheet!$1:$1,0)-1,COUNTA(csvSheet!$A:$A)-ROWS($F$15:F24)-2,1)&lt;&gt;"@@@@",ROW(OFFSET(csvSheet!$A$2,ROWS($F$15:F24)-1,MATCH("MPN + Description",csvSheet!$1:$1,0)-1,COUNTA(csvSheet!$A:$A)-ROWS($F$15:F24)-2,1))-MIN(ROW(OFFSET(csvSheet!$A$2,ROWS($F$15:F24)-1,MATCH("MPN + Description",csvSheet!$1:$1,0)-1,COUNTA(csvSheet!$A:$A)-ROWS($F$15:F24)-2,1)))+1),1)))),"")</f>
        <v>; 1024 B Flash; 80-Pin TQFP</v>
      </c>
      <c r="G24" s="194"/>
      <c r="H24" s="194"/>
      <c r="I24" s="195"/>
      <c r="J24" s="91" t="str" cm="1">
        <f t="array" aca="1" ref="J24" ca="1">IFERROR(IF(IF($D24&lt;&gt;"",INDEX(OFFSET(csvSheet!$A$2,ROWS($J$15:J24)-1,0,COUNTA(csvSheet!$A:$A)-ROWS($J$15:J24)-2,COUNTA(csvSheet!$1:$1)),MATCH($D24,OFFSET(csvSheet!$A$2,ROWS($J$15:J24)-1,MATCH("Distributor",csvSheet!$1:$1,0)-1,COUNTA(csvSheet!$A:$A)-ROWS($J$15:J24)-2,1),0),MATCH("Quantity",csvSheet!$1:$1,0)),INDEX(OFFSET(csvSheet!$A$2,ROWS($J$15:J24)-1,MATCH("Quantity",csvSheet!$1:$1,0)-1,COUNTA(csvSheet!$A:$A)-ROWS($J$15:J24)-2,1),SMALL(IF(OFFSET(csvSheet!$A$2,ROWS($J$15:J24)-1,MATCH("Quantity",csvSheet!$1:$1,0)-1,COUNTA(csvSheet!$A:$A)-ROWS($J$15:J24)-2,1)&lt;&gt;"@@@@",ROW(OFFSET(csvSheet!$A$2,ROWS($J$15:J24)-1,MATCH("Quantity",csvSheet!$1:$1,0)-1,COUNTA(csvSheet!$A:$A)-ROWS($J$15:J24)-2,1))-MIN(ROW(OFFSET(csvSheet!$A$2,ROWS($J$15:J24)-1,MATCH("Quantity",csvSheet!$1:$1,0)-1,COUNTA(csvSheet!$A:$A)-ROWS($J$15:J24)-2,1)))+1),ROWS($J$15:J24))))=0,"",INDEX(OFFSET(csvSheet!$A$2,ROWS($J$15:J24)-1,0,COUNTA(csvSheet!$A:$A)-ROWS($J$15:J24)-2,COUNTA(csvSheet!$1:$1)),MATCH($D24,OFFSET(csvSheet!$A$2,ROWS($J$15:J24)-1,MATCH("Distributor",csvSheet!$1:$1,0)-1,COUNTA(csvSheet!$A:$A)-ROWS($J$15:J24)-2,1),0),MATCH("Quantity",csvSheet!$1:$1,0))),"")</f>
        <v/>
      </c>
      <c r="K24" s="196" t="str">
        <f ca="1">IFERROR(IF($D24&lt;&gt;"",IF(ISNUMBER(VALUE(RIGHT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,LEN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Price",csvSheet!$1:$1,0)))-FIND(" ",INDEX(OFFSET(csvSheet!$A$2,ROWS($K$15:K24)-1,0,COUNTA(csvSheet!$A:$A)-ROWS($K$15:K24)-2,COUNTA(csvSheet!$1:$1)),MATCH($D24,OFFSET(csvSheet!$A$2,ROWS($K$15:K24)-1,MATCH("Distributor",csvSheet!$1:$1,0)-1,COUNTA(csvSheet!$A:$A)-ROWS($K$15:K24)-2,1),0),MATCH("Unit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))),VALUE(RIGHT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,LEN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Price",csvSheet!$1:$1,0)))-FIND(" ",INDEX(OFFSET(csvSheet!$A$2,ROWS($K$15:K24)-1,0,COUNTA(csvSheet!$A:$A)-ROWS($K$15:K24)-2,COUNTA(csvSheet!$1:$1)),MATCH($D24,OFFSET(csvSheet!$A$2,ROWS($K$15:K24)-1,MATCH("Distributor",csvSheet!$1:$1,0)-1,COUNTA(csvSheet!$A:$A)-ROWS($K$15:K24)-2,1),0),MATCH("Unit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Price",csvSheet!$1:$1,0))))),"N/A"),""),"N/A")</f>
        <v/>
      </c>
      <c r="L24" s="197"/>
      <c r="M24" s="198"/>
      <c r="N24" s="196" t="str">
        <f ca="1">IFERROR(IF($D24&lt;&gt;"",IF(ISNUMBER(VALUE(RIGHT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,LEN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Price",csvSheet!$1:$1,0)))-FIND(" ",INDEX(OFFSET(csvSheet!$A$2,ROWS($N$15:N24)-1,0,COUNTA(csvSheet!$A:$A)-ROWS($N$15:N24)-2,COUNTA(csvSheet!$1:$1)),MATCH($D24,OFFSET(csvSheet!$A$2,ROWS($N$15:N24)-1,MATCH("Distributor",csvSheet!$1:$1,0)-1,COUNTA(csvSheet!$A:$A)-ROWS($N$15:N24)-2,1),0),MATCH("Total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))),VALUE(RIGHT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,LEN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Price",csvSheet!$1:$1,0)))-FIND(" ",INDEX(OFFSET(csvSheet!$A$2,ROWS($N$15:N24)-1,0,COUNTA(csvSheet!$A:$A)-ROWS($N$15:N24)-2,COUNTA(csvSheet!$1:$1)),MATCH($D24,OFFSET(csvSheet!$A$2,ROWS($N$15:N24)-1,MATCH("Distributor",csvSheet!$1:$1,0)-1,COUNTA(csvSheet!$A:$A)-ROWS($N$15:N24)-2,1),0),MATCH("Total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Price",csvSheet!$1:$1,0))))),"N/A"),""),"N/A")</f>
        <v/>
      </c>
      <c r="O24" s="198"/>
      <c r="P24" s="66"/>
      <c r="Q24"/>
    </row>
    <row r="25" spans="2:17" ht="16.5" thickTop="1" thickBot="1" x14ac:dyDescent="0.3">
      <c r="B25"/>
      <c r="C25" s="98"/>
      <c r="D25" s="201"/>
      <c r="E25" s="201"/>
      <c r="F25" s="70"/>
      <c r="G25" s="70"/>
      <c r="H25" s="70"/>
      <c r="I25" s="70"/>
      <c r="J25" s="70"/>
      <c r="K25" s="92" t="s">
        <v>19</v>
      </c>
      <c r="L25" s="93"/>
      <c r="M25" s="94"/>
      <c r="N25" s="199">
        <f ca="1">SUM(N15:O24)</f>
        <v>1450.54</v>
      </c>
      <c r="O25" s="200"/>
      <c r="P25" s="75"/>
      <c r="Q25"/>
    </row>
    <row r="26" spans="2:17" x14ac:dyDescent="0.25">
      <c r="B26"/>
      <c r="C26" s="58" t="s">
        <v>42</v>
      </c>
      <c r="D26" s="12"/>
      <c r="E26" s="12"/>
      <c r="F26" s="12"/>
      <c r="G26" s="12"/>
      <c r="H26" s="12"/>
      <c r="I26" s="3"/>
      <c r="J26" s="3"/>
      <c r="K26" s="3"/>
      <c r="L26" s="3"/>
      <c r="M26" s="3"/>
      <c r="N26" s="52"/>
      <c r="O26" s="52"/>
      <c r="P26" s="54"/>
      <c r="Q26"/>
    </row>
    <row r="27" spans="2:17" x14ac:dyDescent="0.25">
      <c r="B27"/>
      <c r="C27" s="53"/>
      <c r="D27" s="12" t="s">
        <v>85</v>
      </c>
      <c r="E27" s="12"/>
      <c r="F27" s="12"/>
      <c r="G27" s="12"/>
      <c r="H27" s="12"/>
      <c r="I27" s="3"/>
      <c r="J27" s="3"/>
      <c r="K27" s="3"/>
      <c r="L27" s="3"/>
      <c r="M27" s="3"/>
      <c r="N27" s="52"/>
      <c r="O27" s="52"/>
      <c r="P27" s="54"/>
      <c r="Q27"/>
    </row>
    <row r="28" spans="2:17" x14ac:dyDescent="0.25">
      <c r="B28"/>
      <c r="C28" s="53"/>
      <c r="D28" s="12"/>
      <c r="E28" s="12"/>
      <c r="F28" s="12"/>
      <c r="G28" s="12"/>
      <c r="H28" s="12"/>
      <c r="I28" s="3"/>
      <c r="J28" s="3"/>
      <c r="K28" s="3"/>
      <c r="L28" s="3"/>
      <c r="M28" s="3"/>
      <c r="N28" s="52"/>
      <c r="O28" s="52"/>
      <c r="P28" s="54"/>
      <c r="Q28"/>
    </row>
    <row r="29" spans="2:17" ht="15.75" thickBot="1" x14ac:dyDescent="0.3">
      <c r="B29"/>
      <c r="C29" s="87" t="s">
        <v>50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9"/>
      <c r="Q29"/>
    </row>
    <row r="30" spans="2:17" x14ac:dyDescent="0.25">
      <c r="B30"/>
      <c r="C30"/>
      <c r="D30"/>
      <c r="E30"/>
      <c r="F30" s="3"/>
      <c r="G30" s="3"/>
      <c r="H30"/>
      <c r="I30"/>
      <c r="J30"/>
      <c r="K30"/>
      <c r="L30"/>
      <c r="M30" s="3"/>
      <c r="N30" s="3"/>
      <c r="O30" s="3"/>
      <c r="P30"/>
      <c r="Q30"/>
    </row>
    <row r="31" spans="2:17" x14ac:dyDescent="0.25">
      <c r="B31"/>
      <c r="C31"/>
      <c r="D31" s="8" t="s">
        <v>48</v>
      </c>
      <c r="E31" s="3" t="s">
        <v>1</v>
      </c>
      <c r="F31" s="11"/>
      <c r="G31" s="11"/>
      <c r="H31" s="9"/>
      <c r="I31" s="9"/>
      <c r="J31" s="56" t="s">
        <v>2</v>
      </c>
      <c r="K31" s="3" t="s">
        <v>1</v>
      </c>
      <c r="L31" s="51"/>
      <c r="M31" s="3"/>
      <c r="N31" s="55"/>
      <c r="O31" s="3"/>
      <c r="P31"/>
      <c r="Q31"/>
    </row>
    <row r="32" spans="2:17" x14ac:dyDescent="0.25">
      <c r="B32"/>
      <c r="C32"/>
      <c r="D32"/>
      <c r="E32" s="3"/>
      <c r="F32" s="90" t="s">
        <v>52</v>
      </c>
      <c r="G32" s="90"/>
      <c r="H32" s="90"/>
      <c r="I32" s="90"/>
      <c r="J32"/>
      <c r="K32"/>
      <c r="L32"/>
      <c r="M32"/>
      <c r="N32"/>
      <c r="O32" s="3"/>
      <c r="P32"/>
      <c r="Q32"/>
    </row>
    <row r="33" spans="2:17" x14ac:dyDescent="0.25">
      <c r="B33"/>
      <c r="C33"/>
      <c r="D33" s="8" t="s">
        <v>49</v>
      </c>
      <c r="E33" s="3" t="s">
        <v>1</v>
      </c>
      <c r="F33" s="11"/>
      <c r="G33" s="11"/>
      <c r="H33" s="9"/>
      <c r="I33" s="9"/>
      <c r="J33" s="56" t="s">
        <v>2</v>
      </c>
      <c r="K33" s="3" t="s">
        <v>1</v>
      </c>
      <c r="L33" s="51"/>
      <c r="M33" s="3"/>
      <c r="N33" s="55"/>
      <c r="O33" s="3"/>
      <c r="P33"/>
      <c r="Q33"/>
    </row>
    <row r="34" spans="2:17" x14ac:dyDescent="0.25">
      <c r="B34"/>
      <c r="C34"/>
      <c r="D34" s="8"/>
      <c r="E34"/>
      <c r="F34" s="90" t="s">
        <v>53</v>
      </c>
      <c r="G34" s="90"/>
      <c r="H34" s="90"/>
      <c r="I34" s="90"/>
      <c r="J34"/>
      <c r="K34" s="3"/>
      <c r="L34" s="3"/>
      <c r="M34" s="3"/>
      <c r="N34" s="3"/>
      <c r="O34" s="3"/>
      <c r="P34"/>
      <c r="Q34"/>
    </row>
    <row r="35" spans="2:17" x14ac:dyDescent="0.25">
      <c r="B35"/>
      <c r="C35"/>
      <c r="D35" s="8"/>
      <c r="E35"/>
      <c r="F35" s="80"/>
      <c r="G35" s="80"/>
      <c r="H35" s="80"/>
      <c r="I35" s="80"/>
      <c r="J35"/>
      <c r="K35" s="3"/>
      <c r="L35" s="3"/>
      <c r="M35" s="3"/>
      <c r="N35" s="3"/>
      <c r="O35" s="3"/>
      <c r="P35" t="s">
        <v>79</v>
      </c>
      <c r="Q35"/>
    </row>
    <row r="36" spans="2:17" x14ac:dyDescent="0.25">
      <c r="B36"/>
      <c r="C36"/>
      <c r="D36" s="8"/>
      <c r="E36"/>
      <c r="F36" s="80"/>
      <c r="G36" s="80"/>
      <c r="H36" s="80"/>
      <c r="I36" s="80"/>
      <c r="J36"/>
      <c r="K36" s="3"/>
      <c r="L36" s="3"/>
      <c r="M36" s="3"/>
      <c r="N36" s="3"/>
      <c r="O36" s="3"/>
      <c r="P36"/>
      <c r="Q36"/>
    </row>
    <row r="37" spans="2:17" x14ac:dyDescent="0.25">
      <c r="B37" s="76"/>
      <c r="C37" s="76"/>
      <c r="D37" s="77"/>
      <c r="E37" s="76"/>
      <c r="F37" s="78"/>
      <c r="G37" s="78"/>
      <c r="H37" s="76"/>
      <c r="I37" s="76"/>
      <c r="J37" s="76"/>
      <c r="K37" s="78"/>
      <c r="L37" s="78"/>
      <c r="M37" s="78"/>
      <c r="N37" s="78"/>
      <c r="O37" s="79"/>
      <c r="P37" s="76"/>
      <c r="Q37" s="76"/>
    </row>
    <row r="38" spans="2:17" x14ac:dyDescent="0.25">
      <c r="B38"/>
      <c r="C38"/>
      <c r="D38" s="8"/>
      <c r="E38"/>
      <c r="F38" s="3"/>
      <c r="G38" s="3"/>
      <c r="H38"/>
      <c r="I38"/>
      <c r="J38"/>
      <c r="K38" s="3"/>
      <c r="L38" s="3"/>
      <c r="M38" s="3"/>
      <c r="N38" s="3"/>
      <c r="O38" s="12"/>
      <c r="P38"/>
      <c r="Q38"/>
    </row>
    <row r="39" spans="2:17" x14ac:dyDescent="0.25">
      <c r="B39"/>
      <c r="C39"/>
      <c r="D39"/>
      <c r="E39"/>
      <c r="F39" s="3"/>
      <c r="G39" s="3"/>
      <c r="H39"/>
      <c r="I39"/>
      <c r="J39"/>
      <c r="K39"/>
      <c r="L39"/>
      <c r="M39" s="3"/>
      <c r="N39" s="3"/>
      <c r="O39" s="3"/>
      <c r="P39"/>
      <c r="Q39"/>
    </row>
    <row r="40" spans="2:17" x14ac:dyDescent="0.25">
      <c r="B40"/>
      <c r="C40"/>
      <c r="D40"/>
      <c r="E40"/>
      <c r="F40" s="3"/>
      <c r="G40" s="3"/>
      <c r="H40"/>
      <c r="I40"/>
      <c r="J40"/>
      <c r="K40"/>
      <c r="L40"/>
      <c r="M40" s="3"/>
      <c r="N40" s="3"/>
      <c r="O40" s="3"/>
      <c r="P40"/>
      <c r="Q40"/>
    </row>
    <row r="41" spans="2:17" x14ac:dyDescent="0.25">
      <c r="B41"/>
      <c r="C41"/>
      <c r="D41"/>
      <c r="E41"/>
      <c r="F41" s="3"/>
      <c r="G41" s="3"/>
      <c r="H41"/>
      <c r="I41"/>
      <c r="J41"/>
      <c r="K41"/>
      <c r="L41"/>
      <c r="M41" s="3"/>
      <c r="N41" s="3"/>
      <c r="O41" s="3"/>
      <c r="P41"/>
      <c r="Q41"/>
    </row>
    <row r="42" spans="2:17" x14ac:dyDescent="0.25">
      <c r="B42"/>
      <c r="C42"/>
      <c r="D42"/>
      <c r="E42"/>
      <c r="F42" s="3"/>
      <c r="G42" s="3"/>
      <c r="H42"/>
      <c r="I42"/>
      <c r="J42"/>
      <c r="K42"/>
      <c r="L42"/>
      <c r="M42" s="3"/>
      <c r="N42" s="10"/>
      <c r="O42" s="5" t="s">
        <v>63</v>
      </c>
      <c r="P42" s="68"/>
      <c r="Q42"/>
    </row>
    <row r="43" spans="2:17" x14ac:dyDescent="0.25">
      <c r="B43"/>
      <c r="C43"/>
      <c r="D43"/>
      <c r="E43"/>
      <c r="F43" s="3"/>
      <c r="G43" s="3"/>
      <c r="H43"/>
      <c r="I43"/>
      <c r="J43"/>
      <c r="K43"/>
      <c r="L43"/>
      <c r="M43" s="3"/>
      <c r="N43" s="10"/>
      <c r="O43" s="5" t="s">
        <v>64</v>
      </c>
      <c r="P43" s="7"/>
      <c r="Q43"/>
    </row>
    <row r="44" spans="2:17" x14ac:dyDescent="0.25">
      <c r="B44"/>
      <c r="C44"/>
      <c r="D44"/>
      <c r="E44"/>
      <c r="F44" s="3"/>
      <c r="G44" s="3"/>
      <c r="H44"/>
      <c r="I44"/>
      <c r="J44"/>
      <c r="K44"/>
      <c r="L44"/>
      <c r="M44" s="3"/>
      <c r="N44" s="4"/>
      <c r="O44" s="4"/>
      <c r="P44" s="4"/>
      <c r="Q44"/>
    </row>
    <row r="45" spans="2:17" ht="26.25" x14ac:dyDescent="0.4">
      <c r="B45"/>
      <c r="C45"/>
      <c r="D45" s="95" t="s">
        <v>59</v>
      </c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/>
    </row>
    <row r="46" spans="2:17" x14ac:dyDescent="0.25">
      <c r="B46"/>
      <c r="C46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/>
    </row>
    <row r="47" spans="2:17" ht="19.5" customHeight="1" x14ac:dyDescent="0.25">
      <c r="B47"/>
      <c r="C47"/>
      <c r="D47" s="5" t="s">
        <v>4</v>
      </c>
      <c r="E47" s="6" t="s">
        <v>1</v>
      </c>
      <c r="F47" s="49"/>
      <c r="G47" s="49"/>
      <c r="H47" s="7"/>
      <c r="I47" s="7"/>
      <c r="J47" s="4"/>
      <c r="K47" s="8" t="s">
        <v>62</v>
      </c>
      <c r="L47" s="8"/>
      <c r="M47" s="71"/>
      <c r="N47" s="4"/>
      <c r="O47" s="7"/>
      <c r="P47" s="68"/>
      <c r="Q47"/>
    </row>
    <row r="48" spans="2:17" ht="19.5" customHeight="1" x14ac:dyDescent="0.25">
      <c r="B48"/>
      <c r="C48"/>
      <c r="D48" s="5" t="s">
        <v>5</v>
      </c>
      <c r="E48" s="6" t="s">
        <v>1</v>
      </c>
      <c r="F48" s="49"/>
      <c r="G48" s="49"/>
      <c r="H48" s="7"/>
      <c r="I48" s="7"/>
      <c r="J48" s="4"/>
      <c r="K48" s="5" t="s">
        <v>61</v>
      </c>
      <c r="L48" s="4"/>
      <c r="M48" s="4"/>
      <c r="N48" s="4"/>
      <c r="O48" s="72"/>
      <c r="P48" s="72"/>
      <c r="Q48"/>
    </row>
    <row r="49" spans="2:17" ht="6" customHeight="1" thickBot="1" x14ac:dyDescent="0.3">
      <c r="B49"/>
      <c r="C49"/>
      <c r="D49"/>
      <c r="E49"/>
      <c r="F49" s="3"/>
      <c r="G49" s="3"/>
      <c r="H49"/>
      <c r="I49"/>
      <c r="J49"/>
      <c r="K49"/>
      <c r="L49"/>
      <c r="M49" s="3"/>
      <c r="N49" s="3"/>
      <c r="O49" s="3"/>
      <c r="P49"/>
      <c r="Q49"/>
    </row>
    <row r="50" spans="2:17" ht="15.75" thickBot="1" x14ac:dyDescent="0.3">
      <c r="B50"/>
      <c r="C50" s="1" t="s">
        <v>51</v>
      </c>
      <c r="D50" s="148" t="s">
        <v>45</v>
      </c>
      <c r="E50" s="147"/>
      <c r="F50" s="148" t="s">
        <v>10</v>
      </c>
      <c r="G50" s="149"/>
      <c r="H50" s="149"/>
      <c r="I50" s="147"/>
      <c r="J50" s="50" t="s">
        <v>7</v>
      </c>
      <c r="K50" s="148" t="s">
        <v>8</v>
      </c>
      <c r="L50" s="149"/>
      <c r="M50" s="147"/>
      <c r="N50" s="148" t="s">
        <v>60</v>
      </c>
      <c r="O50" s="147"/>
      <c r="P50" s="2" t="s">
        <v>9</v>
      </c>
      <c r="Q50"/>
    </row>
    <row r="51" spans="2:17" ht="24.75" customHeight="1" x14ac:dyDescent="0.25">
      <c r="B51"/>
      <c r="C51" s="64">
        <v>1</v>
      </c>
      <c r="D51" s="150" t="str" cm="1">
        <f t="array" aca="1" ref="D5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51)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51)+10))),"")</f>
        <v>RS</v>
      </c>
      <c r="E51" s="151"/>
      <c r="F51" s="150" t="str" cm="1">
        <f t="array" aca="1" ref="F51" ca="1">IFERROR(IF(IF($D51&lt;&gt;"",INDEX(OFFSET(csvSheet!$A$12,ROWS($F$51:F51)-1,0,COUNTA(csvSheet!$A:$A)-ROWS($F$51:F51)-2,COUNTA(csvSheet!$1:$1)-1),MATCH($D51,OFFSET(csvSheet!$A$12,ROWS($F$51:F51)-1,MATCH("Distributor",csvSheet!$1:$1,0)-1,COUNTA(csvSheet!$A:$A)-ROWS($F$51:F51)-2),0),MATCH("MPN + Description",csvSheet!$1:$1,0)),INDEX(OFFSET(csvSheet!$A$12,ROWS($F$51:F51)-1,MATCH("MPN + Description",csvSheet!$1:$1,0)-1,COUNTA(csvSheet!$A:$A)-ROWS($F$51:F51)-2,1),SMALL(IF(OFFSET(csvSheet!$A$12,ROWS($F$51:F51)-1,MATCH("MPN + Description",csvSheet!$1:$1,0)-1,COUNTA(csvSheet!$A:$A)-ROWS($F$51:F51)-2,1)&lt;&gt;"@@@@",ROW(OFFSET(csvSheet!$A$12,ROWS($F$51:F51)-1,MATCH("MPN + Description",csvSheet!$1:$1,0)-1,COUNTA(csvSheet!$A:$A)-ROWS($F$51:F51)-2,1))-MIN(ROW(OFFSET(csvSheet!$A$12,ROWS($F$51:F51)-1,MATCH("MPN + Description",csvSheet!$1:$1,0)-1,COUNTA(csvSheet!$A:$A)-ROWS($F$51:F51)-2,1)))+1),1)))=0,"",IF($D51&lt;&gt;"",INDEX(OFFSET(csvSheet!$A$12,ROWS($F$51:F51)-1,0,COUNTA(csvSheet!$A:$A)-ROWS($F$51:F51)-2,COUNTA(csvSheet!$1:$1)-1),MATCH($D51,OFFSET(csvSheet!$A$12,ROWS($F$51:F51)-1,MATCH("Distributor",csvSheet!$1:$1,0)-1,COUNTA(csvSheet!$A:$A)-ROWS($F$51:F51)-2),0),MATCH("MPN + Description",csvSheet!$1:$1,0)),INDEX(OFFSET(csvSheet!$A$12,ROWS($F$51:F51)-1,MATCH("MPN + Description",csvSheet!$1:$1,0)-1,COUNTA(csvSheet!$A:$A)-ROWS($F$51:F51)-2,1),SMALL(IF(OFFSET(csvSheet!$A$12,ROWS($F$51:F51)-1,MATCH("MPN + Description",csvSheet!$1:$1,0)-1,COUNTA(csvSheet!$A:$A)-ROWS($F$51:F51)-2,1)&lt;&gt;"@@@@",ROW(OFFSET(csvSheet!$A$12,ROWS($F$51:F51)-1,MATCH("MPN + Description",csvSheet!$1:$1,0)-1,COUNTA(csvSheet!$A:$A)-ROWS($F$51:F51)-2,1))-MIN(ROW(OFFSET(csvSheet!$A$12,ROWS($F$51:F51)-1,MATCH("MPN + Description",csvSheet!$1:$1,0)-1,COUNTA(csvSheet!$A:$A)-ROWS($F$51:F51)-2,1)))+1),1)))),"")</f>
        <v>PIC18F4550-I/P | RISC Microcontroller</v>
      </c>
      <c r="G51" s="153"/>
      <c r="H51" s="153"/>
      <c r="I51" s="151"/>
      <c r="J51" s="91" cm="1">
        <f t="array" aca="1" ref="J51" ca="1">IFERROR(IF(IF($D51&lt;&gt;"",INDEX(OFFSET(csvSheet!$A$12,ROWS($J$51:J51)-1,0,COUNTA(csvSheet!$A:$A)-ROWS($J$51:J51)-2,COUNTA(csvSheet!$1:$1)),MATCH($D51,OFFSET(csvSheet!$A$12,ROWS($J$51:J51)-1,MATCH("Distributor",csvSheet!$1:$1,0)-1,COUNTA(csvSheet!$A:$A)-ROWS($J$51:J51)-2,1),0),MATCH("Quantity",csvSheet!$1:$1,0)),INDEX(OFFSET(csvSheet!$A$12,ROWS($J$51:J51)-1,MATCH("Quantity",csvSheet!$1:$1,0)-1,COUNTA(csvSheet!$A:$A)-ROWS($J$51:J51)-2,1),SMALL(IF(OFFSET(csvSheet!$A$12,ROWS($J$51:J51)-1,MATCH("Quantity",csvSheet!$1:$1,0)-1,COUNTA(csvSheet!$A:$A)-ROWS($J$51:J51)-2,1)&lt;&gt;"@@@@",ROW(OFFSET(csvSheet!$A$12,ROWS($J$51:J51)-1,MATCH("Quantity",csvSheet!$1:$1,0)-1,COUNTA(csvSheet!$A:$A)-ROWS($J$51:J51)-2,1))-MIN(ROW(OFFSET(csvSheet!$A$12,ROWS($J$51:J51)-1,MATCH("Quantity",csvSheet!$1:$1,0)-1,COUNTA(csvSheet!$A:$A)-ROWS($J$51:J51)-2,1)))+1),ROWS($J$51:J51))))=0,"",INDEX(OFFSET(csvSheet!$A$12,ROWS($J$51:J51)-1,0,COUNTA(csvSheet!$A:$A)-ROWS($J$51:J51)-2,COUNTA(csvSheet!$1:$1)),MATCH($D51,OFFSET(csvSheet!$A$12,ROWS($J$51:J51)-1,MATCH("Distributor",csvSheet!$1:$1,0)-1,COUNTA(csvSheet!$A:$A)-ROWS($J$51:J51)-2,1),0),MATCH("Quantity",csvSheet!$1:$1,0))),"")</f>
        <v>1</v>
      </c>
      <c r="K51" s="202">
        <f ca="1">IFERROR(IF($D51&lt;&gt;"",IF(ISNUMBER(VALUE(RIGHT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,LEN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Price",csvSheet!$1:$1,0)))-FIND(" ",INDEX(OFFSET(csvSheet!$A$12,ROWS($K$51:K51)-1,0,COUNTA(csvSheet!$A:$A)-ROWS($K$51:K51)-2,COUNTA(csvSheet!$1:$1)),MATCH($D51,OFFSET(csvSheet!$A$12,ROWS($K$51:K51)-1,MATCH("Distributor",csvSheet!$1:$1,0)-1,COUNTA(csvSheet!$A:$A)-ROWS($K$51:K51)-2,1),0),MATCH("Unit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))),VALUE(RIGHT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,LEN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Price",csvSheet!$1:$1,0)))-FIND(" ",INDEX(OFFSET(csvSheet!$A$12,ROWS($K$51:K51)-1,0,COUNTA(csvSheet!$A:$A)-ROWS($K$51:K51)-2,COUNTA(csvSheet!$1:$1)),MATCH($D51,OFFSET(csvSheet!$A$12,ROWS($K$51:K51)-1,MATCH("Distributor",csvSheet!$1:$1,0)-1,COUNTA(csvSheet!$A:$A)-ROWS($K$51:K51)-2,1),0),MATCH("Unit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Price",csvSheet!$1:$1,0))))),"N/A"),""),"N/A")</f>
        <v>530.79</v>
      </c>
      <c r="L51" s="203"/>
      <c r="M51" s="204"/>
      <c r="N51" s="205">
        <f ca="1">IFERROR(IF($D51&lt;&gt;"",IF(ISNUMBER(VALUE(RIGHT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,LEN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Price",csvSheet!$1:$1,0)))-FIND(" ",INDEX(OFFSET(csvSheet!$A$12,ROWS($N$51:N51)-1,0,COUNTA(csvSheet!$A:$A)-ROWS($N$51:N51)-2,COUNTA(csvSheet!$1:$1)),MATCH($D51,OFFSET(csvSheet!$A$12,ROWS($N$51:N51)-1,MATCH("Distributor",csvSheet!$1:$1,0)-1,COUNTA(csvSheet!$A:$A)-ROWS($N$51:N51)-2,1),0),MATCH("Total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))),VALUE(RIGHT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,LEN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Price",csvSheet!$1:$1,0)))-FIND(" ",INDEX(OFFSET(csvSheet!$A$12,ROWS($N$51:N51)-1,0,COUNTA(csvSheet!$A:$A)-ROWS($N$51:N51)-2,COUNTA(csvSheet!$1:$1)),MATCH($D51,OFFSET(csvSheet!$A$12,ROWS($N$51:N51)-1,MATCH("Distributor",csvSheet!$1:$1,0)-1,COUNTA(csvSheet!$A:$A)-ROWS($N$51:N51)-2,1),0),MATCH("Total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Price",csvSheet!$1:$1,0))))),"N/A"),""),"N/A")</f>
        <v>530.79</v>
      </c>
      <c r="O51" s="206"/>
      <c r="P51" s="66"/>
      <c r="Q51"/>
    </row>
    <row r="52" spans="2:17" ht="24.75" customHeight="1" x14ac:dyDescent="0.25">
      <c r="B52"/>
      <c r="C52" s="62">
        <v>2</v>
      </c>
      <c r="D52" s="159" t="str" cm="1">
        <f t="array" aca="1" ref="D5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52)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52)+10))),"")</f>
        <v/>
      </c>
      <c r="E52" s="160"/>
      <c r="F52" s="188" t="str" cm="1">
        <f t="array" aca="1" ref="F52" ca="1">IFERROR(IF(IF($D52&lt;&gt;"",INDEX(OFFSET(csvSheet!$A$12,ROWS($F$51:F52)-1,0,COUNTA(csvSheet!$A:$A)-ROWS($F$51:F52)-2,COUNTA(csvSheet!$1:$1)-1),MATCH($D52,OFFSET(csvSheet!$A$12,ROWS($F$51:F52)-1,MATCH("Distributor",csvSheet!$1:$1,0)-1,COUNTA(csvSheet!$A:$A)-ROWS($F$51:F52)-2),0),MATCH("MPN + Description",csvSheet!$1:$1,0)),INDEX(OFFSET(csvSheet!$A$12,ROWS($F$51:F52)-1,MATCH("MPN + Description",csvSheet!$1:$1,0)-1,COUNTA(csvSheet!$A:$A)-ROWS($F$51:F52)-2,1),SMALL(IF(OFFSET(csvSheet!$A$12,ROWS($F$51:F52)-1,MATCH("MPN + Description",csvSheet!$1:$1,0)-1,COUNTA(csvSheet!$A:$A)-ROWS($F$51:F52)-2,1)&lt;&gt;"@@@@",ROW(OFFSET(csvSheet!$A$12,ROWS($F$51:F52)-1,MATCH("MPN + Description",csvSheet!$1:$1,0)-1,COUNTA(csvSheet!$A:$A)-ROWS($F$51:F52)-2,1))-MIN(ROW(OFFSET(csvSheet!$A$12,ROWS($F$51:F52)-1,MATCH("MPN + Description",csvSheet!$1:$1,0)-1,COUNTA(csvSheet!$A:$A)-ROWS($F$51:F52)-2,1)))+1),1)))=0,"",IF($D52&lt;&gt;"",INDEX(OFFSET(csvSheet!$A$12,ROWS($F$51:F52)-1,0,COUNTA(csvSheet!$A:$A)-ROWS($F$51:F52)-2,COUNTA(csvSheet!$1:$1)-1),MATCH($D52,OFFSET(csvSheet!$A$12,ROWS($F$51:F52)-1,MATCH("Distributor",csvSheet!$1:$1,0)-1,COUNTA(csvSheet!$A:$A)-ROWS($F$51:F52)-2),0),MATCH("MPN + Description",csvSheet!$1:$1,0)),INDEX(OFFSET(csvSheet!$A$12,ROWS($F$51:F52)-1,MATCH("MPN + Description",csvSheet!$1:$1,0)-1,COUNTA(csvSheet!$A:$A)-ROWS($F$51:F52)-2,1),SMALL(IF(OFFSET(csvSheet!$A$12,ROWS($F$51:F52)-1,MATCH("MPN + Description",csvSheet!$1:$1,0)-1,COUNTA(csvSheet!$A:$A)-ROWS($F$51:F52)-2,1)&lt;&gt;"@@@@",ROW(OFFSET(csvSheet!$A$12,ROWS($F$51:F52)-1,MATCH("MPN + Description",csvSheet!$1:$1,0)-1,COUNTA(csvSheet!$A:$A)-ROWS($F$51:F52)-2,1))-MIN(ROW(OFFSET(csvSheet!$A$12,ROWS($F$51:F52)-1,MATCH("MPN + Description",csvSheet!$1:$1,0)-1,COUNTA(csvSheet!$A:$A)-ROWS($F$51:F52)-2,1)))+1),1)))),"")</f>
        <v>, 8-Bit, FLASH, PIC18 CPU, 48MHz, CMO</v>
      </c>
      <c r="G52" s="189"/>
      <c r="H52" s="189"/>
      <c r="I52" s="190"/>
      <c r="J52" s="91" t="str" cm="1">
        <f t="array" aca="1" ref="J52" ca="1">IFERROR(IF(IF($D52&lt;&gt;"",INDEX(OFFSET(csvSheet!$A$12,ROWS($J$51:J52)-1,0,COUNTA(csvSheet!$A:$A)-ROWS($J$51:J52)-2,COUNTA(csvSheet!$1:$1)),MATCH($D52,OFFSET(csvSheet!$A$12,ROWS($J$51:J52)-1,MATCH("Distributor",csvSheet!$1:$1,0)-1,COUNTA(csvSheet!$A:$A)-ROWS($J$51:J52)-2,1),0),MATCH("Quantity",csvSheet!$1:$1,0)),INDEX(OFFSET(csvSheet!$A$12,ROWS($J$51:J52)-1,MATCH("Quantity",csvSheet!$1:$1,0)-1,COUNTA(csvSheet!$A:$A)-ROWS($J$51:J52)-2,1),SMALL(IF(OFFSET(csvSheet!$A$12,ROWS($J$51:J52)-1,MATCH("Quantity",csvSheet!$1:$1,0)-1,COUNTA(csvSheet!$A:$A)-ROWS($J$51:J52)-2,1)&lt;&gt;"@@@@",ROW(OFFSET(csvSheet!$A$12,ROWS($J$51:J52)-1,MATCH("Quantity",csvSheet!$1:$1,0)-1,COUNTA(csvSheet!$A:$A)-ROWS($J$51:J52)-2,1))-MIN(ROW(OFFSET(csvSheet!$A$12,ROWS($J$51:J52)-1,MATCH("Quantity",csvSheet!$1:$1,0)-1,COUNTA(csvSheet!$A:$A)-ROWS($J$51:J52)-2,1)))+1),ROWS($J$51:J52))))=0,"",INDEX(OFFSET(csvSheet!$A$12,ROWS($J$51:J52)-1,0,COUNTA(csvSheet!$A:$A)-ROWS($J$51:J52)-2,COUNTA(csvSheet!$1:$1)),MATCH($D52,OFFSET(csvSheet!$A$12,ROWS($J$51:J52)-1,MATCH("Distributor",csvSheet!$1:$1,0)-1,COUNTA(csvSheet!$A:$A)-ROWS($J$51:J52)-2,1),0),MATCH("Quantity",csvSheet!$1:$1,0))),"")</f>
        <v/>
      </c>
      <c r="K52" s="167" t="str">
        <f ca="1">IFERROR(IF($D52&lt;&gt;"",IF(ISNUMBER(VALUE(RIGHT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,LEN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Price",csvSheet!$1:$1,0)))-FIND(" ",INDEX(OFFSET(csvSheet!$A$12,ROWS($K$51:K52)-1,0,COUNTA(csvSheet!$A:$A)-ROWS($K$51:K52)-2,COUNTA(csvSheet!$1:$1)),MATCH($D52,OFFSET(csvSheet!$A$12,ROWS($K$51:K52)-1,MATCH("Distributor",csvSheet!$1:$1,0)-1,COUNTA(csvSheet!$A:$A)-ROWS($K$51:K52)-2,1),0),MATCH("Unit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))),VALUE(RIGHT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,LEN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Price",csvSheet!$1:$1,0)))-FIND(" ",INDEX(OFFSET(csvSheet!$A$12,ROWS($K$51:K52)-1,0,COUNTA(csvSheet!$A:$A)-ROWS($K$51:K52)-2,COUNTA(csvSheet!$1:$1)),MATCH($D52,OFFSET(csvSheet!$A$12,ROWS($K$51:K52)-1,MATCH("Distributor",csvSheet!$1:$1,0)-1,COUNTA(csvSheet!$A:$A)-ROWS($K$51:K52)-2,1),0),MATCH("Unit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Price",csvSheet!$1:$1,0))))),"N/A"),""),"N/A")</f>
        <v/>
      </c>
      <c r="L52" s="177"/>
      <c r="M52" s="168"/>
      <c r="N52" s="167" t="str">
        <f ca="1">IFERROR(IF($D52&lt;&gt;"",IF(ISNUMBER(VALUE(RIGHT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,LEN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Price",csvSheet!$1:$1,0)))-FIND(" ",INDEX(OFFSET(csvSheet!$A$12,ROWS($N$51:N52)-1,0,COUNTA(csvSheet!$A:$A)-ROWS($N$51:N52)-2,COUNTA(csvSheet!$1:$1)),MATCH($D52,OFFSET(csvSheet!$A$12,ROWS($N$51:N52)-1,MATCH("Distributor",csvSheet!$1:$1,0)-1,COUNTA(csvSheet!$A:$A)-ROWS($N$51:N52)-2,1),0),MATCH("Total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))),VALUE(RIGHT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,LEN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Price",csvSheet!$1:$1,0)))-FIND(" ",INDEX(OFFSET(csvSheet!$A$12,ROWS($N$51:N52)-1,0,COUNTA(csvSheet!$A:$A)-ROWS($N$51:N52)-2,COUNTA(csvSheet!$1:$1)),MATCH($D52,OFFSET(csvSheet!$A$12,ROWS($N$51:N52)-1,MATCH("Distributor",csvSheet!$1:$1,0)-1,COUNTA(csvSheet!$A:$A)-ROWS($N$51:N52)-2,1),0),MATCH("Total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Price",csvSheet!$1:$1,0))))),"N/A"),""),"N/A")</f>
        <v/>
      </c>
      <c r="O52" s="168"/>
      <c r="P52" s="59"/>
      <c r="Q52"/>
    </row>
    <row r="53" spans="2:17" ht="24.75" customHeight="1" x14ac:dyDescent="0.25">
      <c r="B53"/>
      <c r="C53" s="62">
        <v>3</v>
      </c>
      <c r="D53" s="159" t="str" cm="1">
        <f t="array" aca="1" ref="D5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53)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53)+10))),"")</f>
        <v/>
      </c>
      <c r="E53" s="160"/>
      <c r="F53" s="178" t="str" cm="1">
        <f t="array" aca="1" ref="F53" ca="1">IFERROR(IF(IF($D53&lt;&gt;"",INDEX(OFFSET(csvSheet!$A$12,ROWS($F$51:F53)-1,0,COUNTA(csvSheet!$A:$A)-ROWS($F$51:F53)-2,COUNTA(csvSheet!$1:$1)-1),MATCH($D53,OFFSET(csvSheet!$A$12,ROWS($F$51:F53)-1,MATCH("Distributor",csvSheet!$1:$1,0)-1,COUNTA(csvSheet!$A:$A)-ROWS($F$51:F53)-2),0),MATCH("MPN + Description",csvSheet!$1:$1,0)),INDEX(OFFSET(csvSheet!$A$12,ROWS($F$51:F53)-1,MATCH("MPN + Description",csvSheet!$1:$1,0)-1,COUNTA(csvSheet!$A:$A)-ROWS($F$51:F53)-2,1),SMALL(IF(OFFSET(csvSheet!$A$12,ROWS($F$51:F53)-1,MATCH("MPN + Description",csvSheet!$1:$1,0)-1,COUNTA(csvSheet!$A:$A)-ROWS($F$51:F53)-2,1)&lt;&gt;"@@@@",ROW(OFFSET(csvSheet!$A$12,ROWS($F$51:F53)-1,MATCH("MPN + Description",csvSheet!$1:$1,0)-1,COUNTA(csvSheet!$A:$A)-ROWS($F$51:F53)-2,1))-MIN(ROW(OFFSET(csvSheet!$A$12,ROWS($F$51:F53)-1,MATCH("MPN + Description",csvSheet!$1:$1,0)-1,COUNTA(csvSheet!$A:$A)-ROWS($F$51:F53)-2,1)))+1),1)))=0,"",IF($D53&lt;&gt;"",INDEX(OFFSET(csvSheet!$A$12,ROWS($F$51:F53)-1,0,COUNTA(csvSheet!$A:$A)-ROWS($F$51:F53)-2,COUNTA(csvSheet!$1:$1)-1),MATCH($D53,OFFSET(csvSheet!$A$12,ROWS($F$51:F53)-1,MATCH("Distributor",csvSheet!$1:$1,0)-1,COUNTA(csvSheet!$A:$A)-ROWS($F$51:F53)-2),0),MATCH("MPN + Description",csvSheet!$1:$1,0)),INDEX(OFFSET(csvSheet!$A$12,ROWS($F$51:F53)-1,MATCH("MPN + Description",csvSheet!$1:$1,0)-1,COUNTA(csvSheet!$A:$A)-ROWS($F$51:F53)-2,1),SMALL(IF(OFFSET(csvSheet!$A$12,ROWS($F$51:F53)-1,MATCH("MPN + Description",csvSheet!$1:$1,0)-1,COUNTA(csvSheet!$A:$A)-ROWS($F$51:F53)-2,1)&lt;&gt;"@@@@",ROW(OFFSET(csvSheet!$A$12,ROWS($F$51:F53)-1,MATCH("MPN + Description",csvSheet!$1:$1,0)-1,COUNTA(csvSheet!$A:$A)-ROWS($F$51:F53)-2,1))-MIN(ROW(OFFSET(csvSheet!$A$12,ROWS($F$51:F53)-1,MATCH("MPN + Description",csvSheet!$1:$1,0)-1,COUNTA(csvSheet!$A:$A)-ROWS($F$51:F53)-2,1)))+1),1)))),"")</f>
        <v>S, PDIP40</v>
      </c>
      <c r="G53" s="179"/>
      <c r="H53" s="179"/>
      <c r="I53" s="180"/>
      <c r="J53" s="91" t="str" cm="1">
        <f t="array" aca="1" ref="J53" ca="1">IFERROR(IF(IF($D53&lt;&gt;"",INDEX(OFFSET(csvSheet!$A$12,ROWS($J$51:J53)-1,0,COUNTA(csvSheet!$A:$A)-ROWS($J$51:J53)-2,COUNTA(csvSheet!$1:$1)),MATCH($D53,OFFSET(csvSheet!$A$12,ROWS($J$51:J53)-1,MATCH("Distributor",csvSheet!$1:$1,0)-1,COUNTA(csvSheet!$A:$A)-ROWS($J$51:J53)-2,1),0),MATCH("Quantity",csvSheet!$1:$1,0)),INDEX(OFFSET(csvSheet!$A$12,ROWS($J$51:J53)-1,MATCH("Quantity",csvSheet!$1:$1,0)-1,COUNTA(csvSheet!$A:$A)-ROWS($J$51:J53)-2,1),SMALL(IF(OFFSET(csvSheet!$A$12,ROWS($J$51:J53)-1,MATCH("Quantity",csvSheet!$1:$1,0)-1,COUNTA(csvSheet!$A:$A)-ROWS($J$51:J53)-2,1)&lt;&gt;"@@@@",ROW(OFFSET(csvSheet!$A$12,ROWS($J$51:J53)-1,MATCH("Quantity",csvSheet!$1:$1,0)-1,COUNTA(csvSheet!$A:$A)-ROWS($J$51:J53)-2,1))-MIN(ROW(OFFSET(csvSheet!$A$12,ROWS($J$51:J53)-1,MATCH("Quantity",csvSheet!$1:$1,0)-1,COUNTA(csvSheet!$A:$A)-ROWS($J$51:J53)-2,1)))+1),ROWS($J$51:J53))))=0,"",INDEX(OFFSET(csvSheet!$A$12,ROWS($J$51:J53)-1,0,COUNTA(csvSheet!$A:$A)-ROWS($J$51:J53)-2,COUNTA(csvSheet!$1:$1)),MATCH($D53,OFFSET(csvSheet!$A$12,ROWS($J$51:J53)-1,MATCH("Distributor",csvSheet!$1:$1,0)-1,COUNTA(csvSheet!$A:$A)-ROWS($J$51:J53)-2,1),0),MATCH("Quantity",csvSheet!$1:$1,0))),"")</f>
        <v/>
      </c>
      <c r="K53" s="167" t="str">
        <f ca="1">IFERROR(IF($D53&lt;&gt;"",IF(ISNUMBER(VALUE(RIGHT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,LEN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Price",csvSheet!$1:$1,0)))-FIND(" ",INDEX(OFFSET(csvSheet!$A$12,ROWS($K$51:K53)-1,0,COUNTA(csvSheet!$A:$A)-ROWS($K$51:K53)-2,COUNTA(csvSheet!$1:$1)),MATCH($D53,OFFSET(csvSheet!$A$12,ROWS($K$51:K53)-1,MATCH("Distributor",csvSheet!$1:$1,0)-1,COUNTA(csvSheet!$A:$A)-ROWS($K$51:K53)-2,1),0),MATCH("Unit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))),VALUE(RIGHT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,LEN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Price",csvSheet!$1:$1,0)))-FIND(" ",INDEX(OFFSET(csvSheet!$A$12,ROWS($K$51:K53)-1,0,COUNTA(csvSheet!$A:$A)-ROWS($K$51:K53)-2,COUNTA(csvSheet!$1:$1)),MATCH($D53,OFFSET(csvSheet!$A$12,ROWS($K$51:K53)-1,MATCH("Distributor",csvSheet!$1:$1,0)-1,COUNTA(csvSheet!$A:$A)-ROWS($K$51:K53)-2,1),0),MATCH("Unit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Price",csvSheet!$1:$1,0))))),"N/A"),""),"N/A")</f>
        <v/>
      </c>
      <c r="L53" s="177"/>
      <c r="M53" s="168"/>
      <c r="N53" s="167" t="str">
        <f ca="1">IFERROR(IF($D53&lt;&gt;"",IF(ISNUMBER(VALUE(RIGHT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,LEN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Price",csvSheet!$1:$1,0)))-FIND(" ",INDEX(OFFSET(csvSheet!$A$12,ROWS($N$51:N53)-1,0,COUNTA(csvSheet!$A:$A)-ROWS($N$51:N53)-2,COUNTA(csvSheet!$1:$1)),MATCH($D53,OFFSET(csvSheet!$A$12,ROWS($N$51:N53)-1,MATCH("Distributor",csvSheet!$1:$1,0)-1,COUNTA(csvSheet!$A:$A)-ROWS($N$51:N53)-2,1),0),MATCH("Total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))),VALUE(RIGHT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,LEN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Price",csvSheet!$1:$1,0)))-FIND(" ",INDEX(OFFSET(csvSheet!$A$12,ROWS($N$51:N53)-1,0,COUNTA(csvSheet!$A:$A)-ROWS($N$51:N53)-2,COUNTA(csvSheet!$1:$1)),MATCH($D53,OFFSET(csvSheet!$A$12,ROWS($N$51:N53)-1,MATCH("Distributor",csvSheet!$1:$1,0)-1,COUNTA(csvSheet!$A:$A)-ROWS($N$51:N53)-2,1),0),MATCH("Total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Price",csvSheet!$1:$1,0))))),"N/A"),""),"N/A")</f>
        <v/>
      </c>
      <c r="O53" s="168"/>
      <c r="P53" s="59"/>
      <c r="Q53"/>
    </row>
    <row r="54" spans="2:17" ht="24.75" customHeight="1" x14ac:dyDescent="0.25">
      <c r="B54"/>
      <c r="C54" s="62">
        <v>4</v>
      </c>
      <c r="D54" s="159" t="str" cm="1">
        <f t="array" aca="1" ref="D5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54)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54)+10))),"")</f>
        <v>Avnet</v>
      </c>
      <c r="E54" s="160"/>
      <c r="F54" s="178" t="str" cm="1">
        <f t="array" aca="1" ref="F54" ca="1">IFERROR(IF(IF($D54&lt;&gt;"",INDEX(OFFSET(csvSheet!$A$12,ROWS($F$51:F54)-1,0,COUNTA(csvSheet!$A:$A)-ROWS($F$51:F54)-2,COUNTA(csvSheet!$1:$1)-1),MATCH($D54,OFFSET(csvSheet!$A$12,ROWS($F$51:F54)-1,MATCH("Distributor",csvSheet!$1:$1,0)-1,COUNTA(csvSheet!$A:$A)-ROWS($F$51:F54)-2),0),MATCH("MPN + Description",csvSheet!$1:$1,0)),INDEX(OFFSET(csvSheet!$A$12,ROWS($F$51:F54)-1,MATCH("MPN + Description",csvSheet!$1:$1,0)-1,COUNTA(csvSheet!$A:$A)-ROWS($F$51:F54)-2,1),SMALL(IF(OFFSET(csvSheet!$A$12,ROWS($F$51:F54)-1,MATCH("MPN + Description",csvSheet!$1:$1,0)-1,COUNTA(csvSheet!$A:$A)-ROWS($F$51:F54)-2,1)&lt;&gt;"@@@@",ROW(OFFSET(csvSheet!$A$12,ROWS($F$51:F54)-1,MATCH("MPN + Description",csvSheet!$1:$1,0)-1,COUNTA(csvSheet!$A:$A)-ROWS($F$51:F54)-2,1))-MIN(ROW(OFFSET(csvSheet!$A$12,ROWS($F$51:F54)-1,MATCH("MPN + Description",csvSheet!$1:$1,0)-1,COUNTA(csvSheet!$A:$A)-ROWS($F$51:F54)-2,1)))+1),1)))=0,"",IF($D54&lt;&gt;"",INDEX(OFFSET(csvSheet!$A$12,ROWS($F$51:F54)-1,0,COUNTA(csvSheet!$A:$A)-ROWS($F$51:F54)-2,COUNTA(csvSheet!$1:$1)-1),MATCH($D54,OFFSET(csvSheet!$A$12,ROWS($F$51:F54)-1,MATCH("Distributor",csvSheet!$1:$1,0)-1,COUNTA(csvSheet!$A:$A)-ROWS($F$51:F54)-2),0),MATCH("MPN + Description",csvSheet!$1:$1,0)),INDEX(OFFSET(csvSheet!$A$12,ROWS($F$51:F54)-1,MATCH("MPN + Description",csvSheet!$1:$1,0)-1,COUNTA(csvSheet!$A:$A)-ROWS($F$51:F54)-2,1),SMALL(IF(OFFSET(csvSheet!$A$12,ROWS($F$51:F54)-1,MATCH("MPN + Description",csvSheet!$1:$1,0)-1,COUNTA(csvSheet!$A:$A)-ROWS($F$51:F54)-2,1)&lt;&gt;"@@@@",ROW(OFFSET(csvSheet!$A$12,ROWS($F$51:F54)-1,MATCH("MPN + Description",csvSheet!$1:$1,0)-1,COUNTA(csvSheet!$A:$A)-ROWS($F$51:F54)-2,1))-MIN(ROW(OFFSET(csvSheet!$A$12,ROWS($F$51:F54)-1,MATCH("MPN + Description",csvSheet!$1:$1,0)-1,COUNTA(csvSheet!$A:$A)-ROWS($F$51:F54)-2,1)))+1),1)))),"")</f>
        <v>PIC18F4525-E/P | Microchip PIC18F4525</v>
      </c>
      <c r="G54" s="179"/>
      <c r="H54" s="179"/>
      <c r="I54" s="180"/>
      <c r="J54" s="91" cm="1">
        <f t="array" aca="1" ref="J54" ca="1">IFERROR(IF(IF($D54&lt;&gt;"",INDEX(OFFSET(csvSheet!$A$12,ROWS($J$51:J54)-1,0,COUNTA(csvSheet!$A:$A)-ROWS($J$51:J54)-2,COUNTA(csvSheet!$1:$1)),MATCH($D54,OFFSET(csvSheet!$A$12,ROWS($J$51:J54)-1,MATCH("Distributor",csvSheet!$1:$1,0)-1,COUNTA(csvSheet!$A:$A)-ROWS($J$51:J54)-2,1),0),MATCH("Quantity",csvSheet!$1:$1,0)),INDEX(OFFSET(csvSheet!$A$12,ROWS($J$51:J54)-1,MATCH("Quantity",csvSheet!$1:$1,0)-1,COUNTA(csvSheet!$A:$A)-ROWS($J$51:J54)-2,1),SMALL(IF(OFFSET(csvSheet!$A$12,ROWS($J$51:J54)-1,MATCH("Quantity",csvSheet!$1:$1,0)-1,COUNTA(csvSheet!$A:$A)-ROWS($J$51:J54)-2,1)&lt;&gt;"@@@@",ROW(OFFSET(csvSheet!$A$12,ROWS($J$51:J54)-1,MATCH("Quantity",csvSheet!$1:$1,0)-1,COUNTA(csvSheet!$A:$A)-ROWS($J$51:J54)-2,1))-MIN(ROW(OFFSET(csvSheet!$A$12,ROWS($J$51:J54)-1,MATCH("Quantity",csvSheet!$1:$1,0)-1,COUNTA(csvSheet!$A:$A)-ROWS($J$51:J54)-2,1)))+1),ROWS($J$51:J54))))=0,"",INDEX(OFFSET(csvSheet!$A$12,ROWS($J$51:J54)-1,0,COUNTA(csvSheet!$A:$A)-ROWS($J$51:J54)-2,COUNTA(csvSheet!$1:$1)),MATCH($D54,OFFSET(csvSheet!$A$12,ROWS($J$51:J54)-1,MATCH("Distributor",csvSheet!$1:$1,0)-1,COUNTA(csvSheet!$A:$A)-ROWS($J$51:J54)-2,1),0),MATCH("Quantity",csvSheet!$1:$1,0))),"")</f>
        <v>80</v>
      </c>
      <c r="K54" s="167">
        <f ca="1">IFERROR(IF($D54&lt;&gt;"",IF(ISNUMBER(VALUE(RIGHT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,LEN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Price",csvSheet!$1:$1,0)))-FIND(" ",INDEX(OFFSET(csvSheet!$A$12,ROWS($K$51:K54)-1,0,COUNTA(csvSheet!$A:$A)-ROWS($K$51:K54)-2,COUNTA(csvSheet!$1:$1)),MATCH($D54,OFFSET(csvSheet!$A$12,ROWS($K$51:K54)-1,MATCH("Distributor",csvSheet!$1:$1,0)-1,COUNTA(csvSheet!$A:$A)-ROWS($K$51:K54)-2,1),0),MATCH("Unit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))),VALUE(RIGHT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,LEN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Price",csvSheet!$1:$1,0)))-FIND(" ",INDEX(OFFSET(csvSheet!$A$12,ROWS($K$51:K54)-1,0,COUNTA(csvSheet!$A:$A)-ROWS($K$51:K54)-2,COUNTA(csvSheet!$1:$1)),MATCH($D54,OFFSET(csvSheet!$A$12,ROWS($K$51:K54)-1,MATCH("Distributor",csvSheet!$1:$1,0)-1,COUNTA(csvSheet!$A:$A)-ROWS($K$51:K54)-2,1),0),MATCH("Unit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Price",csvSheet!$1:$1,0))))),"N/A"),""),"N/A")</f>
        <v>492.65199999999999</v>
      </c>
      <c r="L54" s="177"/>
      <c r="M54" s="168"/>
      <c r="N54" s="167">
        <f ca="1">IFERROR(IF($D54&lt;&gt;"",IF(ISNUMBER(VALUE(RIGHT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,LEN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Price",csvSheet!$1:$1,0)))-FIND(" ",INDEX(OFFSET(csvSheet!$A$12,ROWS($N$51:N54)-1,0,COUNTA(csvSheet!$A:$A)-ROWS($N$51:N54)-2,COUNTA(csvSheet!$1:$1)),MATCH($D54,OFFSET(csvSheet!$A$12,ROWS($N$51:N54)-1,MATCH("Distributor",csvSheet!$1:$1,0)-1,COUNTA(csvSheet!$A:$A)-ROWS($N$51:N54)-2,1),0),MATCH("Total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))),VALUE(RIGHT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,LEN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Price",csvSheet!$1:$1,0)))-FIND(" ",INDEX(OFFSET(csvSheet!$A$12,ROWS($N$51:N54)-1,0,COUNTA(csvSheet!$A:$A)-ROWS($N$51:N54)-2,COUNTA(csvSheet!$1:$1)),MATCH($D54,OFFSET(csvSheet!$A$12,ROWS($N$51:N54)-1,MATCH("Distributor",csvSheet!$1:$1,0)-1,COUNTA(csvSheet!$A:$A)-ROWS($N$51:N54)-2,1),0),MATCH("Total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Price",csvSheet!$1:$1,0))))),"N/A"),""),"N/A")</f>
        <v>39412.160000000003</v>
      </c>
      <c r="O54" s="168"/>
      <c r="P54" s="59"/>
      <c r="Q54"/>
    </row>
    <row r="55" spans="2:17" ht="24.75" customHeight="1" x14ac:dyDescent="0.25">
      <c r="B55"/>
      <c r="C55" s="62">
        <v>5</v>
      </c>
      <c r="D55" s="159" t="str" cm="1">
        <f t="array" aca="1" ref="D5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55)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55)+10))),"")</f>
        <v/>
      </c>
      <c r="E55" s="160"/>
      <c r="F55" s="178" t="str" cm="1">
        <f t="array" aca="1" ref="F55" ca="1">IFERROR(IF(IF($D55&lt;&gt;"",INDEX(OFFSET(csvSheet!$A$12,ROWS($F$51:F55)-1,0,COUNTA(csvSheet!$A:$A)-ROWS($F$51:F55)-2,COUNTA(csvSheet!$1:$1)-1),MATCH($D55,OFFSET(csvSheet!$A$12,ROWS($F$51:F55)-1,MATCH("Distributor",csvSheet!$1:$1,0)-1,COUNTA(csvSheet!$A:$A)-ROWS($F$51:F55)-2),0),MATCH("MPN + Description",csvSheet!$1:$1,0)),INDEX(OFFSET(csvSheet!$A$12,ROWS($F$51:F55)-1,MATCH("MPN + Description",csvSheet!$1:$1,0)-1,COUNTA(csvSheet!$A:$A)-ROWS($F$51:F55)-2,1),SMALL(IF(OFFSET(csvSheet!$A$12,ROWS($F$51:F55)-1,MATCH("MPN + Description",csvSheet!$1:$1,0)-1,COUNTA(csvSheet!$A:$A)-ROWS($F$51:F55)-2,1)&lt;&gt;"@@@@",ROW(OFFSET(csvSheet!$A$12,ROWS($F$51:F55)-1,MATCH("MPN + Description",csvSheet!$1:$1,0)-1,COUNTA(csvSheet!$A:$A)-ROWS($F$51:F55)-2,1))-MIN(ROW(OFFSET(csvSheet!$A$12,ROWS($F$51:F55)-1,MATCH("MPN + Description",csvSheet!$1:$1,0)-1,COUNTA(csvSheet!$A:$A)-ROWS($F$51:F55)-2,1)))+1),1)))=0,"",IF($D55&lt;&gt;"",INDEX(OFFSET(csvSheet!$A$12,ROWS($F$51:F55)-1,0,COUNTA(csvSheet!$A:$A)-ROWS($F$51:F55)-2,COUNTA(csvSheet!$1:$1)-1),MATCH($D55,OFFSET(csvSheet!$A$12,ROWS($F$51:F55)-1,MATCH("Distributor",csvSheet!$1:$1,0)-1,COUNTA(csvSheet!$A:$A)-ROWS($F$51:F55)-2),0),MATCH("MPN + Description",csvSheet!$1:$1,0)),INDEX(OFFSET(csvSheet!$A$12,ROWS($F$51:F55)-1,MATCH("MPN + Description",csvSheet!$1:$1,0)-1,COUNTA(csvSheet!$A:$A)-ROWS($F$51:F55)-2,1),SMALL(IF(OFFSET(csvSheet!$A$12,ROWS($F$51:F55)-1,MATCH("MPN + Description",csvSheet!$1:$1,0)-1,COUNTA(csvSheet!$A:$A)-ROWS($F$51:F55)-2,1)&lt;&gt;"@@@@",ROW(OFFSET(csvSheet!$A$12,ROWS($F$51:F55)-1,MATCH("MPN + Description",csvSheet!$1:$1,0)-1,COUNTA(csvSheet!$A:$A)-ROWS($F$51:F55)-2,1))-MIN(ROW(OFFSET(csvSheet!$A$12,ROWS($F$51:F55)-1,MATCH("MPN + Description",csvSheet!$1:$1,0)-1,COUNTA(csvSheet!$A:$A)-ROWS($F$51:F55)-2,1)))+1),1)))),"")</f>
        <v>-E/P; 8bit PIC Microcontroller; 40MHz</v>
      </c>
      <c r="G55" s="179"/>
      <c r="H55" s="179"/>
      <c r="I55" s="180"/>
      <c r="J55" s="91" t="str" cm="1">
        <f t="array" aca="1" ref="J55" ca="1">IFERROR(IF(IF($D55&lt;&gt;"",INDEX(OFFSET(csvSheet!$A$12,ROWS($J$51:J55)-1,0,COUNTA(csvSheet!$A:$A)-ROWS($J$51:J55)-2,COUNTA(csvSheet!$1:$1)),MATCH($D55,OFFSET(csvSheet!$A$12,ROWS($J$51:J55)-1,MATCH("Distributor",csvSheet!$1:$1,0)-1,COUNTA(csvSheet!$A:$A)-ROWS($J$51:J55)-2,1),0),MATCH("Quantity",csvSheet!$1:$1,0)),INDEX(OFFSET(csvSheet!$A$12,ROWS($J$51:J55)-1,MATCH("Quantity",csvSheet!$1:$1,0)-1,COUNTA(csvSheet!$A:$A)-ROWS($J$51:J55)-2,1),SMALL(IF(OFFSET(csvSheet!$A$12,ROWS($J$51:J55)-1,MATCH("Quantity",csvSheet!$1:$1,0)-1,COUNTA(csvSheet!$A:$A)-ROWS($J$51:J55)-2,1)&lt;&gt;"@@@@",ROW(OFFSET(csvSheet!$A$12,ROWS($J$51:J55)-1,MATCH("Quantity",csvSheet!$1:$1,0)-1,COUNTA(csvSheet!$A:$A)-ROWS($J$51:J55)-2,1))-MIN(ROW(OFFSET(csvSheet!$A$12,ROWS($J$51:J55)-1,MATCH("Quantity",csvSheet!$1:$1,0)-1,COUNTA(csvSheet!$A:$A)-ROWS($J$51:J55)-2,1)))+1),ROWS($J$51:J55))))=0,"",INDEX(OFFSET(csvSheet!$A$12,ROWS($J$51:J55)-1,0,COUNTA(csvSheet!$A:$A)-ROWS($J$51:J55)-2,COUNTA(csvSheet!$1:$1)),MATCH($D55,OFFSET(csvSheet!$A$12,ROWS($J$51:J55)-1,MATCH("Distributor",csvSheet!$1:$1,0)-1,COUNTA(csvSheet!$A:$A)-ROWS($J$51:J55)-2,1),0),MATCH("Quantity",csvSheet!$1:$1,0))),"")</f>
        <v/>
      </c>
      <c r="K55" s="167" t="str">
        <f ca="1">IFERROR(IF($D55&lt;&gt;"",IF(ISNUMBER(VALUE(RIGHT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,LEN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Price",csvSheet!$1:$1,0)))-FIND(" ",INDEX(OFFSET(csvSheet!$A$12,ROWS($K$51:K55)-1,0,COUNTA(csvSheet!$A:$A)-ROWS($K$51:K55)-2,COUNTA(csvSheet!$1:$1)),MATCH($D55,OFFSET(csvSheet!$A$12,ROWS($K$51:K55)-1,MATCH("Distributor",csvSheet!$1:$1,0)-1,COUNTA(csvSheet!$A:$A)-ROWS($K$51:K55)-2,1),0),MATCH("Unit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))),VALUE(RIGHT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,LEN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Price",csvSheet!$1:$1,0)))-FIND(" ",INDEX(OFFSET(csvSheet!$A$12,ROWS($K$51:K55)-1,0,COUNTA(csvSheet!$A:$A)-ROWS($K$51:K55)-2,COUNTA(csvSheet!$1:$1)),MATCH($D55,OFFSET(csvSheet!$A$12,ROWS($K$51:K55)-1,MATCH("Distributor",csvSheet!$1:$1,0)-1,COUNTA(csvSheet!$A:$A)-ROWS($K$51:K55)-2,1),0),MATCH("Unit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Price",csvSheet!$1:$1,0))))),"N/A"),""),"N/A")</f>
        <v/>
      </c>
      <c r="L55" s="177"/>
      <c r="M55" s="168"/>
      <c r="N55" s="167" t="str">
        <f ca="1">IFERROR(IF($D55&lt;&gt;"",IF(ISNUMBER(VALUE(RIGHT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,LEN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Price",csvSheet!$1:$1,0)))-FIND(" ",INDEX(OFFSET(csvSheet!$A$12,ROWS($N$51:N55)-1,0,COUNTA(csvSheet!$A:$A)-ROWS($N$51:N55)-2,COUNTA(csvSheet!$1:$1)),MATCH($D55,OFFSET(csvSheet!$A$12,ROWS($N$51:N55)-1,MATCH("Distributor",csvSheet!$1:$1,0)-1,COUNTA(csvSheet!$A:$A)-ROWS($N$51:N55)-2,1),0),MATCH("Total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))),VALUE(RIGHT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,LEN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Price",csvSheet!$1:$1,0)))-FIND(" ",INDEX(OFFSET(csvSheet!$A$12,ROWS($N$51:N55)-1,0,COUNTA(csvSheet!$A:$A)-ROWS($N$51:N55)-2,COUNTA(csvSheet!$1:$1)),MATCH($D55,OFFSET(csvSheet!$A$12,ROWS($N$51:N55)-1,MATCH("Distributor",csvSheet!$1:$1,0)-1,COUNTA(csvSheet!$A:$A)-ROWS($N$51:N55)-2,1),0),MATCH("Total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Price",csvSheet!$1:$1,0))))),"N/A"),""),"N/A")</f>
        <v/>
      </c>
      <c r="O55" s="168"/>
      <c r="P55" s="59"/>
      <c r="Q55"/>
    </row>
    <row r="56" spans="2:17" ht="24.75" customHeight="1" x14ac:dyDescent="0.25">
      <c r="B56"/>
      <c r="C56" s="62">
        <v>6</v>
      </c>
      <c r="D56" s="159" t="str" cm="1">
        <f t="array" aca="1" ref="D5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56)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56)+10))),"")</f>
        <v/>
      </c>
      <c r="E56" s="160"/>
      <c r="F56" s="159" t="str" cm="1">
        <f t="array" aca="1" ref="F56" ca="1">IFERROR(IF(IF($D56&lt;&gt;"",INDEX(OFFSET(csvSheet!$A$12,ROWS($F$51:F56)-1,0,COUNTA(csvSheet!$A:$A)-ROWS($F$51:F56)-2,COUNTA(csvSheet!$1:$1)-1),MATCH($D56,OFFSET(csvSheet!$A$12,ROWS($F$51:F56)-1,MATCH("Distributor",csvSheet!$1:$1,0)-1,COUNTA(csvSheet!$A:$A)-ROWS($F$51:F56)-2),0),MATCH("MPN + Description",csvSheet!$1:$1,0)),INDEX(OFFSET(csvSheet!$A$12,ROWS($F$51:F56)-1,MATCH("MPN + Description",csvSheet!$1:$1,0)-1,COUNTA(csvSheet!$A:$A)-ROWS($F$51:F56)-2,1),SMALL(IF(OFFSET(csvSheet!$A$12,ROWS($F$51:F56)-1,MATCH("MPN + Description",csvSheet!$1:$1,0)-1,COUNTA(csvSheet!$A:$A)-ROWS($F$51:F56)-2,1)&lt;&gt;"@@@@",ROW(OFFSET(csvSheet!$A$12,ROWS($F$51:F56)-1,MATCH("MPN + Description",csvSheet!$1:$1,0)-1,COUNTA(csvSheet!$A:$A)-ROWS($F$51:F56)-2,1))-MIN(ROW(OFFSET(csvSheet!$A$12,ROWS($F$51:F56)-1,MATCH("MPN + Description",csvSheet!$1:$1,0)-1,COUNTA(csvSheet!$A:$A)-ROWS($F$51:F56)-2,1)))+1),1)))=0,"",IF($D56&lt;&gt;"",INDEX(OFFSET(csvSheet!$A$12,ROWS($F$51:F56)-1,0,COUNTA(csvSheet!$A:$A)-ROWS($F$51:F56)-2,COUNTA(csvSheet!$1:$1)-1),MATCH($D56,OFFSET(csvSheet!$A$12,ROWS($F$51:F56)-1,MATCH("Distributor",csvSheet!$1:$1,0)-1,COUNTA(csvSheet!$A:$A)-ROWS($F$51:F56)-2),0),MATCH("MPN + Description",csvSheet!$1:$1,0)),INDEX(OFFSET(csvSheet!$A$12,ROWS($F$51:F56)-1,MATCH("MPN + Description",csvSheet!$1:$1,0)-1,COUNTA(csvSheet!$A:$A)-ROWS($F$51:F56)-2,1),SMALL(IF(OFFSET(csvSheet!$A$12,ROWS($F$51:F56)-1,MATCH("MPN + Description",csvSheet!$1:$1,0)-1,COUNTA(csvSheet!$A:$A)-ROWS($F$51:F56)-2,1)&lt;&gt;"@@@@",ROW(OFFSET(csvSheet!$A$12,ROWS($F$51:F56)-1,MATCH("MPN + Description",csvSheet!$1:$1,0)-1,COUNTA(csvSheet!$A:$A)-ROWS($F$51:F56)-2,1))-MIN(ROW(OFFSET(csvSheet!$A$12,ROWS($F$51:F56)-1,MATCH("MPN + Description",csvSheet!$1:$1,0)-1,COUNTA(csvSheet!$A:$A)-ROWS($F$51:F56)-2,1)))+1),1)))),"")</f>
        <v>; 48 kB Flash; 40-Pin PDIP</v>
      </c>
      <c r="G56" s="187"/>
      <c r="H56" s="187"/>
      <c r="I56" s="160"/>
      <c r="J56" s="91" t="str" cm="1">
        <f t="array" aca="1" ref="J56" ca="1">IFERROR(IF(IF($D56&lt;&gt;"",INDEX(OFFSET(csvSheet!$A$12,ROWS($J$51:J56)-1,0,COUNTA(csvSheet!$A:$A)-ROWS($J$51:J56)-2,COUNTA(csvSheet!$1:$1)),MATCH($D56,OFFSET(csvSheet!$A$12,ROWS($J$51:J56)-1,MATCH("Distributor",csvSheet!$1:$1,0)-1,COUNTA(csvSheet!$A:$A)-ROWS($J$51:J56)-2,1),0),MATCH("Quantity",csvSheet!$1:$1,0)),INDEX(OFFSET(csvSheet!$A$12,ROWS($J$51:J56)-1,MATCH("Quantity",csvSheet!$1:$1,0)-1,COUNTA(csvSheet!$A:$A)-ROWS($J$51:J56)-2,1),SMALL(IF(OFFSET(csvSheet!$A$12,ROWS($J$51:J56)-1,MATCH("Quantity",csvSheet!$1:$1,0)-1,COUNTA(csvSheet!$A:$A)-ROWS($J$51:J56)-2,1)&lt;&gt;"@@@@",ROW(OFFSET(csvSheet!$A$12,ROWS($J$51:J56)-1,MATCH("Quantity",csvSheet!$1:$1,0)-1,COUNTA(csvSheet!$A:$A)-ROWS($J$51:J56)-2,1))-MIN(ROW(OFFSET(csvSheet!$A$12,ROWS($J$51:J56)-1,MATCH("Quantity",csvSheet!$1:$1,0)-1,COUNTA(csvSheet!$A:$A)-ROWS($J$51:J56)-2,1)))+1),ROWS($J$51:J56))))=0,"",INDEX(OFFSET(csvSheet!$A$12,ROWS($J$51:J56)-1,0,COUNTA(csvSheet!$A:$A)-ROWS($J$51:J56)-2,COUNTA(csvSheet!$1:$1)),MATCH($D56,OFFSET(csvSheet!$A$12,ROWS($J$51:J56)-1,MATCH("Distributor",csvSheet!$1:$1,0)-1,COUNTA(csvSheet!$A:$A)-ROWS($J$51:J56)-2,1),0),MATCH("Quantity",csvSheet!$1:$1,0))),"")</f>
        <v/>
      </c>
      <c r="K56" s="167" t="str">
        <f ca="1">IFERROR(IF($D56&lt;&gt;"",IF(ISNUMBER(VALUE(RIGHT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,LEN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Price",csvSheet!$1:$1,0)))-FIND(" ",INDEX(OFFSET(csvSheet!$A$12,ROWS($K$51:K56)-1,0,COUNTA(csvSheet!$A:$A)-ROWS($K$51:K56)-2,COUNTA(csvSheet!$1:$1)),MATCH($D56,OFFSET(csvSheet!$A$12,ROWS($K$51:K56)-1,MATCH("Distributor",csvSheet!$1:$1,0)-1,COUNTA(csvSheet!$A:$A)-ROWS($K$51:K56)-2,1),0),MATCH("Unit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))),VALUE(RIGHT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,LEN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Price",csvSheet!$1:$1,0)))-FIND(" ",INDEX(OFFSET(csvSheet!$A$12,ROWS($K$51:K56)-1,0,COUNTA(csvSheet!$A:$A)-ROWS($K$51:K56)-2,COUNTA(csvSheet!$1:$1)),MATCH($D56,OFFSET(csvSheet!$A$12,ROWS($K$51:K56)-1,MATCH("Distributor",csvSheet!$1:$1,0)-1,COUNTA(csvSheet!$A:$A)-ROWS($K$51:K56)-2,1),0),MATCH("Unit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Price",csvSheet!$1:$1,0))))),"N/A"),""),"N/A")</f>
        <v/>
      </c>
      <c r="L56" s="177"/>
      <c r="M56" s="168"/>
      <c r="N56" s="167" t="str">
        <f ca="1">IFERROR(IF($D56&lt;&gt;"",IF(ISNUMBER(VALUE(RIGHT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,LEN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Price",csvSheet!$1:$1,0)))-FIND(" ",INDEX(OFFSET(csvSheet!$A$12,ROWS($N$51:N56)-1,0,COUNTA(csvSheet!$A:$A)-ROWS($N$51:N56)-2,COUNTA(csvSheet!$1:$1)),MATCH($D56,OFFSET(csvSheet!$A$12,ROWS($N$51:N56)-1,MATCH("Distributor",csvSheet!$1:$1,0)-1,COUNTA(csvSheet!$A:$A)-ROWS($N$51:N56)-2,1),0),MATCH("Total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))),VALUE(RIGHT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,LEN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Price",csvSheet!$1:$1,0)))-FIND(" ",INDEX(OFFSET(csvSheet!$A$12,ROWS($N$51:N56)-1,0,COUNTA(csvSheet!$A:$A)-ROWS($N$51:N56)-2,COUNTA(csvSheet!$1:$1)),MATCH($D56,OFFSET(csvSheet!$A$12,ROWS($N$51:N56)-1,MATCH("Distributor",csvSheet!$1:$1,0)-1,COUNTA(csvSheet!$A:$A)-ROWS($N$51:N56)-2,1),0),MATCH("Total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Price",csvSheet!$1:$1,0))))),"N/A"),""),"N/A")</f>
        <v/>
      </c>
      <c r="O56" s="168"/>
      <c r="P56" s="59"/>
      <c r="Q56"/>
    </row>
    <row r="57" spans="2:17" ht="24.75" customHeight="1" x14ac:dyDescent="0.25">
      <c r="B57"/>
      <c r="C57" s="62">
        <v>7</v>
      </c>
      <c r="D57" s="159" t="str" cm="1">
        <f t="array" aca="1" ref="D5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57)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57)+10))),"")</f>
        <v/>
      </c>
      <c r="E57" s="160"/>
      <c r="F57" s="159" t="str" cm="1">
        <f t="array" aca="1" ref="F57" ca="1">IFERROR(IF(IF($D57&lt;&gt;"",INDEX(OFFSET(csvSheet!$A$12,ROWS($F$51:F57)-1,0,COUNTA(csvSheet!$A:$A)-ROWS($F$51:F57)-2,COUNTA(csvSheet!$1:$1)-1),MATCH($D57,OFFSET(csvSheet!$A$12,ROWS($F$51:F57)-1,MATCH("Distributor",csvSheet!$1:$1,0)-1,COUNTA(csvSheet!$A:$A)-ROWS($F$51:F57)-2),0),MATCH("MPN + Description",csvSheet!$1:$1,0)),INDEX(OFFSET(csvSheet!$A$12,ROWS($F$51:F57)-1,MATCH("MPN + Description",csvSheet!$1:$1,0)-1,COUNTA(csvSheet!$A:$A)-ROWS($F$51:F57)-2,1),SMALL(IF(OFFSET(csvSheet!$A$12,ROWS($F$51:F57)-1,MATCH("MPN + Description",csvSheet!$1:$1,0)-1,COUNTA(csvSheet!$A:$A)-ROWS($F$51:F57)-2,1)&lt;&gt;"@@@@",ROW(OFFSET(csvSheet!$A$12,ROWS($F$51:F57)-1,MATCH("MPN + Description",csvSheet!$1:$1,0)-1,COUNTA(csvSheet!$A:$A)-ROWS($F$51:F57)-2,1))-MIN(ROW(OFFSET(csvSheet!$A$12,ROWS($F$51:F57)-1,MATCH("MPN + Description",csvSheet!$1:$1,0)-1,COUNTA(csvSheet!$A:$A)-ROWS($F$51:F57)-2,1)))+1),1)))=0,"",IF($D57&lt;&gt;"",INDEX(OFFSET(csvSheet!$A$12,ROWS($F$51:F57)-1,0,COUNTA(csvSheet!$A:$A)-ROWS($F$51:F57)-2,COUNTA(csvSheet!$1:$1)-1),MATCH($D57,OFFSET(csvSheet!$A$12,ROWS($F$51:F57)-1,MATCH("Distributor",csvSheet!$1:$1,0)-1,COUNTA(csvSheet!$A:$A)-ROWS($F$51:F57)-2),0),MATCH("MPN + Description",csvSheet!$1:$1,0)),INDEX(OFFSET(csvSheet!$A$12,ROWS($F$51:F57)-1,MATCH("MPN + Description",csvSheet!$1:$1,0)-1,COUNTA(csvSheet!$A:$A)-ROWS($F$51:F57)-2,1),SMALL(IF(OFFSET(csvSheet!$A$12,ROWS($F$51:F57)-1,MATCH("MPN + Description",csvSheet!$1:$1,0)-1,COUNTA(csvSheet!$A:$A)-ROWS($F$51:F57)-2,1)&lt;&gt;"@@@@",ROW(OFFSET(csvSheet!$A$12,ROWS($F$51:F57)-1,MATCH("MPN + Description",csvSheet!$1:$1,0)-1,COUNTA(csvSheet!$A:$A)-ROWS($F$51:F57)-2,1))-MIN(ROW(OFFSET(csvSheet!$A$12,ROWS($F$51:F57)-1,MATCH("MPN + Description",csvSheet!$1:$1,0)-1,COUNTA(csvSheet!$A:$A)-ROWS($F$51:F57)-2,1)))+1),1)))),"")</f>
        <v/>
      </c>
      <c r="G57" s="187"/>
      <c r="H57" s="187"/>
      <c r="I57" s="160"/>
      <c r="J57" s="91" t="str" cm="1">
        <f t="array" aca="1" ref="J57" ca="1">IFERROR(IF(IF($D57&lt;&gt;"",INDEX(OFFSET(csvSheet!$A$12,ROWS($J$51:J57)-1,0,COUNTA(csvSheet!$A:$A)-ROWS($J$51:J57)-2,COUNTA(csvSheet!$1:$1)),MATCH($D57,OFFSET(csvSheet!$A$12,ROWS($J$51:J57)-1,MATCH("Distributor",csvSheet!$1:$1,0)-1,COUNTA(csvSheet!$A:$A)-ROWS($J$51:J57)-2,1),0),MATCH("Quantity",csvSheet!$1:$1,0)),INDEX(OFFSET(csvSheet!$A$12,ROWS($J$51:J57)-1,MATCH("Quantity",csvSheet!$1:$1,0)-1,COUNTA(csvSheet!$A:$A)-ROWS($J$51:J57)-2,1),SMALL(IF(OFFSET(csvSheet!$A$12,ROWS($J$51:J57)-1,MATCH("Quantity",csvSheet!$1:$1,0)-1,COUNTA(csvSheet!$A:$A)-ROWS($J$51:J57)-2,1)&lt;&gt;"@@@@",ROW(OFFSET(csvSheet!$A$12,ROWS($J$51:J57)-1,MATCH("Quantity",csvSheet!$1:$1,0)-1,COUNTA(csvSheet!$A:$A)-ROWS($J$51:J57)-2,1))-MIN(ROW(OFFSET(csvSheet!$A$12,ROWS($J$51:J57)-1,MATCH("Quantity",csvSheet!$1:$1,0)-1,COUNTA(csvSheet!$A:$A)-ROWS($J$51:J57)-2,1)))+1),ROWS($J$51:J57))))=0,"",INDEX(OFFSET(csvSheet!$A$12,ROWS($J$51:J57)-1,0,COUNTA(csvSheet!$A:$A)-ROWS($J$51:J57)-2,COUNTA(csvSheet!$1:$1)),MATCH($D57,OFFSET(csvSheet!$A$12,ROWS($J$51:J57)-1,MATCH("Distributor",csvSheet!$1:$1,0)-1,COUNTA(csvSheet!$A:$A)-ROWS($J$51:J57)-2,1),0),MATCH("Quantity",csvSheet!$1:$1,0))),"")</f>
        <v/>
      </c>
      <c r="K57" s="167" t="str">
        <f ca="1">IFERROR(IF($D57&lt;&gt;"",IF(ISNUMBER(VALUE(RIGHT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,LEN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Price",csvSheet!$1:$1,0)))-FIND(" ",INDEX(OFFSET(csvSheet!$A$12,ROWS($K$51:K57)-1,0,COUNTA(csvSheet!$A:$A)-ROWS($K$51:K57)-2,COUNTA(csvSheet!$1:$1)),MATCH($D57,OFFSET(csvSheet!$A$12,ROWS($K$51:K57)-1,MATCH("Distributor",csvSheet!$1:$1,0)-1,COUNTA(csvSheet!$A:$A)-ROWS($K$51:K57)-2,1),0),MATCH("Unit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))),VALUE(RIGHT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,LEN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Price",csvSheet!$1:$1,0)))-FIND(" ",INDEX(OFFSET(csvSheet!$A$12,ROWS($K$51:K57)-1,0,COUNTA(csvSheet!$A:$A)-ROWS($K$51:K57)-2,COUNTA(csvSheet!$1:$1)),MATCH($D57,OFFSET(csvSheet!$A$12,ROWS($K$51:K57)-1,MATCH("Distributor",csvSheet!$1:$1,0)-1,COUNTA(csvSheet!$A:$A)-ROWS($K$51:K57)-2,1),0),MATCH("Unit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Price",csvSheet!$1:$1,0))))),"N/A"),""),"N/A")</f>
        <v/>
      </c>
      <c r="L57" s="177"/>
      <c r="M57" s="168"/>
      <c r="N57" s="167" t="str">
        <f ca="1">IFERROR(IF($D57&lt;&gt;"",IF(ISNUMBER(VALUE(RIGHT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,LEN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Price",csvSheet!$1:$1,0)))-FIND(" ",INDEX(OFFSET(csvSheet!$A$12,ROWS($N$51:N57)-1,0,COUNTA(csvSheet!$A:$A)-ROWS($N$51:N57)-2,COUNTA(csvSheet!$1:$1)),MATCH($D57,OFFSET(csvSheet!$A$12,ROWS($N$51:N57)-1,MATCH("Distributor",csvSheet!$1:$1,0)-1,COUNTA(csvSheet!$A:$A)-ROWS($N$51:N57)-2,1),0),MATCH("Total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))),VALUE(RIGHT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,LEN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Price",csvSheet!$1:$1,0)))-FIND(" ",INDEX(OFFSET(csvSheet!$A$12,ROWS($N$51:N57)-1,0,COUNTA(csvSheet!$A:$A)-ROWS($N$51:N57)-2,COUNTA(csvSheet!$1:$1)),MATCH($D57,OFFSET(csvSheet!$A$12,ROWS($N$51:N57)-1,MATCH("Distributor",csvSheet!$1:$1,0)-1,COUNTA(csvSheet!$A:$A)-ROWS($N$51:N57)-2,1),0),MATCH("Total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Price",csvSheet!$1:$1,0))))),"N/A"),""),"N/A")</f>
        <v/>
      </c>
      <c r="O57" s="168"/>
      <c r="P57" s="59"/>
      <c r="Q57"/>
    </row>
    <row r="58" spans="2:17" ht="24.75" customHeight="1" x14ac:dyDescent="0.25">
      <c r="B58"/>
      <c r="C58" s="62">
        <v>8</v>
      </c>
      <c r="D58" s="159" t="str" cm="1">
        <f t="array" aca="1" ref="D5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58)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58)+10))),"")</f>
        <v/>
      </c>
      <c r="E58" s="160"/>
      <c r="F58" s="188" t="str" cm="1">
        <f t="array" aca="1" ref="F58" ca="1">IFERROR(IF(IF($D58&lt;&gt;"",INDEX(OFFSET(csvSheet!$A$12,ROWS($F$51:F58)-1,0,COUNTA(csvSheet!$A:$A)-ROWS($F$51:F58)-2,COUNTA(csvSheet!$1:$1)-1),MATCH($D58,OFFSET(csvSheet!$A$12,ROWS($F$51:F58)-1,MATCH("Distributor",csvSheet!$1:$1,0)-1,COUNTA(csvSheet!$A:$A)-ROWS($F$51:F58)-2),0),MATCH("MPN + Description",csvSheet!$1:$1,0)),INDEX(OFFSET(csvSheet!$A$12,ROWS($F$51:F58)-1,MATCH("MPN + Description",csvSheet!$1:$1,0)-1,COUNTA(csvSheet!$A:$A)-ROWS($F$51:F58)-2,1),SMALL(IF(OFFSET(csvSheet!$A$12,ROWS($F$51:F58)-1,MATCH("MPN + Description",csvSheet!$1:$1,0)-1,COUNTA(csvSheet!$A:$A)-ROWS($F$51:F58)-2,1)&lt;&gt;"@@@@",ROW(OFFSET(csvSheet!$A$12,ROWS($F$51:F58)-1,MATCH("MPN + Description",csvSheet!$1:$1,0)-1,COUNTA(csvSheet!$A:$A)-ROWS($F$51:F58)-2,1))-MIN(ROW(OFFSET(csvSheet!$A$12,ROWS($F$51:F58)-1,MATCH("MPN + Description",csvSheet!$1:$1,0)-1,COUNTA(csvSheet!$A:$A)-ROWS($F$51:F58)-2,1)))+1),1)))=0,"",IF($D58&lt;&gt;"",INDEX(OFFSET(csvSheet!$A$12,ROWS($F$51:F58)-1,0,COUNTA(csvSheet!$A:$A)-ROWS($F$51:F58)-2,COUNTA(csvSheet!$1:$1)-1),MATCH($D58,OFFSET(csvSheet!$A$12,ROWS($F$51:F58)-1,MATCH("Distributor",csvSheet!$1:$1,0)-1,COUNTA(csvSheet!$A:$A)-ROWS($F$51:F58)-2),0),MATCH("MPN + Description",csvSheet!$1:$1,0)),INDEX(OFFSET(csvSheet!$A$12,ROWS($F$51:F58)-1,MATCH("MPN + Description",csvSheet!$1:$1,0)-1,COUNTA(csvSheet!$A:$A)-ROWS($F$51:F58)-2,1),SMALL(IF(OFFSET(csvSheet!$A$12,ROWS($F$51:F58)-1,MATCH("MPN + Description",csvSheet!$1:$1,0)-1,COUNTA(csvSheet!$A:$A)-ROWS($F$51:F58)-2,1)&lt;&gt;"@@@@",ROW(OFFSET(csvSheet!$A$12,ROWS($F$51:F58)-1,MATCH("MPN + Description",csvSheet!$1:$1,0)-1,COUNTA(csvSheet!$A:$A)-ROWS($F$51:F58)-2,1))-MIN(ROW(OFFSET(csvSheet!$A$12,ROWS($F$51:F58)-1,MATCH("MPN + Description",csvSheet!$1:$1,0)-1,COUNTA(csvSheet!$A:$A)-ROWS($F$51:F58)-2,1)))+1),1)))),"")</f>
        <v/>
      </c>
      <c r="G58" s="189"/>
      <c r="H58" s="189"/>
      <c r="I58" s="190"/>
      <c r="J58" s="91" t="str" cm="1">
        <f t="array" aca="1" ref="J58" ca="1">IFERROR(IF(IF($D58&lt;&gt;"",INDEX(OFFSET(csvSheet!$A$12,ROWS($J$51:J58)-1,0,COUNTA(csvSheet!$A:$A)-ROWS($J$51:J58)-2,COUNTA(csvSheet!$1:$1)),MATCH($D58,OFFSET(csvSheet!$A$12,ROWS($J$51:J58)-1,MATCH("Distributor",csvSheet!$1:$1,0)-1,COUNTA(csvSheet!$A:$A)-ROWS($J$51:J58)-2,1),0),MATCH("Quantity",csvSheet!$1:$1,0)),INDEX(OFFSET(csvSheet!$A$12,ROWS($J$51:J58)-1,MATCH("Quantity",csvSheet!$1:$1,0)-1,COUNTA(csvSheet!$A:$A)-ROWS($J$51:J58)-2,1),SMALL(IF(OFFSET(csvSheet!$A$12,ROWS($J$51:J58)-1,MATCH("Quantity",csvSheet!$1:$1,0)-1,COUNTA(csvSheet!$A:$A)-ROWS($J$51:J58)-2,1)&lt;&gt;"@@@@",ROW(OFFSET(csvSheet!$A$12,ROWS($J$51:J58)-1,MATCH("Quantity",csvSheet!$1:$1,0)-1,COUNTA(csvSheet!$A:$A)-ROWS($J$51:J58)-2,1))-MIN(ROW(OFFSET(csvSheet!$A$12,ROWS($J$51:J58)-1,MATCH("Quantity",csvSheet!$1:$1,0)-1,COUNTA(csvSheet!$A:$A)-ROWS($J$51:J58)-2,1)))+1),ROWS($J$51:J58))))=0,"",INDEX(OFFSET(csvSheet!$A$12,ROWS($J$51:J58)-1,0,COUNTA(csvSheet!$A:$A)-ROWS($J$51:J58)-2,COUNTA(csvSheet!$1:$1)),MATCH($D58,OFFSET(csvSheet!$A$12,ROWS($J$51:J58)-1,MATCH("Distributor",csvSheet!$1:$1,0)-1,COUNTA(csvSheet!$A:$A)-ROWS($J$51:J58)-2,1),0),MATCH("Quantity",csvSheet!$1:$1,0))),"")</f>
        <v/>
      </c>
      <c r="K58" s="167" t="str">
        <f ca="1">IFERROR(IF($D58&lt;&gt;"",IF(ISNUMBER(VALUE(RIGHT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,LEN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Price",csvSheet!$1:$1,0)))-FIND(" ",INDEX(OFFSET(csvSheet!$A$12,ROWS($K$51:K58)-1,0,COUNTA(csvSheet!$A:$A)-ROWS($K$51:K58)-2,COUNTA(csvSheet!$1:$1)),MATCH($D58,OFFSET(csvSheet!$A$12,ROWS($K$51:K58)-1,MATCH("Distributor",csvSheet!$1:$1,0)-1,COUNTA(csvSheet!$A:$A)-ROWS($K$51:K58)-2,1),0),MATCH("Unit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))),VALUE(RIGHT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,LEN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Price",csvSheet!$1:$1,0)))-FIND(" ",INDEX(OFFSET(csvSheet!$A$12,ROWS($K$51:K58)-1,0,COUNTA(csvSheet!$A:$A)-ROWS($K$51:K58)-2,COUNTA(csvSheet!$1:$1)),MATCH($D58,OFFSET(csvSheet!$A$12,ROWS($K$51:K58)-1,MATCH("Distributor",csvSheet!$1:$1,0)-1,COUNTA(csvSheet!$A:$A)-ROWS($K$51:K58)-2,1),0),MATCH("Unit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Price",csvSheet!$1:$1,0))))),"N/A"),""),"N/A")</f>
        <v/>
      </c>
      <c r="L58" s="177"/>
      <c r="M58" s="168"/>
      <c r="N58" s="167" t="str">
        <f ca="1">IFERROR(IF($D58&lt;&gt;"",IF(ISNUMBER(VALUE(RIGHT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,LEN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Price",csvSheet!$1:$1,0)))-FIND(" ",INDEX(OFFSET(csvSheet!$A$12,ROWS($N$51:N58)-1,0,COUNTA(csvSheet!$A:$A)-ROWS($N$51:N58)-2,COUNTA(csvSheet!$1:$1)),MATCH($D58,OFFSET(csvSheet!$A$12,ROWS($N$51:N58)-1,MATCH("Distributor",csvSheet!$1:$1,0)-1,COUNTA(csvSheet!$A:$A)-ROWS($N$51:N58)-2,1),0),MATCH("Total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))),VALUE(RIGHT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,LEN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Price",csvSheet!$1:$1,0)))-FIND(" ",INDEX(OFFSET(csvSheet!$A$12,ROWS($N$51:N58)-1,0,COUNTA(csvSheet!$A:$A)-ROWS($N$51:N58)-2,COUNTA(csvSheet!$1:$1)),MATCH($D58,OFFSET(csvSheet!$A$12,ROWS($N$51:N58)-1,MATCH("Distributor",csvSheet!$1:$1,0)-1,COUNTA(csvSheet!$A:$A)-ROWS($N$51:N58)-2,1),0),MATCH("Total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Price",csvSheet!$1:$1,0))))),"N/A"),""),"N/A")</f>
        <v/>
      </c>
      <c r="O58" s="168"/>
      <c r="P58" s="59"/>
      <c r="Q58"/>
    </row>
    <row r="59" spans="2:17" ht="24.75" customHeight="1" x14ac:dyDescent="0.25">
      <c r="B59"/>
      <c r="C59" s="62">
        <v>9</v>
      </c>
      <c r="D59" s="159" t="str" cm="1">
        <f t="array" aca="1" ref="D5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59)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59)+10))),"")</f>
        <v/>
      </c>
      <c r="E59" s="160"/>
      <c r="F59" s="178" t="str" cm="1">
        <f t="array" aca="1" ref="F59" ca="1">IFERROR(IF(IF($D59&lt;&gt;"",INDEX(OFFSET(csvSheet!$A$12,ROWS($F$51:F59)-1,0,COUNTA(csvSheet!$A:$A)-ROWS($F$51:F59)-2,COUNTA(csvSheet!$1:$1)-1),MATCH($D59,OFFSET(csvSheet!$A$12,ROWS($F$51:F59)-1,MATCH("Distributor",csvSheet!$1:$1,0)-1,COUNTA(csvSheet!$A:$A)-ROWS($F$51:F59)-2),0),MATCH("MPN + Description",csvSheet!$1:$1,0)),INDEX(OFFSET(csvSheet!$A$12,ROWS($F$51:F59)-1,MATCH("MPN + Description",csvSheet!$1:$1,0)-1,COUNTA(csvSheet!$A:$A)-ROWS($F$51:F59)-2,1),SMALL(IF(OFFSET(csvSheet!$A$12,ROWS($F$51:F59)-1,MATCH("MPN + Description",csvSheet!$1:$1,0)-1,COUNTA(csvSheet!$A:$A)-ROWS($F$51:F59)-2,1)&lt;&gt;"@@@@",ROW(OFFSET(csvSheet!$A$12,ROWS($F$51:F59)-1,MATCH("MPN + Description",csvSheet!$1:$1,0)-1,COUNTA(csvSheet!$A:$A)-ROWS($F$51:F59)-2,1))-MIN(ROW(OFFSET(csvSheet!$A$12,ROWS($F$51:F59)-1,MATCH("MPN + Description",csvSheet!$1:$1,0)-1,COUNTA(csvSheet!$A:$A)-ROWS($F$51:F59)-2,1)))+1),1)))=0,"",IF($D59&lt;&gt;"",INDEX(OFFSET(csvSheet!$A$12,ROWS($F$51:F59)-1,0,COUNTA(csvSheet!$A:$A)-ROWS($F$51:F59)-2,COUNTA(csvSheet!$1:$1)-1),MATCH($D59,OFFSET(csvSheet!$A$12,ROWS($F$51:F59)-1,MATCH("Distributor",csvSheet!$1:$1,0)-1,COUNTA(csvSheet!$A:$A)-ROWS($F$51:F59)-2),0),MATCH("MPN + Description",csvSheet!$1:$1,0)),INDEX(OFFSET(csvSheet!$A$12,ROWS($F$51:F59)-1,MATCH("MPN + Description",csvSheet!$1:$1,0)-1,COUNTA(csvSheet!$A:$A)-ROWS($F$51:F59)-2,1),SMALL(IF(OFFSET(csvSheet!$A$12,ROWS($F$51:F59)-1,MATCH("MPN + Description",csvSheet!$1:$1,0)-1,COUNTA(csvSheet!$A:$A)-ROWS($F$51:F59)-2,1)&lt;&gt;"@@@@",ROW(OFFSET(csvSheet!$A$12,ROWS($F$51:F59)-1,MATCH("MPN + Description",csvSheet!$1:$1,0)-1,COUNTA(csvSheet!$A:$A)-ROWS($F$51:F59)-2,1))-MIN(ROW(OFFSET(csvSheet!$A$12,ROWS($F$51:F59)-1,MATCH("MPN + Description",csvSheet!$1:$1,0)-1,COUNTA(csvSheet!$A:$A)-ROWS($F$51:F59)-2,1)))+1),1)))),"")</f>
        <v/>
      </c>
      <c r="G59" s="179"/>
      <c r="H59" s="179"/>
      <c r="I59" s="180"/>
      <c r="J59" s="91" t="str" cm="1">
        <f t="array" aca="1" ref="J59" ca="1">IFERROR(IF(IF($D59&lt;&gt;"",INDEX(OFFSET(csvSheet!$A$12,ROWS($J$51:J59)-1,0,COUNTA(csvSheet!$A:$A)-ROWS($J$51:J59)-2,COUNTA(csvSheet!$1:$1)),MATCH($D59,OFFSET(csvSheet!$A$12,ROWS($J$51:J59)-1,MATCH("Distributor",csvSheet!$1:$1,0)-1,COUNTA(csvSheet!$A:$A)-ROWS($J$51:J59)-2,1),0),MATCH("Quantity",csvSheet!$1:$1,0)),INDEX(OFFSET(csvSheet!$A$12,ROWS($J$51:J59)-1,MATCH("Quantity",csvSheet!$1:$1,0)-1,COUNTA(csvSheet!$A:$A)-ROWS($J$51:J59)-2,1),SMALL(IF(OFFSET(csvSheet!$A$12,ROWS($J$51:J59)-1,MATCH("Quantity",csvSheet!$1:$1,0)-1,COUNTA(csvSheet!$A:$A)-ROWS($J$51:J59)-2,1)&lt;&gt;"@@@@",ROW(OFFSET(csvSheet!$A$12,ROWS($J$51:J59)-1,MATCH("Quantity",csvSheet!$1:$1,0)-1,COUNTA(csvSheet!$A:$A)-ROWS($J$51:J59)-2,1))-MIN(ROW(OFFSET(csvSheet!$A$12,ROWS($J$51:J59)-1,MATCH("Quantity",csvSheet!$1:$1,0)-1,COUNTA(csvSheet!$A:$A)-ROWS($J$51:J59)-2,1)))+1),ROWS($J$51:J59))))=0,"",INDEX(OFFSET(csvSheet!$A$12,ROWS($J$51:J59)-1,0,COUNTA(csvSheet!$A:$A)-ROWS($J$51:J59)-2,COUNTA(csvSheet!$1:$1)),MATCH($D59,OFFSET(csvSheet!$A$12,ROWS($J$51:J59)-1,MATCH("Distributor",csvSheet!$1:$1,0)-1,COUNTA(csvSheet!$A:$A)-ROWS($J$51:J59)-2,1),0),MATCH("Quantity",csvSheet!$1:$1,0))),"")</f>
        <v/>
      </c>
      <c r="K59" s="167" t="str">
        <f ca="1">IFERROR(IF($D59&lt;&gt;"",IF(ISNUMBER(VALUE(RIGHT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,LEN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Price",csvSheet!$1:$1,0)))-FIND(" ",INDEX(OFFSET(csvSheet!$A$12,ROWS($K$51:K59)-1,0,COUNTA(csvSheet!$A:$A)-ROWS($K$51:K59)-2,COUNTA(csvSheet!$1:$1)),MATCH($D59,OFFSET(csvSheet!$A$12,ROWS($K$51:K59)-1,MATCH("Distributor",csvSheet!$1:$1,0)-1,COUNTA(csvSheet!$A:$A)-ROWS($K$51:K59)-2,1),0),MATCH("Unit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))),VALUE(RIGHT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,LEN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Price",csvSheet!$1:$1,0)))-FIND(" ",INDEX(OFFSET(csvSheet!$A$12,ROWS($K$51:K59)-1,0,COUNTA(csvSheet!$A:$A)-ROWS($K$51:K59)-2,COUNTA(csvSheet!$1:$1)),MATCH($D59,OFFSET(csvSheet!$A$12,ROWS($K$51:K59)-1,MATCH("Distributor",csvSheet!$1:$1,0)-1,COUNTA(csvSheet!$A:$A)-ROWS($K$51:K59)-2,1),0),MATCH("Unit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Price",csvSheet!$1:$1,0))))),"N/A"),""),"N/A")</f>
        <v/>
      </c>
      <c r="L59" s="177"/>
      <c r="M59" s="168"/>
      <c r="N59" s="167" t="str">
        <f ca="1">IFERROR(IF($D59&lt;&gt;"",IF(ISNUMBER(VALUE(RIGHT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,LEN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Price",csvSheet!$1:$1,0)))-FIND(" ",INDEX(OFFSET(csvSheet!$A$12,ROWS($N$51:N59)-1,0,COUNTA(csvSheet!$A:$A)-ROWS($N$51:N59)-2,COUNTA(csvSheet!$1:$1)),MATCH($D59,OFFSET(csvSheet!$A$12,ROWS($N$51:N59)-1,MATCH("Distributor",csvSheet!$1:$1,0)-1,COUNTA(csvSheet!$A:$A)-ROWS($N$51:N59)-2,1),0),MATCH("Total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))),VALUE(RIGHT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,LEN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Price",csvSheet!$1:$1,0)))-FIND(" ",INDEX(OFFSET(csvSheet!$A$12,ROWS($N$51:N59)-1,0,COUNTA(csvSheet!$A:$A)-ROWS($N$51:N59)-2,COUNTA(csvSheet!$1:$1)),MATCH($D59,OFFSET(csvSheet!$A$12,ROWS($N$51:N59)-1,MATCH("Distributor",csvSheet!$1:$1,0)-1,COUNTA(csvSheet!$A:$A)-ROWS($N$51:N59)-2,1),0),MATCH("Total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Price",csvSheet!$1:$1,0))))),"N/A"),""),"N/A")</f>
        <v/>
      </c>
      <c r="O59" s="168"/>
      <c r="P59" s="59"/>
      <c r="Q59"/>
    </row>
    <row r="60" spans="2:17" ht="24.75" customHeight="1" x14ac:dyDescent="0.25">
      <c r="B60"/>
      <c r="C60" s="62">
        <v>10</v>
      </c>
      <c r="D60" s="159" t="str" cm="1">
        <f t="array" aca="1" ref="D6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60)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60)+10))),"")</f>
        <v/>
      </c>
      <c r="E60" s="160"/>
      <c r="F60" s="178" t="str" cm="1">
        <f t="array" aca="1" ref="F60" ca="1">IFERROR(IF(IF($D60&lt;&gt;"",INDEX(OFFSET(csvSheet!$A$12,ROWS($F$51:F60)-1,0,COUNTA(csvSheet!$A:$A)-ROWS($F$51:F60)-2,COUNTA(csvSheet!$1:$1)-1),MATCH($D60,OFFSET(csvSheet!$A$12,ROWS($F$51:F60)-1,MATCH("Distributor",csvSheet!$1:$1,0)-1,COUNTA(csvSheet!$A:$A)-ROWS($F$51:F60)-2),0),MATCH("MPN + Description",csvSheet!$1:$1,0)),INDEX(OFFSET(csvSheet!$A$12,ROWS($F$51:F60)-1,MATCH("MPN + Description",csvSheet!$1:$1,0)-1,COUNTA(csvSheet!$A:$A)-ROWS($F$51:F60)-2,1),SMALL(IF(OFFSET(csvSheet!$A$12,ROWS($F$51:F60)-1,MATCH("MPN + Description",csvSheet!$1:$1,0)-1,COUNTA(csvSheet!$A:$A)-ROWS($F$51:F60)-2,1)&lt;&gt;"@@@@",ROW(OFFSET(csvSheet!$A$12,ROWS($F$51:F60)-1,MATCH("MPN + Description",csvSheet!$1:$1,0)-1,COUNTA(csvSheet!$A:$A)-ROWS($F$51:F60)-2,1))-MIN(ROW(OFFSET(csvSheet!$A$12,ROWS($F$51:F60)-1,MATCH("MPN + Description",csvSheet!$1:$1,0)-1,COUNTA(csvSheet!$A:$A)-ROWS($F$51:F60)-2,1)))+1),1)))=0,"",IF($D60&lt;&gt;"",INDEX(OFFSET(csvSheet!$A$12,ROWS($F$51:F60)-1,0,COUNTA(csvSheet!$A:$A)-ROWS($F$51:F60)-2,COUNTA(csvSheet!$1:$1)-1),MATCH($D60,OFFSET(csvSheet!$A$12,ROWS($F$51:F60)-1,MATCH("Distributor",csvSheet!$1:$1,0)-1,COUNTA(csvSheet!$A:$A)-ROWS($F$51:F60)-2),0),MATCH("MPN + Description",csvSheet!$1:$1,0)),INDEX(OFFSET(csvSheet!$A$12,ROWS($F$51:F60)-1,MATCH("MPN + Description",csvSheet!$1:$1,0)-1,COUNTA(csvSheet!$A:$A)-ROWS($F$51:F60)-2,1),SMALL(IF(OFFSET(csvSheet!$A$12,ROWS($F$51:F60)-1,MATCH("MPN + Description",csvSheet!$1:$1,0)-1,COUNTA(csvSheet!$A:$A)-ROWS($F$51:F60)-2,1)&lt;&gt;"@@@@",ROW(OFFSET(csvSheet!$A$12,ROWS($F$51:F60)-1,MATCH("MPN + Description",csvSheet!$1:$1,0)-1,COUNTA(csvSheet!$A:$A)-ROWS($F$51:F60)-2,1))-MIN(ROW(OFFSET(csvSheet!$A$12,ROWS($F$51:F60)-1,MATCH("MPN + Description",csvSheet!$1:$1,0)-1,COUNTA(csvSheet!$A:$A)-ROWS($F$51:F60)-2,1)))+1),1)))),"")</f>
        <v/>
      </c>
      <c r="G60" s="179"/>
      <c r="H60" s="179"/>
      <c r="I60" s="180"/>
      <c r="J60" s="91" t="str" cm="1">
        <f t="array" aca="1" ref="J60" ca="1">IFERROR(IF(IF($D60&lt;&gt;"",INDEX(OFFSET(csvSheet!$A$12,ROWS($J$51:J60)-1,0,COUNTA(csvSheet!$A:$A)-ROWS($J$51:J60)-2,COUNTA(csvSheet!$1:$1)),MATCH($D60,OFFSET(csvSheet!$A$12,ROWS($J$51:J60)-1,MATCH("Distributor",csvSheet!$1:$1,0)-1,COUNTA(csvSheet!$A:$A)-ROWS($J$51:J60)-2,1),0),MATCH("Quantity",csvSheet!$1:$1,0)),INDEX(OFFSET(csvSheet!$A$12,ROWS($J$51:J60)-1,MATCH("Quantity",csvSheet!$1:$1,0)-1,COUNTA(csvSheet!$A:$A)-ROWS($J$51:J60)-2,1),SMALL(IF(OFFSET(csvSheet!$A$12,ROWS($J$51:J60)-1,MATCH("Quantity",csvSheet!$1:$1,0)-1,COUNTA(csvSheet!$A:$A)-ROWS($J$51:J60)-2,1)&lt;&gt;"@@@@",ROW(OFFSET(csvSheet!$A$12,ROWS($J$51:J60)-1,MATCH("Quantity",csvSheet!$1:$1,0)-1,COUNTA(csvSheet!$A:$A)-ROWS($J$51:J60)-2,1))-MIN(ROW(OFFSET(csvSheet!$A$12,ROWS($J$51:J60)-1,MATCH("Quantity",csvSheet!$1:$1,0)-1,COUNTA(csvSheet!$A:$A)-ROWS($J$51:J60)-2,1)))+1),ROWS($J$51:J60))))=0,"",INDEX(OFFSET(csvSheet!$A$12,ROWS($J$51:J60)-1,0,COUNTA(csvSheet!$A:$A)-ROWS($J$51:J60)-2,COUNTA(csvSheet!$1:$1)),MATCH($D60,OFFSET(csvSheet!$A$12,ROWS($J$51:J60)-1,MATCH("Distributor",csvSheet!$1:$1,0)-1,COUNTA(csvSheet!$A:$A)-ROWS($J$51:J60)-2,1),0),MATCH("Quantity",csvSheet!$1:$1,0))),"")</f>
        <v/>
      </c>
      <c r="K60" s="167" t="str">
        <f ca="1">IFERROR(IF($D60&lt;&gt;"",IF(ISNUMBER(VALUE(RIGHT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,LEN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Price",csvSheet!$1:$1,0)))-FIND(" ",INDEX(OFFSET(csvSheet!$A$12,ROWS($K$51:K60)-1,0,COUNTA(csvSheet!$A:$A)-ROWS($K$51:K60)-2,COUNTA(csvSheet!$1:$1)),MATCH($D60,OFFSET(csvSheet!$A$12,ROWS($K$51:K60)-1,MATCH("Distributor",csvSheet!$1:$1,0)-1,COUNTA(csvSheet!$A:$A)-ROWS($K$51:K60)-2,1),0),MATCH("Unit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))),VALUE(RIGHT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,LEN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Price",csvSheet!$1:$1,0)))-FIND(" ",INDEX(OFFSET(csvSheet!$A$12,ROWS($K$51:K60)-1,0,COUNTA(csvSheet!$A:$A)-ROWS($K$51:K60)-2,COUNTA(csvSheet!$1:$1)),MATCH($D60,OFFSET(csvSheet!$A$12,ROWS($K$51:K60)-1,MATCH("Distributor",csvSheet!$1:$1,0)-1,COUNTA(csvSheet!$A:$A)-ROWS($K$51:K60)-2,1),0),MATCH("Unit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Price",csvSheet!$1:$1,0))))),"N/A"),""),"N/A")</f>
        <v/>
      </c>
      <c r="L60" s="177"/>
      <c r="M60" s="168"/>
      <c r="N60" s="167" t="str">
        <f ca="1">IFERROR(IF($D60&lt;&gt;"",IF(ISNUMBER(VALUE(RIGHT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,LEN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Price",csvSheet!$1:$1,0)))-FIND(" ",INDEX(OFFSET(csvSheet!$A$12,ROWS($N$51:N60)-1,0,COUNTA(csvSheet!$A:$A)-ROWS($N$51:N60)-2,COUNTA(csvSheet!$1:$1)),MATCH($D60,OFFSET(csvSheet!$A$12,ROWS($N$51:N60)-1,MATCH("Distributor",csvSheet!$1:$1,0)-1,COUNTA(csvSheet!$A:$A)-ROWS($N$51:N60)-2,1),0),MATCH("Total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))),VALUE(RIGHT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,LEN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Price",csvSheet!$1:$1,0)))-FIND(" ",INDEX(OFFSET(csvSheet!$A$12,ROWS($N$51:N60)-1,0,COUNTA(csvSheet!$A:$A)-ROWS($N$51:N60)-2,COUNTA(csvSheet!$1:$1)),MATCH($D60,OFFSET(csvSheet!$A$12,ROWS($N$51:N60)-1,MATCH("Distributor",csvSheet!$1:$1,0)-1,COUNTA(csvSheet!$A:$A)-ROWS($N$51:N60)-2,1),0),MATCH("Total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Price",csvSheet!$1:$1,0))))),"N/A"),""),"N/A")</f>
        <v/>
      </c>
      <c r="O60" s="168"/>
      <c r="P60" s="59"/>
      <c r="Q60"/>
    </row>
    <row r="61" spans="2:17" ht="24.75" customHeight="1" x14ac:dyDescent="0.25">
      <c r="B61"/>
      <c r="C61" s="62">
        <v>11</v>
      </c>
      <c r="D61" s="159" t="str" cm="1">
        <f t="array" aca="1" ref="D6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61)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61)+10))),"")</f>
        <v/>
      </c>
      <c r="E61" s="160"/>
      <c r="F61" s="159" t="str" cm="1">
        <f t="array" aca="1" ref="F61" ca="1">IFERROR(IF(IF($D61&lt;&gt;"",INDEX(OFFSET(csvSheet!$A$12,ROWS($F$51:F61)-1,0,COUNTA(csvSheet!$A:$A)-ROWS($F$51:F61)-2,COUNTA(csvSheet!$1:$1)-1),MATCH($D61,OFFSET(csvSheet!$A$12,ROWS($F$51:F61)-1,MATCH("Distributor",csvSheet!$1:$1,0)-1,COUNTA(csvSheet!$A:$A)-ROWS($F$51:F61)-2),0),MATCH("MPN + Description",csvSheet!$1:$1,0)),INDEX(OFFSET(csvSheet!$A$12,ROWS($F$51:F61)-1,MATCH("MPN + Description",csvSheet!$1:$1,0)-1,COUNTA(csvSheet!$A:$A)-ROWS($F$51:F61)-2,1),SMALL(IF(OFFSET(csvSheet!$A$12,ROWS($F$51:F61)-1,MATCH("MPN + Description",csvSheet!$1:$1,0)-1,COUNTA(csvSheet!$A:$A)-ROWS($F$51:F61)-2,1)&lt;&gt;"@@@@",ROW(OFFSET(csvSheet!$A$12,ROWS($F$51:F61)-1,MATCH("MPN + Description",csvSheet!$1:$1,0)-1,COUNTA(csvSheet!$A:$A)-ROWS($F$51:F61)-2,1))-MIN(ROW(OFFSET(csvSheet!$A$12,ROWS($F$51:F61)-1,MATCH("MPN + Description",csvSheet!$1:$1,0)-1,COUNTA(csvSheet!$A:$A)-ROWS($F$51:F61)-2,1)))+1),1)))=0,"",IF($D61&lt;&gt;"",INDEX(OFFSET(csvSheet!$A$12,ROWS($F$51:F61)-1,0,COUNTA(csvSheet!$A:$A)-ROWS($F$51:F61)-2,COUNTA(csvSheet!$1:$1)-1),MATCH($D61,OFFSET(csvSheet!$A$12,ROWS($F$51:F61)-1,MATCH("Distributor",csvSheet!$1:$1,0)-1,COUNTA(csvSheet!$A:$A)-ROWS($F$51:F61)-2),0),MATCH("MPN + Description",csvSheet!$1:$1,0)),INDEX(OFFSET(csvSheet!$A$12,ROWS($F$51:F61)-1,MATCH("MPN + Description",csvSheet!$1:$1,0)-1,COUNTA(csvSheet!$A:$A)-ROWS($F$51:F61)-2,1),SMALL(IF(OFFSET(csvSheet!$A$12,ROWS($F$51:F61)-1,MATCH("MPN + Description",csvSheet!$1:$1,0)-1,COUNTA(csvSheet!$A:$A)-ROWS($F$51:F61)-2,1)&lt;&gt;"@@@@",ROW(OFFSET(csvSheet!$A$12,ROWS($F$51:F61)-1,MATCH("MPN + Description",csvSheet!$1:$1,0)-1,COUNTA(csvSheet!$A:$A)-ROWS($F$51:F61)-2,1))-MIN(ROW(OFFSET(csvSheet!$A$12,ROWS($F$51:F61)-1,MATCH("MPN + Description",csvSheet!$1:$1,0)-1,COUNTA(csvSheet!$A:$A)-ROWS($F$51:F61)-2,1)))+1),1)))),"")</f>
        <v/>
      </c>
      <c r="G61" s="187"/>
      <c r="H61" s="187"/>
      <c r="I61" s="160"/>
      <c r="J61" s="91" t="str" cm="1">
        <f t="array" aca="1" ref="J61" ca="1">IFERROR(IF(IF($D61&lt;&gt;"",INDEX(OFFSET(csvSheet!$A$12,ROWS($J$51:J61)-1,0,COUNTA(csvSheet!$A:$A)-ROWS($J$51:J61)-2,COUNTA(csvSheet!$1:$1)),MATCH($D61,OFFSET(csvSheet!$A$12,ROWS($J$51:J61)-1,MATCH("Distributor",csvSheet!$1:$1,0)-1,COUNTA(csvSheet!$A:$A)-ROWS($J$51:J61)-2,1),0),MATCH("Quantity",csvSheet!$1:$1,0)),INDEX(OFFSET(csvSheet!$A$12,ROWS($J$51:J61)-1,MATCH("Quantity",csvSheet!$1:$1,0)-1,COUNTA(csvSheet!$A:$A)-ROWS($J$51:J61)-2,1),SMALL(IF(OFFSET(csvSheet!$A$12,ROWS($J$51:J61)-1,MATCH("Quantity",csvSheet!$1:$1,0)-1,COUNTA(csvSheet!$A:$A)-ROWS($J$51:J61)-2,1)&lt;&gt;"@@@@",ROW(OFFSET(csvSheet!$A$12,ROWS($J$51:J61)-1,MATCH("Quantity",csvSheet!$1:$1,0)-1,COUNTA(csvSheet!$A:$A)-ROWS($J$51:J61)-2,1))-MIN(ROW(OFFSET(csvSheet!$A$12,ROWS($J$51:J61)-1,MATCH("Quantity",csvSheet!$1:$1,0)-1,COUNTA(csvSheet!$A:$A)-ROWS($J$51:J61)-2,1)))+1),ROWS($J$51:J61))))=0,"",INDEX(OFFSET(csvSheet!$A$12,ROWS($J$51:J61)-1,0,COUNTA(csvSheet!$A:$A)-ROWS($J$51:J61)-2,COUNTA(csvSheet!$1:$1)),MATCH($D61,OFFSET(csvSheet!$A$12,ROWS($J$51:J61)-1,MATCH("Distributor",csvSheet!$1:$1,0)-1,COUNTA(csvSheet!$A:$A)-ROWS($J$51:J61)-2,1),0),MATCH("Quantity",csvSheet!$1:$1,0))),"")</f>
        <v/>
      </c>
      <c r="K61" s="167" t="str">
        <f ca="1">IFERROR(IF($D61&lt;&gt;"",IF(ISNUMBER(VALUE(RIGHT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,LEN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Price",csvSheet!$1:$1,0)))-FIND(" ",INDEX(OFFSET(csvSheet!$A$12,ROWS($K$51:K61)-1,0,COUNTA(csvSheet!$A:$A)-ROWS($K$51:K61)-2,COUNTA(csvSheet!$1:$1)),MATCH($D61,OFFSET(csvSheet!$A$12,ROWS($K$51:K61)-1,MATCH("Distributor",csvSheet!$1:$1,0)-1,COUNTA(csvSheet!$A:$A)-ROWS($K$51:K61)-2,1),0),MATCH("Unit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))),VALUE(RIGHT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,LEN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Price",csvSheet!$1:$1,0)))-FIND(" ",INDEX(OFFSET(csvSheet!$A$12,ROWS($K$51:K61)-1,0,COUNTA(csvSheet!$A:$A)-ROWS($K$51:K61)-2,COUNTA(csvSheet!$1:$1)),MATCH($D61,OFFSET(csvSheet!$A$12,ROWS($K$51:K61)-1,MATCH("Distributor",csvSheet!$1:$1,0)-1,COUNTA(csvSheet!$A:$A)-ROWS($K$51:K61)-2,1),0),MATCH("Unit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Price",csvSheet!$1:$1,0))))),"N/A"),""),"N/A")</f>
        <v/>
      </c>
      <c r="L61" s="177"/>
      <c r="M61" s="168"/>
      <c r="N61" s="167" t="str">
        <f ca="1">IFERROR(IF($D61&lt;&gt;"",IF(ISNUMBER(VALUE(RIGHT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,LEN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Price",csvSheet!$1:$1,0)))-FIND(" ",INDEX(OFFSET(csvSheet!$A$12,ROWS($N$51:N61)-1,0,COUNTA(csvSheet!$A:$A)-ROWS($N$51:N61)-2,COUNTA(csvSheet!$1:$1)),MATCH($D61,OFFSET(csvSheet!$A$12,ROWS($N$51:N61)-1,MATCH("Distributor",csvSheet!$1:$1,0)-1,COUNTA(csvSheet!$A:$A)-ROWS($N$51:N61)-2,1),0),MATCH("Total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))),VALUE(RIGHT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,LEN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Price",csvSheet!$1:$1,0)))-FIND(" ",INDEX(OFFSET(csvSheet!$A$12,ROWS($N$51:N61)-1,0,COUNTA(csvSheet!$A:$A)-ROWS($N$51:N61)-2,COUNTA(csvSheet!$1:$1)),MATCH($D61,OFFSET(csvSheet!$A$12,ROWS($N$51:N61)-1,MATCH("Distributor",csvSheet!$1:$1,0)-1,COUNTA(csvSheet!$A:$A)-ROWS($N$51:N61)-2,1),0),MATCH("Total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Price",csvSheet!$1:$1,0))))),"N/A"),""),"N/A")</f>
        <v/>
      </c>
      <c r="O61" s="168"/>
      <c r="P61" s="59"/>
      <c r="Q61"/>
    </row>
    <row r="62" spans="2:17" ht="24.75" customHeight="1" x14ac:dyDescent="0.25">
      <c r="B62"/>
      <c r="C62" s="62">
        <v>12</v>
      </c>
      <c r="D62" s="159" t="str" cm="1">
        <f t="array" aca="1" ref="D6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62)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62)+10))),"")</f>
        <v/>
      </c>
      <c r="E62" s="160"/>
      <c r="F62" s="188" t="str" cm="1">
        <f t="array" aca="1" ref="F62" ca="1">IFERROR(IF(IF($D62&lt;&gt;"",INDEX(OFFSET(csvSheet!$A$12,ROWS($F$51:F62)-1,0,COUNTA(csvSheet!$A:$A)-ROWS($F$51:F62)-2,COUNTA(csvSheet!$1:$1)-1),MATCH($D62,OFFSET(csvSheet!$A$12,ROWS($F$51:F62)-1,MATCH("Distributor",csvSheet!$1:$1,0)-1,COUNTA(csvSheet!$A:$A)-ROWS($F$51:F62)-2),0),MATCH("MPN + Description",csvSheet!$1:$1,0)),INDEX(OFFSET(csvSheet!$A$12,ROWS($F$51:F62)-1,MATCH("MPN + Description",csvSheet!$1:$1,0)-1,COUNTA(csvSheet!$A:$A)-ROWS($F$51:F62)-2,1),SMALL(IF(OFFSET(csvSheet!$A$12,ROWS($F$51:F62)-1,MATCH("MPN + Description",csvSheet!$1:$1,0)-1,COUNTA(csvSheet!$A:$A)-ROWS($F$51:F62)-2,1)&lt;&gt;"@@@@",ROW(OFFSET(csvSheet!$A$12,ROWS($F$51:F62)-1,MATCH("MPN + Description",csvSheet!$1:$1,0)-1,COUNTA(csvSheet!$A:$A)-ROWS($F$51:F62)-2,1))-MIN(ROW(OFFSET(csvSheet!$A$12,ROWS($F$51:F62)-1,MATCH("MPN + Description",csvSheet!$1:$1,0)-1,COUNTA(csvSheet!$A:$A)-ROWS($F$51:F62)-2,1)))+1),1)))=0,"",IF($D62&lt;&gt;"",INDEX(OFFSET(csvSheet!$A$12,ROWS($F$51:F62)-1,0,COUNTA(csvSheet!$A:$A)-ROWS($F$51:F62)-2,COUNTA(csvSheet!$1:$1)-1),MATCH($D62,OFFSET(csvSheet!$A$12,ROWS($F$51:F62)-1,MATCH("Distributor",csvSheet!$1:$1,0)-1,COUNTA(csvSheet!$A:$A)-ROWS($F$51:F62)-2),0),MATCH("MPN + Description",csvSheet!$1:$1,0)),INDEX(OFFSET(csvSheet!$A$12,ROWS($F$51:F62)-1,MATCH("MPN + Description",csvSheet!$1:$1,0)-1,COUNTA(csvSheet!$A:$A)-ROWS($F$51:F62)-2,1),SMALL(IF(OFFSET(csvSheet!$A$12,ROWS($F$51:F62)-1,MATCH("MPN + Description",csvSheet!$1:$1,0)-1,COUNTA(csvSheet!$A:$A)-ROWS($F$51:F62)-2,1)&lt;&gt;"@@@@",ROW(OFFSET(csvSheet!$A$12,ROWS($F$51:F62)-1,MATCH("MPN + Description",csvSheet!$1:$1,0)-1,COUNTA(csvSheet!$A:$A)-ROWS($F$51:F62)-2,1))-MIN(ROW(OFFSET(csvSheet!$A$12,ROWS($F$51:F62)-1,MATCH("MPN + Description",csvSheet!$1:$1,0)-1,COUNTA(csvSheet!$A:$A)-ROWS($F$51:F62)-2,1)))+1),1)))),"")</f>
        <v/>
      </c>
      <c r="G62" s="189"/>
      <c r="H62" s="189"/>
      <c r="I62" s="190"/>
      <c r="J62" s="91" t="str" cm="1">
        <f t="array" aca="1" ref="J62" ca="1">IFERROR(IF(IF($D62&lt;&gt;"",INDEX(OFFSET(csvSheet!$A$12,ROWS($J$51:J62)-1,0,COUNTA(csvSheet!$A:$A)-ROWS($J$51:J62)-2,COUNTA(csvSheet!$1:$1)),MATCH($D62,OFFSET(csvSheet!$A$12,ROWS($J$51:J62)-1,MATCH("Distributor",csvSheet!$1:$1,0)-1,COUNTA(csvSheet!$A:$A)-ROWS($J$51:J62)-2,1),0),MATCH("Quantity",csvSheet!$1:$1,0)),INDEX(OFFSET(csvSheet!$A$12,ROWS($J$51:J62)-1,MATCH("Quantity",csvSheet!$1:$1,0)-1,COUNTA(csvSheet!$A:$A)-ROWS($J$51:J62)-2,1),SMALL(IF(OFFSET(csvSheet!$A$12,ROWS($J$51:J62)-1,MATCH("Quantity",csvSheet!$1:$1,0)-1,COUNTA(csvSheet!$A:$A)-ROWS($J$51:J62)-2,1)&lt;&gt;"@@@@",ROW(OFFSET(csvSheet!$A$12,ROWS($J$51:J62)-1,MATCH("Quantity",csvSheet!$1:$1,0)-1,COUNTA(csvSheet!$A:$A)-ROWS($J$51:J62)-2,1))-MIN(ROW(OFFSET(csvSheet!$A$12,ROWS($J$51:J62)-1,MATCH("Quantity",csvSheet!$1:$1,0)-1,COUNTA(csvSheet!$A:$A)-ROWS($J$51:J62)-2,1)))+1),ROWS($J$51:J62))))=0,"",INDEX(OFFSET(csvSheet!$A$12,ROWS($J$51:J62)-1,0,COUNTA(csvSheet!$A:$A)-ROWS($J$51:J62)-2,COUNTA(csvSheet!$1:$1)),MATCH($D62,OFFSET(csvSheet!$A$12,ROWS($J$51:J62)-1,MATCH("Distributor",csvSheet!$1:$1,0)-1,COUNTA(csvSheet!$A:$A)-ROWS($J$51:J62)-2,1),0),MATCH("Quantity",csvSheet!$1:$1,0))),"")</f>
        <v/>
      </c>
      <c r="K62" s="167" t="str">
        <f ca="1">IFERROR(IF($D62&lt;&gt;"",IF(ISNUMBER(VALUE(RIGHT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,LEN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Price",csvSheet!$1:$1,0)))-FIND(" ",INDEX(OFFSET(csvSheet!$A$12,ROWS($K$51:K62)-1,0,COUNTA(csvSheet!$A:$A)-ROWS($K$51:K62)-2,COUNTA(csvSheet!$1:$1)),MATCH($D62,OFFSET(csvSheet!$A$12,ROWS($K$51:K62)-1,MATCH("Distributor",csvSheet!$1:$1,0)-1,COUNTA(csvSheet!$A:$A)-ROWS($K$51:K62)-2,1),0),MATCH("Unit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))),VALUE(RIGHT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,LEN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Price",csvSheet!$1:$1,0)))-FIND(" ",INDEX(OFFSET(csvSheet!$A$12,ROWS($K$51:K62)-1,0,COUNTA(csvSheet!$A:$A)-ROWS($K$51:K62)-2,COUNTA(csvSheet!$1:$1)),MATCH($D62,OFFSET(csvSheet!$A$12,ROWS($K$51:K62)-1,MATCH("Distributor",csvSheet!$1:$1,0)-1,COUNTA(csvSheet!$A:$A)-ROWS($K$51:K62)-2,1),0),MATCH("Unit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Price",csvSheet!$1:$1,0))))),"N/A"),""),"N/A")</f>
        <v/>
      </c>
      <c r="L62" s="177"/>
      <c r="M62" s="168"/>
      <c r="N62" s="167" t="str">
        <f ca="1">IFERROR(IF($D62&lt;&gt;"",IF(ISNUMBER(VALUE(RIGHT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,LEN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Price",csvSheet!$1:$1,0)))-FIND(" ",INDEX(OFFSET(csvSheet!$A$12,ROWS($N$51:N62)-1,0,COUNTA(csvSheet!$A:$A)-ROWS($N$51:N62)-2,COUNTA(csvSheet!$1:$1)),MATCH($D62,OFFSET(csvSheet!$A$12,ROWS($N$51:N62)-1,MATCH("Distributor",csvSheet!$1:$1,0)-1,COUNTA(csvSheet!$A:$A)-ROWS($N$51:N62)-2,1),0),MATCH("Total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))),VALUE(RIGHT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,LEN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Price",csvSheet!$1:$1,0)))-FIND(" ",INDEX(OFFSET(csvSheet!$A$12,ROWS($N$51:N62)-1,0,COUNTA(csvSheet!$A:$A)-ROWS($N$51:N62)-2,COUNTA(csvSheet!$1:$1)),MATCH($D62,OFFSET(csvSheet!$A$12,ROWS($N$51:N62)-1,MATCH("Distributor",csvSheet!$1:$1,0)-1,COUNTA(csvSheet!$A:$A)-ROWS($N$51:N62)-2,1),0),MATCH("Total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Price",csvSheet!$1:$1,0))))),"N/A"),""),"N/A")</f>
        <v/>
      </c>
      <c r="O62" s="168"/>
      <c r="P62" s="59"/>
      <c r="Q62"/>
    </row>
    <row r="63" spans="2:17" ht="24.75" customHeight="1" x14ac:dyDescent="0.25">
      <c r="B63"/>
      <c r="C63" s="62">
        <v>13</v>
      </c>
      <c r="D63" s="159" t="str" cm="1">
        <f t="array" aca="1" ref="D6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63)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63)+10))),"")</f>
        <v/>
      </c>
      <c r="E63" s="160"/>
      <c r="F63" s="178" t="str" cm="1">
        <f t="array" aca="1" ref="F63" ca="1">IFERROR(IF(IF($D63&lt;&gt;"",INDEX(OFFSET(csvSheet!$A$12,ROWS($F$51:F63)-1,0,COUNTA(csvSheet!$A:$A)-ROWS($F$51:F63)-2,COUNTA(csvSheet!$1:$1)-1),MATCH($D63,OFFSET(csvSheet!$A$12,ROWS($F$51:F63)-1,MATCH("Distributor",csvSheet!$1:$1,0)-1,COUNTA(csvSheet!$A:$A)-ROWS($F$51:F63)-2),0),MATCH("MPN + Description",csvSheet!$1:$1,0)),INDEX(OFFSET(csvSheet!$A$12,ROWS($F$51:F63)-1,MATCH("MPN + Description",csvSheet!$1:$1,0)-1,COUNTA(csvSheet!$A:$A)-ROWS($F$51:F63)-2,1),SMALL(IF(OFFSET(csvSheet!$A$12,ROWS($F$51:F63)-1,MATCH("MPN + Description",csvSheet!$1:$1,0)-1,COUNTA(csvSheet!$A:$A)-ROWS($F$51:F63)-2,1)&lt;&gt;"@@@@",ROW(OFFSET(csvSheet!$A$12,ROWS($F$51:F63)-1,MATCH("MPN + Description",csvSheet!$1:$1,0)-1,COUNTA(csvSheet!$A:$A)-ROWS($F$51:F63)-2,1))-MIN(ROW(OFFSET(csvSheet!$A$12,ROWS($F$51:F63)-1,MATCH("MPN + Description",csvSheet!$1:$1,0)-1,COUNTA(csvSheet!$A:$A)-ROWS($F$51:F63)-2,1)))+1),1)))=0,"",IF($D63&lt;&gt;"",INDEX(OFFSET(csvSheet!$A$12,ROWS($F$51:F63)-1,0,COUNTA(csvSheet!$A:$A)-ROWS($F$51:F63)-2,COUNTA(csvSheet!$1:$1)-1),MATCH($D63,OFFSET(csvSheet!$A$12,ROWS($F$51:F63)-1,MATCH("Distributor",csvSheet!$1:$1,0)-1,COUNTA(csvSheet!$A:$A)-ROWS($F$51:F63)-2),0),MATCH("MPN + Description",csvSheet!$1:$1,0)),INDEX(OFFSET(csvSheet!$A$12,ROWS($F$51:F63)-1,MATCH("MPN + Description",csvSheet!$1:$1,0)-1,COUNTA(csvSheet!$A:$A)-ROWS($F$51:F63)-2,1),SMALL(IF(OFFSET(csvSheet!$A$12,ROWS($F$51:F63)-1,MATCH("MPN + Description",csvSheet!$1:$1,0)-1,COUNTA(csvSheet!$A:$A)-ROWS($F$51:F63)-2,1)&lt;&gt;"@@@@",ROW(OFFSET(csvSheet!$A$12,ROWS($F$51:F63)-1,MATCH("MPN + Description",csvSheet!$1:$1,0)-1,COUNTA(csvSheet!$A:$A)-ROWS($F$51:F63)-2,1))-MIN(ROW(OFFSET(csvSheet!$A$12,ROWS($F$51:F63)-1,MATCH("MPN + Description",csvSheet!$1:$1,0)-1,COUNTA(csvSheet!$A:$A)-ROWS($F$51:F63)-2,1)))+1),1)))),"")</f>
        <v/>
      </c>
      <c r="G63" s="179"/>
      <c r="H63" s="179"/>
      <c r="I63" s="180"/>
      <c r="J63" s="91" t="str" cm="1">
        <f t="array" aca="1" ref="J63" ca="1">IFERROR(IF(IF($D63&lt;&gt;"",INDEX(OFFSET(csvSheet!$A$12,ROWS($J$51:J63)-1,0,COUNTA(csvSheet!$A:$A)-ROWS($J$51:J63)-2,COUNTA(csvSheet!$1:$1)),MATCH($D63,OFFSET(csvSheet!$A$12,ROWS($J$51:J63)-1,MATCH("Distributor",csvSheet!$1:$1,0)-1,COUNTA(csvSheet!$A:$A)-ROWS($J$51:J63)-2,1),0),MATCH("Quantity",csvSheet!$1:$1,0)),INDEX(OFFSET(csvSheet!$A$12,ROWS($J$51:J63)-1,MATCH("Quantity",csvSheet!$1:$1,0)-1,COUNTA(csvSheet!$A:$A)-ROWS($J$51:J63)-2,1),SMALL(IF(OFFSET(csvSheet!$A$12,ROWS($J$51:J63)-1,MATCH("Quantity",csvSheet!$1:$1,0)-1,COUNTA(csvSheet!$A:$A)-ROWS($J$51:J63)-2,1)&lt;&gt;"@@@@",ROW(OFFSET(csvSheet!$A$12,ROWS($J$51:J63)-1,MATCH("Quantity",csvSheet!$1:$1,0)-1,COUNTA(csvSheet!$A:$A)-ROWS($J$51:J63)-2,1))-MIN(ROW(OFFSET(csvSheet!$A$12,ROWS($J$51:J63)-1,MATCH("Quantity",csvSheet!$1:$1,0)-1,COUNTA(csvSheet!$A:$A)-ROWS($J$51:J63)-2,1)))+1),ROWS($J$51:J63))))=0,"",INDEX(OFFSET(csvSheet!$A$12,ROWS($J$51:J63)-1,0,COUNTA(csvSheet!$A:$A)-ROWS($J$51:J63)-2,COUNTA(csvSheet!$1:$1)),MATCH($D63,OFFSET(csvSheet!$A$12,ROWS($J$51:J63)-1,MATCH("Distributor",csvSheet!$1:$1,0)-1,COUNTA(csvSheet!$A:$A)-ROWS($J$51:J63)-2,1),0),MATCH("Quantity",csvSheet!$1:$1,0))),"")</f>
        <v/>
      </c>
      <c r="K63" s="167" t="str">
        <f ca="1">IFERROR(IF($D63&lt;&gt;"",IF(ISNUMBER(VALUE(RIGHT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,LEN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Price",csvSheet!$1:$1,0)))-FIND(" ",INDEX(OFFSET(csvSheet!$A$12,ROWS($K$51:K63)-1,0,COUNTA(csvSheet!$A:$A)-ROWS($K$51:K63)-2,COUNTA(csvSheet!$1:$1)),MATCH($D63,OFFSET(csvSheet!$A$12,ROWS($K$51:K63)-1,MATCH("Distributor",csvSheet!$1:$1,0)-1,COUNTA(csvSheet!$A:$A)-ROWS($K$51:K63)-2,1),0),MATCH("Unit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))),VALUE(RIGHT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,LEN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Price",csvSheet!$1:$1,0)))-FIND(" ",INDEX(OFFSET(csvSheet!$A$12,ROWS($K$51:K63)-1,0,COUNTA(csvSheet!$A:$A)-ROWS($K$51:K63)-2,COUNTA(csvSheet!$1:$1)),MATCH($D63,OFFSET(csvSheet!$A$12,ROWS($K$51:K63)-1,MATCH("Distributor",csvSheet!$1:$1,0)-1,COUNTA(csvSheet!$A:$A)-ROWS($K$51:K63)-2,1),0),MATCH("Unit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Price",csvSheet!$1:$1,0))))),"N/A"),""),"N/A")</f>
        <v/>
      </c>
      <c r="L63" s="177"/>
      <c r="M63" s="168"/>
      <c r="N63" s="167" t="str">
        <f ca="1">IFERROR(IF($D63&lt;&gt;"",IF(ISNUMBER(VALUE(RIGHT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,LEN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Price",csvSheet!$1:$1,0)))-FIND(" ",INDEX(OFFSET(csvSheet!$A$12,ROWS($N$51:N63)-1,0,COUNTA(csvSheet!$A:$A)-ROWS($N$51:N63)-2,COUNTA(csvSheet!$1:$1)),MATCH($D63,OFFSET(csvSheet!$A$12,ROWS($N$51:N63)-1,MATCH("Distributor",csvSheet!$1:$1,0)-1,COUNTA(csvSheet!$A:$A)-ROWS($N$51:N63)-2,1),0),MATCH("Total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))),VALUE(RIGHT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,LEN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Price",csvSheet!$1:$1,0)))-FIND(" ",INDEX(OFFSET(csvSheet!$A$12,ROWS($N$51:N63)-1,0,COUNTA(csvSheet!$A:$A)-ROWS($N$51:N63)-2,COUNTA(csvSheet!$1:$1)),MATCH($D63,OFFSET(csvSheet!$A$12,ROWS($N$51:N63)-1,MATCH("Distributor",csvSheet!$1:$1,0)-1,COUNTA(csvSheet!$A:$A)-ROWS($N$51:N63)-2,1),0),MATCH("Total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Price",csvSheet!$1:$1,0))))),"N/A"),""),"N/A")</f>
        <v/>
      </c>
      <c r="O63" s="168"/>
      <c r="P63" s="59"/>
      <c r="Q63"/>
    </row>
    <row r="64" spans="2:17" ht="24.75" customHeight="1" x14ac:dyDescent="0.25">
      <c r="B64"/>
      <c r="C64" s="62">
        <v>14</v>
      </c>
      <c r="D64" s="159" t="str" cm="1">
        <f t="array" aca="1" ref="D6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64)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64)+10))),"")</f>
        <v/>
      </c>
      <c r="E64" s="160"/>
      <c r="F64" s="178" t="str" cm="1">
        <f t="array" aca="1" ref="F64" ca="1">IFERROR(IF(IF($D64&lt;&gt;"",INDEX(OFFSET(csvSheet!$A$12,ROWS($F$51:F64)-1,0,COUNTA(csvSheet!$A:$A)-ROWS($F$51:F64)-2,COUNTA(csvSheet!$1:$1)-1),MATCH($D64,OFFSET(csvSheet!$A$12,ROWS($F$51:F64)-1,MATCH("Distributor",csvSheet!$1:$1,0)-1,COUNTA(csvSheet!$A:$A)-ROWS($F$51:F64)-2),0),MATCH("MPN + Description",csvSheet!$1:$1,0)),INDEX(OFFSET(csvSheet!$A$12,ROWS($F$51:F64)-1,MATCH("MPN + Description",csvSheet!$1:$1,0)-1,COUNTA(csvSheet!$A:$A)-ROWS($F$51:F64)-2,1),SMALL(IF(OFFSET(csvSheet!$A$12,ROWS($F$51:F64)-1,MATCH("MPN + Description",csvSheet!$1:$1,0)-1,COUNTA(csvSheet!$A:$A)-ROWS($F$51:F64)-2,1)&lt;&gt;"@@@@",ROW(OFFSET(csvSheet!$A$12,ROWS($F$51:F64)-1,MATCH("MPN + Description",csvSheet!$1:$1,0)-1,COUNTA(csvSheet!$A:$A)-ROWS($F$51:F64)-2,1))-MIN(ROW(OFFSET(csvSheet!$A$12,ROWS($F$51:F64)-1,MATCH("MPN + Description",csvSheet!$1:$1,0)-1,COUNTA(csvSheet!$A:$A)-ROWS($F$51:F64)-2,1)))+1),1)))=0,"",IF($D64&lt;&gt;"",INDEX(OFFSET(csvSheet!$A$12,ROWS($F$51:F64)-1,0,COUNTA(csvSheet!$A:$A)-ROWS($F$51:F64)-2,COUNTA(csvSheet!$1:$1)-1),MATCH($D64,OFFSET(csvSheet!$A$12,ROWS($F$51:F64)-1,MATCH("Distributor",csvSheet!$1:$1,0)-1,COUNTA(csvSheet!$A:$A)-ROWS($F$51:F64)-2),0),MATCH("MPN + Description",csvSheet!$1:$1,0)),INDEX(OFFSET(csvSheet!$A$12,ROWS($F$51:F64)-1,MATCH("MPN + Description",csvSheet!$1:$1,0)-1,COUNTA(csvSheet!$A:$A)-ROWS($F$51:F64)-2,1),SMALL(IF(OFFSET(csvSheet!$A$12,ROWS($F$51:F64)-1,MATCH("MPN + Description",csvSheet!$1:$1,0)-1,COUNTA(csvSheet!$A:$A)-ROWS($F$51:F64)-2,1)&lt;&gt;"@@@@",ROW(OFFSET(csvSheet!$A$12,ROWS($F$51:F64)-1,MATCH("MPN + Description",csvSheet!$1:$1,0)-1,COUNTA(csvSheet!$A:$A)-ROWS($F$51:F64)-2,1))-MIN(ROW(OFFSET(csvSheet!$A$12,ROWS($F$51:F64)-1,MATCH("MPN + Description",csvSheet!$1:$1,0)-1,COUNTA(csvSheet!$A:$A)-ROWS($F$51:F64)-2,1)))+1),1)))),"")</f>
        <v/>
      </c>
      <c r="G64" s="179"/>
      <c r="H64" s="179"/>
      <c r="I64" s="180"/>
      <c r="J64" s="91" t="str" cm="1">
        <f t="array" aca="1" ref="J64" ca="1">IFERROR(IF(IF($D64&lt;&gt;"",INDEX(OFFSET(csvSheet!$A$12,ROWS($J$51:J64)-1,0,COUNTA(csvSheet!$A:$A)-ROWS($J$51:J64)-2,COUNTA(csvSheet!$1:$1)),MATCH($D64,OFFSET(csvSheet!$A$12,ROWS($J$51:J64)-1,MATCH("Distributor",csvSheet!$1:$1,0)-1,COUNTA(csvSheet!$A:$A)-ROWS($J$51:J64)-2,1),0),MATCH("Quantity",csvSheet!$1:$1,0)),INDEX(OFFSET(csvSheet!$A$12,ROWS($J$51:J64)-1,MATCH("Quantity",csvSheet!$1:$1,0)-1,COUNTA(csvSheet!$A:$A)-ROWS($J$51:J64)-2,1),SMALL(IF(OFFSET(csvSheet!$A$12,ROWS($J$51:J64)-1,MATCH("Quantity",csvSheet!$1:$1,0)-1,COUNTA(csvSheet!$A:$A)-ROWS($J$51:J64)-2,1)&lt;&gt;"@@@@",ROW(OFFSET(csvSheet!$A$12,ROWS($J$51:J64)-1,MATCH("Quantity",csvSheet!$1:$1,0)-1,COUNTA(csvSheet!$A:$A)-ROWS($J$51:J64)-2,1))-MIN(ROW(OFFSET(csvSheet!$A$12,ROWS($J$51:J64)-1,MATCH("Quantity",csvSheet!$1:$1,0)-1,COUNTA(csvSheet!$A:$A)-ROWS($J$51:J64)-2,1)))+1),ROWS($J$51:J64))))=0,"",INDEX(OFFSET(csvSheet!$A$12,ROWS($J$51:J64)-1,0,COUNTA(csvSheet!$A:$A)-ROWS($J$51:J64)-2,COUNTA(csvSheet!$1:$1)),MATCH($D64,OFFSET(csvSheet!$A$12,ROWS($J$51:J64)-1,MATCH("Distributor",csvSheet!$1:$1,0)-1,COUNTA(csvSheet!$A:$A)-ROWS($J$51:J64)-2,1),0),MATCH("Quantity",csvSheet!$1:$1,0))),"")</f>
        <v/>
      </c>
      <c r="K64" s="167" t="str">
        <f ca="1">IFERROR(IF($D64&lt;&gt;"",IF(ISNUMBER(VALUE(RIGHT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,LEN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Price",csvSheet!$1:$1,0)))-FIND(" ",INDEX(OFFSET(csvSheet!$A$12,ROWS($K$51:K64)-1,0,COUNTA(csvSheet!$A:$A)-ROWS($K$51:K64)-2,COUNTA(csvSheet!$1:$1)),MATCH($D64,OFFSET(csvSheet!$A$12,ROWS($K$51:K64)-1,MATCH("Distributor",csvSheet!$1:$1,0)-1,COUNTA(csvSheet!$A:$A)-ROWS($K$51:K64)-2,1),0),MATCH("Unit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))),VALUE(RIGHT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,LEN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Price",csvSheet!$1:$1,0)))-FIND(" ",INDEX(OFFSET(csvSheet!$A$12,ROWS($K$51:K64)-1,0,COUNTA(csvSheet!$A:$A)-ROWS($K$51:K64)-2,COUNTA(csvSheet!$1:$1)),MATCH($D64,OFFSET(csvSheet!$A$12,ROWS($K$51:K64)-1,MATCH("Distributor",csvSheet!$1:$1,0)-1,COUNTA(csvSheet!$A:$A)-ROWS($K$51:K64)-2,1),0),MATCH("Unit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Price",csvSheet!$1:$1,0))))),"N/A"),""),"N/A")</f>
        <v/>
      </c>
      <c r="L64" s="177"/>
      <c r="M64" s="168"/>
      <c r="N64" s="167" t="str">
        <f ca="1">IFERROR(IF($D64&lt;&gt;"",IF(ISNUMBER(VALUE(RIGHT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,LEN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Price",csvSheet!$1:$1,0)))-FIND(" ",INDEX(OFFSET(csvSheet!$A$12,ROWS($N$51:N64)-1,0,COUNTA(csvSheet!$A:$A)-ROWS($N$51:N64)-2,COUNTA(csvSheet!$1:$1)),MATCH($D64,OFFSET(csvSheet!$A$12,ROWS($N$51:N64)-1,MATCH("Distributor",csvSheet!$1:$1,0)-1,COUNTA(csvSheet!$A:$A)-ROWS($N$51:N64)-2,1),0),MATCH("Total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))),VALUE(RIGHT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,LEN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Price",csvSheet!$1:$1,0)))-FIND(" ",INDEX(OFFSET(csvSheet!$A$12,ROWS($N$51:N64)-1,0,COUNTA(csvSheet!$A:$A)-ROWS($N$51:N64)-2,COUNTA(csvSheet!$1:$1)),MATCH($D64,OFFSET(csvSheet!$A$12,ROWS($N$51:N64)-1,MATCH("Distributor",csvSheet!$1:$1,0)-1,COUNTA(csvSheet!$A:$A)-ROWS($N$51:N64)-2,1),0),MATCH("Total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Price",csvSheet!$1:$1,0))))),"N/A"),""),"N/A")</f>
        <v/>
      </c>
      <c r="O64" s="168"/>
      <c r="P64" s="59"/>
      <c r="Q64"/>
    </row>
    <row r="65" spans="2:17" ht="24.75" customHeight="1" thickBot="1" x14ac:dyDescent="0.3">
      <c r="B65"/>
      <c r="C65" s="73">
        <v>15</v>
      </c>
      <c r="D65" s="181" t="str" cm="1">
        <f t="array" aca="1" ref="D6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65)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65)+10))),"")</f>
        <v/>
      </c>
      <c r="E65" s="182"/>
      <c r="F65" s="181" t="str" cm="1">
        <f t="array" aca="1" ref="F65" ca="1">IFERROR(IF(IF($D65&lt;&gt;"",INDEX(OFFSET(csvSheet!$A$12,ROWS($F$51:F65)-1,0,COUNTA(csvSheet!$A:$A)-ROWS($F$51:F65)-2,COUNTA(csvSheet!$1:$1)-1),MATCH($D65,OFFSET(csvSheet!$A$12,ROWS($F$51:F65)-1,MATCH("Distributor",csvSheet!$1:$1,0)-1,COUNTA(csvSheet!$A:$A)-ROWS($F$51:F65)-2),0),MATCH("MPN + Description",csvSheet!$1:$1,0)),INDEX(OFFSET(csvSheet!$A$12,ROWS($F$51:F65)-1,MATCH("MPN + Description",csvSheet!$1:$1,0)-1,COUNTA(csvSheet!$A:$A)-ROWS($F$51:F65)-2,1),SMALL(IF(OFFSET(csvSheet!$A$12,ROWS($F$51:F65)-1,MATCH("MPN + Description",csvSheet!$1:$1,0)-1,COUNTA(csvSheet!$A:$A)-ROWS($F$51:F65)-2,1)&lt;&gt;"@@@@",ROW(OFFSET(csvSheet!$A$12,ROWS($F$51:F65)-1,MATCH("MPN + Description",csvSheet!$1:$1,0)-1,COUNTA(csvSheet!$A:$A)-ROWS($F$51:F65)-2,1))-MIN(ROW(OFFSET(csvSheet!$A$12,ROWS($F$51:F65)-1,MATCH("MPN + Description",csvSheet!$1:$1,0)-1,COUNTA(csvSheet!$A:$A)-ROWS($F$51:F65)-2,1)))+1),1)))=0,"",IF($D65&lt;&gt;"",INDEX(OFFSET(csvSheet!$A$12,ROWS($F$51:F65)-1,0,COUNTA(csvSheet!$A:$A)-ROWS($F$51:F65)-2,COUNTA(csvSheet!$1:$1)-1),MATCH($D65,OFFSET(csvSheet!$A$12,ROWS($F$51:F65)-1,MATCH("Distributor",csvSheet!$1:$1,0)-1,COUNTA(csvSheet!$A:$A)-ROWS($F$51:F65)-2),0),MATCH("MPN + Description",csvSheet!$1:$1,0)),INDEX(OFFSET(csvSheet!$A$12,ROWS($F$51:F65)-1,MATCH("MPN + Description",csvSheet!$1:$1,0)-1,COUNTA(csvSheet!$A:$A)-ROWS($F$51:F65)-2,1),SMALL(IF(OFFSET(csvSheet!$A$12,ROWS($F$51:F65)-1,MATCH("MPN + Description",csvSheet!$1:$1,0)-1,COUNTA(csvSheet!$A:$A)-ROWS($F$51:F65)-2,1)&lt;&gt;"@@@@",ROW(OFFSET(csvSheet!$A$12,ROWS($F$51:F65)-1,MATCH("MPN + Description",csvSheet!$1:$1,0)-1,COUNTA(csvSheet!$A:$A)-ROWS($F$51:F65)-2,1))-MIN(ROW(OFFSET(csvSheet!$A$12,ROWS($F$51:F65)-1,MATCH("MPN + Description",csvSheet!$1:$1,0)-1,COUNTA(csvSheet!$A:$A)-ROWS($F$51:F65)-2,1)))+1),1)))),"")</f>
        <v/>
      </c>
      <c r="G65" s="183"/>
      <c r="H65" s="183"/>
      <c r="I65" s="182"/>
      <c r="J65" s="91" t="str" cm="1">
        <f t="array" aca="1" ref="J65" ca="1">IFERROR(IF(IF($D65&lt;&gt;"",INDEX(OFFSET(csvSheet!$A$12,ROWS($J$51:J65)-1,0,COUNTA(csvSheet!$A:$A)-ROWS($J$51:J65)-2,COUNTA(csvSheet!$1:$1)),MATCH($D65,OFFSET(csvSheet!$A$12,ROWS($J$51:J65)-1,MATCH("Distributor",csvSheet!$1:$1,0)-1,COUNTA(csvSheet!$A:$A)-ROWS($J$51:J65)-2,1),0),MATCH("Quantity",csvSheet!$1:$1,0)),INDEX(OFFSET(csvSheet!$A$12,ROWS($J$51:J65)-1,MATCH("Quantity",csvSheet!$1:$1,0)-1,COUNTA(csvSheet!$A:$A)-ROWS($J$51:J65)-2,1),SMALL(IF(OFFSET(csvSheet!$A$12,ROWS($J$51:J65)-1,MATCH("Quantity",csvSheet!$1:$1,0)-1,COUNTA(csvSheet!$A:$A)-ROWS($J$51:J65)-2,1)&lt;&gt;"@@@@",ROW(OFFSET(csvSheet!$A$12,ROWS($J$51:J65)-1,MATCH("Quantity",csvSheet!$1:$1,0)-1,COUNTA(csvSheet!$A:$A)-ROWS($J$51:J65)-2,1))-MIN(ROW(OFFSET(csvSheet!$A$12,ROWS($J$51:J65)-1,MATCH("Quantity",csvSheet!$1:$1,0)-1,COUNTA(csvSheet!$A:$A)-ROWS($J$51:J65)-2,1)))+1),ROWS($J$51:J65))))=0,"",INDEX(OFFSET(csvSheet!$A$12,ROWS($J$51:J65)-1,0,COUNTA(csvSheet!$A:$A)-ROWS($J$51:J65)-2,COUNTA(csvSheet!$1:$1)),MATCH($D65,OFFSET(csvSheet!$A$12,ROWS($J$51:J65)-1,MATCH("Distributor",csvSheet!$1:$1,0)-1,COUNTA(csvSheet!$A:$A)-ROWS($J$51:J65)-2,1),0),MATCH("Quantity",csvSheet!$1:$1,0))),"")</f>
        <v/>
      </c>
      <c r="K65" s="184" t="str">
        <f ca="1">IFERROR(IF($D65&lt;&gt;"",IF(ISNUMBER(VALUE(RIGHT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,LEN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Price",csvSheet!$1:$1,0)))-FIND(" ",INDEX(OFFSET(csvSheet!$A$12,ROWS($K$51:K65)-1,0,COUNTA(csvSheet!$A:$A)-ROWS($K$51:K65)-2,COUNTA(csvSheet!$1:$1)),MATCH($D65,OFFSET(csvSheet!$A$12,ROWS($K$51:K65)-1,MATCH("Distributor",csvSheet!$1:$1,0)-1,COUNTA(csvSheet!$A:$A)-ROWS($K$51:K65)-2,1),0),MATCH("Unit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))),VALUE(RIGHT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,LEN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Price",csvSheet!$1:$1,0)))-FIND(" ",INDEX(OFFSET(csvSheet!$A$12,ROWS($K$51:K65)-1,0,COUNTA(csvSheet!$A:$A)-ROWS($K$51:K65)-2,COUNTA(csvSheet!$1:$1)),MATCH($D65,OFFSET(csvSheet!$A$12,ROWS($K$51:K65)-1,MATCH("Distributor",csvSheet!$1:$1,0)-1,COUNTA(csvSheet!$A:$A)-ROWS($K$51:K65)-2,1),0),MATCH("Unit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Price",csvSheet!$1:$1,0))))),"N/A"),""),"N/A")</f>
        <v/>
      </c>
      <c r="L65" s="185"/>
      <c r="M65" s="186"/>
      <c r="N65" s="184" t="str">
        <f ca="1">IFERROR(IF($D65&lt;&gt;"",IF(ISNUMBER(VALUE(RIGHT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,LEN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Price",csvSheet!$1:$1,0)))-FIND(" ",INDEX(OFFSET(csvSheet!$A$12,ROWS($N$51:N65)-1,0,COUNTA(csvSheet!$A:$A)-ROWS($N$51:N65)-2,COUNTA(csvSheet!$1:$1)),MATCH($D65,OFFSET(csvSheet!$A$12,ROWS($N$51:N65)-1,MATCH("Distributor",csvSheet!$1:$1,0)-1,COUNTA(csvSheet!$A:$A)-ROWS($N$51:N65)-2,1),0),MATCH("Total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))),VALUE(RIGHT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,LEN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Price",csvSheet!$1:$1,0)))-FIND(" ",INDEX(OFFSET(csvSheet!$A$12,ROWS($N$51:N65)-1,0,COUNTA(csvSheet!$A:$A)-ROWS($N$51:N65)-2,COUNTA(csvSheet!$1:$1)),MATCH($D65,OFFSET(csvSheet!$A$12,ROWS($N$51:N65)-1,MATCH("Distributor",csvSheet!$1:$1,0)-1,COUNTA(csvSheet!$A:$A)-ROWS($N$51:N65)-2,1),0),MATCH("Total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Price",csvSheet!$1:$1,0))))),"N/A"),""),"N/A")</f>
        <v/>
      </c>
      <c r="O65" s="186"/>
      <c r="P65" s="69"/>
      <c r="Q65"/>
    </row>
    <row r="66" spans="2:17" ht="16.5" thickTop="1" thickBot="1" x14ac:dyDescent="0.3">
      <c r="B66"/>
      <c r="C66" s="74"/>
      <c r="D66" s="70"/>
      <c r="E66" s="70"/>
      <c r="F66" s="70"/>
      <c r="G66" s="70"/>
      <c r="H66" s="70"/>
      <c r="I66" s="70"/>
      <c r="J66" s="70"/>
      <c r="K66" s="92" t="s">
        <v>19</v>
      </c>
      <c r="L66" s="93"/>
      <c r="M66" s="94"/>
      <c r="N66" s="199">
        <f ca="1">SUM(N51:O65)</f>
        <v>39942.950000000004</v>
      </c>
      <c r="O66" s="200"/>
      <c r="P66" s="75"/>
      <c r="Q66"/>
    </row>
    <row r="67" spans="2:17" x14ac:dyDescent="0.25">
      <c r="B67"/>
      <c r="C67" s="58" t="s">
        <v>42</v>
      </c>
      <c r="D67" s="12"/>
      <c r="E67" s="12"/>
      <c r="F67" s="12"/>
      <c r="G67" s="12"/>
      <c r="H67" s="12"/>
      <c r="I67" s="3"/>
      <c r="J67" s="3"/>
      <c r="K67" s="3"/>
      <c r="L67" s="3"/>
      <c r="M67" s="3"/>
      <c r="N67" s="52"/>
      <c r="O67" s="52"/>
      <c r="P67" s="54"/>
      <c r="Q67"/>
    </row>
    <row r="68" spans="2:17" x14ac:dyDescent="0.25">
      <c r="B68"/>
      <c r="C68" s="53"/>
      <c r="D68" s="12"/>
      <c r="E68" s="12"/>
      <c r="F68" s="12"/>
      <c r="G68" s="12"/>
      <c r="H68" s="12"/>
      <c r="I68" s="3"/>
      <c r="J68" s="3"/>
      <c r="K68" s="3"/>
      <c r="L68" s="3"/>
      <c r="M68" s="3"/>
      <c r="N68" s="52"/>
      <c r="O68" s="52"/>
      <c r="P68" s="54"/>
      <c r="Q68"/>
    </row>
    <row r="69" spans="2:17" x14ac:dyDescent="0.25">
      <c r="B69"/>
      <c r="C69" s="53"/>
      <c r="D69" s="12"/>
      <c r="E69" s="12"/>
      <c r="F69" s="12"/>
      <c r="G69" s="12"/>
      <c r="H69" s="12"/>
      <c r="I69" s="3"/>
      <c r="J69" s="3"/>
      <c r="K69" s="3"/>
      <c r="L69" s="3"/>
      <c r="M69" s="3"/>
      <c r="N69" s="52"/>
      <c r="O69" s="52"/>
      <c r="P69" s="54"/>
      <c r="Q69"/>
    </row>
    <row r="70" spans="2:17" ht="15.75" thickBot="1" x14ac:dyDescent="0.3">
      <c r="B70"/>
      <c r="C70" s="87" t="s">
        <v>50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9"/>
      <c r="Q70"/>
    </row>
    <row r="71" spans="2:17" x14ac:dyDescent="0.25">
      <c r="B71"/>
      <c r="C71"/>
      <c r="D71"/>
      <c r="E71"/>
      <c r="F71" s="3"/>
      <c r="G71" s="3"/>
      <c r="H71"/>
      <c r="I71"/>
      <c r="J71"/>
      <c r="K71"/>
      <c r="L71"/>
      <c r="M71" s="3"/>
      <c r="N71" s="3"/>
      <c r="O71" s="3"/>
      <c r="P71"/>
      <c r="Q71"/>
    </row>
    <row r="72" spans="2:17" x14ac:dyDescent="0.25">
      <c r="B72"/>
      <c r="C72"/>
      <c r="D72" s="8" t="s">
        <v>48</v>
      </c>
      <c r="E72" s="3" t="s">
        <v>1</v>
      </c>
      <c r="F72" s="11"/>
      <c r="G72" s="11"/>
      <c r="H72" s="9"/>
      <c r="I72" s="9"/>
      <c r="J72" s="56" t="s">
        <v>2</v>
      </c>
      <c r="K72" s="3" t="s">
        <v>1</v>
      </c>
      <c r="L72" s="51"/>
      <c r="M72" s="3"/>
      <c r="N72" s="55"/>
      <c r="O72" s="3"/>
      <c r="P72"/>
      <c r="Q72"/>
    </row>
    <row r="73" spans="2:17" x14ac:dyDescent="0.25">
      <c r="B73"/>
      <c r="C73"/>
      <c r="D73"/>
      <c r="E73" s="3"/>
      <c r="F73" s="90" t="s">
        <v>52</v>
      </c>
      <c r="G73" s="90"/>
      <c r="H73" s="90"/>
      <c r="I73" s="90"/>
      <c r="J73"/>
      <c r="K73"/>
      <c r="L73"/>
      <c r="M73"/>
      <c r="N73"/>
      <c r="O73" s="3"/>
      <c r="P73"/>
      <c r="Q73"/>
    </row>
    <row r="74" spans="2:17" x14ac:dyDescent="0.25">
      <c r="B74"/>
      <c r="C74"/>
      <c r="D74" s="8" t="s">
        <v>49</v>
      </c>
      <c r="E74" s="3" t="s">
        <v>1</v>
      </c>
      <c r="F74" s="11"/>
      <c r="G74" s="11"/>
      <c r="H74" s="9"/>
      <c r="I74" s="9"/>
      <c r="J74" s="56" t="s">
        <v>2</v>
      </c>
      <c r="K74" s="3" t="s">
        <v>1</v>
      </c>
      <c r="L74" s="51"/>
      <c r="M74" s="3"/>
      <c r="N74" s="55"/>
      <c r="O74" s="3"/>
      <c r="P74"/>
      <c r="Q74"/>
    </row>
    <row r="75" spans="2:17" x14ac:dyDescent="0.25">
      <c r="B75"/>
      <c r="C75"/>
      <c r="D75" s="8"/>
      <c r="E75"/>
      <c r="F75" s="90" t="s">
        <v>53</v>
      </c>
      <c r="G75" s="90"/>
      <c r="H75" s="90"/>
      <c r="I75" s="90"/>
      <c r="J75"/>
      <c r="K75" s="3"/>
      <c r="L75" s="3"/>
      <c r="M75" s="3"/>
      <c r="N75" s="3"/>
      <c r="O75" s="3"/>
      <c r="P75"/>
      <c r="Q75"/>
    </row>
    <row r="76" spans="2:17" x14ac:dyDescent="0.25">
      <c r="B76"/>
      <c r="C76"/>
      <c r="D76" s="8"/>
      <c r="E76"/>
      <c r="F76" s="3"/>
      <c r="G76" s="3"/>
      <c r="H76"/>
      <c r="I76"/>
      <c r="J76"/>
      <c r="K76" s="3"/>
      <c r="L76" s="3"/>
      <c r="M76" s="3"/>
      <c r="N76" s="3"/>
      <c r="O76" s="12"/>
      <c r="P76" t="s">
        <v>79</v>
      </c>
      <c r="Q76"/>
    </row>
    <row r="77" spans="2:17" x14ac:dyDescent="0.25">
      <c r="B77"/>
      <c r="C77"/>
      <c r="D77" s="8"/>
      <c r="E77"/>
      <c r="F77" s="3"/>
      <c r="G77" s="3"/>
      <c r="H77"/>
      <c r="I77"/>
      <c r="J77"/>
      <c r="K77" s="3"/>
      <c r="L77" s="3"/>
      <c r="M77" s="3"/>
      <c r="N77" s="3"/>
      <c r="O77" s="12"/>
      <c r="P77"/>
    </row>
    <row r="78" spans="2:17" x14ac:dyDescent="0.25">
      <c r="B78"/>
      <c r="C78"/>
      <c r="D78"/>
      <c r="E78"/>
      <c r="F78" s="3"/>
      <c r="G78" s="3"/>
      <c r="H78"/>
      <c r="I78"/>
      <c r="J78"/>
      <c r="K78"/>
      <c r="L78"/>
      <c r="M78" s="3"/>
      <c r="N78" s="3"/>
      <c r="O78" s="3"/>
      <c r="P78"/>
    </row>
    <row r="79" spans="2:17" x14ac:dyDescent="0.25">
      <c r="B79"/>
      <c r="C79"/>
      <c r="D79"/>
      <c r="E79"/>
      <c r="F79" s="3"/>
      <c r="G79" s="3"/>
      <c r="H79"/>
      <c r="I79"/>
      <c r="J79"/>
      <c r="K79"/>
      <c r="L79"/>
      <c r="M79" s="3"/>
      <c r="N79" s="3"/>
      <c r="O79" s="3"/>
      <c r="P79"/>
    </row>
    <row r="80" spans="2:17" x14ac:dyDescent="0.25">
      <c r="B80"/>
      <c r="C80"/>
      <c r="D80"/>
      <c r="E80"/>
      <c r="F80" s="3"/>
      <c r="G80" s="3"/>
      <c r="H80"/>
      <c r="I80"/>
      <c r="J80"/>
      <c r="K80"/>
      <c r="L80"/>
      <c r="M80" s="3"/>
      <c r="N80" s="3"/>
      <c r="O80" s="3"/>
      <c r="P80"/>
    </row>
    <row r="81" spans="2:16" x14ac:dyDescent="0.25">
      <c r="B81"/>
      <c r="C81"/>
      <c r="D81"/>
      <c r="E81"/>
      <c r="F81" s="3"/>
      <c r="G81" s="3"/>
      <c r="H81"/>
      <c r="I81"/>
      <c r="J81"/>
      <c r="K81"/>
      <c r="L81"/>
      <c r="M81" s="3"/>
      <c r="N81" s="10"/>
      <c r="O81" s="5" t="s">
        <v>63</v>
      </c>
      <c r="P81" s="68"/>
    </row>
    <row r="82" spans="2:16" x14ac:dyDescent="0.25">
      <c r="B82"/>
      <c r="C82"/>
      <c r="D82"/>
      <c r="E82"/>
      <c r="F82" s="3"/>
      <c r="G82" s="3"/>
      <c r="H82"/>
      <c r="I82"/>
      <c r="J82"/>
      <c r="K82"/>
      <c r="L82"/>
      <c r="M82" s="3"/>
      <c r="N82" s="10"/>
      <c r="O82" s="5" t="s">
        <v>64</v>
      </c>
      <c r="P82" s="7"/>
    </row>
    <row r="83" spans="2:16" x14ac:dyDescent="0.25">
      <c r="B83"/>
      <c r="C83"/>
      <c r="D83"/>
      <c r="E83"/>
      <c r="F83" s="3"/>
      <c r="G83" s="3"/>
      <c r="H83"/>
      <c r="I83"/>
      <c r="J83"/>
      <c r="K83"/>
      <c r="L83"/>
      <c r="M83" s="3"/>
      <c r="N83" s="4"/>
      <c r="O83" s="4"/>
      <c r="P83" s="4"/>
    </row>
    <row r="84" spans="2:16" ht="26.25" x14ac:dyDescent="0.4">
      <c r="B84"/>
      <c r="C84"/>
      <c r="D84" s="95" t="s">
        <v>59</v>
      </c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</row>
    <row r="85" spans="2:16" x14ac:dyDescent="0.25">
      <c r="B85"/>
      <c r="C85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</row>
    <row r="86" spans="2:16" x14ac:dyDescent="0.25">
      <c r="B86"/>
      <c r="C86"/>
      <c r="D86" s="5" t="s">
        <v>4</v>
      </c>
      <c r="E86" s="6" t="s">
        <v>1</v>
      </c>
      <c r="F86" s="49"/>
      <c r="G86" s="49"/>
      <c r="H86" s="7"/>
      <c r="I86" s="7"/>
      <c r="J86" s="4"/>
      <c r="K86" s="8" t="s">
        <v>62</v>
      </c>
      <c r="L86" s="8"/>
      <c r="M86" s="71"/>
      <c r="N86" s="4"/>
      <c r="O86" s="7"/>
      <c r="P86" s="68"/>
    </row>
    <row r="87" spans="2:16" x14ac:dyDescent="0.25">
      <c r="B87"/>
      <c r="C87"/>
      <c r="D87" s="5" t="s">
        <v>5</v>
      </c>
      <c r="E87" s="6" t="s">
        <v>1</v>
      </c>
      <c r="F87" s="49"/>
      <c r="G87" s="49"/>
      <c r="H87" s="7"/>
      <c r="I87" s="7"/>
      <c r="J87" s="4"/>
      <c r="K87" s="5" t="s">
        <v>61</v>
      </c>
      <c r="L87" s="4"/>
      <c r="M87" s="4"/>
      <c r="N87" s="4"/>
      <c r="O87" s="72"/>
      <c r="P87" s="72"/>
    </row>
    <row r="88" spans="2:16" ht="15.75" thickBot="1" x14ac:dyDescent="0.3">
      <c r="B88"/>
      <c r="C88"/>
      <c r="D88"/>
      <c r="E88"/>
      <c r="F88" s="3"/>
      <c r="G88" s="3"/>
      <c r="H88"/>
      <c r="I88"/>
      <c r="J88"/>
      <c r="K88"/>
      <c r="L88"/>
      <c r="M88" s="3"/>
      <c r="N88" s="3"/>
      <c r="O88" s="3"/>
      <c r="P88"/>
    </row>
    <row r="89" spans="2:16" ht="15.75" thickBot="1" x14ac:dyDescent="0.3">
      <c r="B89"/>
      <c r="C89" s="99" t="s">
        <v>51</v>
      </c>
      <c r="D89" s="131" t="s">
        <v>45</v>
      </c>
      <c r="E89" s="132"/>
      <c r="F89" s="131" t="s">
        <v>10</v>
      </c>
      <c r="G89" s="140"/>
      <c r="H89" s="140"/>
      <c r="I89" s="132"/>
      <c r="J89" s="100" t="s">
        <v>7</v>
      </c>
      <c r="K89" s="131" t="s">
        <v>8</v>
      </c>
      <c r="L89" s="140"/>
      <c r="M89" s="132"/>
      <c r="N89" s="131" t="s">
        <v>60</v>
      </c>
      <c r="O89" s="132"/>
      <c r="P89" s="101" t="s">
        <v>9</v>
      </c>
    </row>
    <row r="90" spans="2:16" x14ac:dyDescent="0.25">
      <c r="B90"/>
      <c r="C90" s="102">
        <v>1</v>
      </c>
      <c r="D90" s="141" t="str" cm="1">
        <f t="array" aca="1" ref="D9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90)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90)+25))),"")</f>
        <v/>
      </c>
      <c r="E90" s="143"/>
      <c r="F90" s="141" t="str" cm="1">
        <f t="array" aca="1" ref="F90" ca="1">IFERROR(IF(IF($D90&lt;&gt;"",INDEX(OFFSET(csvSheet!$A$27,ROWS($F$90:F90)-1,0,COUNTA(csvSheet!$A:$A)-ROWS($F$90:F90)-2,COUNTA(csvSheet!$1:$1)-1),MATCH($D90,OFFSET(csvSheet!$A$27,ROWS($F$90:F90)-1,MATCH("Distributor",csvSheet!$1:$1,0)-1,COUNTA(csvSheet!$A:$A)-ROWS($F$90:F90)-2),0),MATCH("MPN + Description",csvSheet!$1:$1,0)),INDEX(OFFSET(csvSheet!$A$27,ROWS($F$90:F90)-1,MATCH("MPN + Description",csvSheet!$1:$1,0)-1,COUNTA(csvSheet!$A:$A)-ROWS($F$90:F90)-2,1),SMALL(IF(OFFSET(csvSheet!$A$27,ROWS($F$90:F90)-1,MATCH("MPN + Description",csvSheet!$1:$1,0)-1,COUNTA(csvSheet!$A:$A)-ROWS($F$90:F90)-2,1)&lt;&gt;"@@@@",ROW(OFFSET(csvSheet!$A$27,ROWS($F$90:F90)-1,MATCH("MPN + Description",csvSheet!$1:$1,0)-1,COUNTA(csvSheet!$A:$A)-ROWS($F$90:F90)-2,1))-MIN(ROW(OFFSET(csvSheet!$A$27,ROWS($F$90:F90)-1,MATCH("MPN + Description",csvSheet!$1:$1,0)-1,COUNTA(csvSheet!$A:$A)-ROWS($F$90:F90)-2,1)))+1),1)))=0,"",IF($D90&lt;&gt;"",INDEX(OFFSET(csvSheet!$A$27,ROWS($F$90:F90)-1,0,COUNTA(csvSheet!$A:$A)-ROWS($F$90:F90)-2,COUNTA(csvSheet!$1:$1)-1),MATCH($D90,OFFSET(csvSheet!$A$27,ROWS($F$90:F90)-1,MATCH("Distributor",csvSheet!$1:$1,0)-1,COUNTA(csvSheet!$A:$A)-ROWS($F$90:F90)-2),0),MATCH("MPN + Description",csvSheet!$1:$1,0)),INDEX(OFFSET(csvSheet!$A$27,ROWS($F$90:F90)-1,MATCH("MPN + Description",csvSheet!$1:$1,0)-1,COUNTA(csvSheet!$A:$A)-ROWS($F$90:F90)-2,1),SMALL(IF(OFFSET(csvSheet!$A$27,ROWS($F$90:F90)-1,MATCH("MPN + Description",csvSheet!$1:$1,0)-1,COUNTA(csvSheet!$A:$A)-ROWS($F$90:F90)-2,1)&lt;&gt;"@@@@",ROW(OFFSET(csvSheet!$A$27,ROWS($F$90:F90)-1,MATCH("MPN + Description",csvSheet!$1:$1,0)-1,COUNTA(csvSheet!$A:$A)-ROWS($F$90:F90)-2,1))-MIN(ROW(OFFSET(csvSheet!$A$27,ROWS($F$90:F90)-1,MATCH("MPN + Description",csvSheet!$1:$1,0)-1,COUNTA(csvSheet!$A:$A)-ROWS($F$90:F90)-2,1)))+1),1)))),"")</f>
        <v/>
      </c>
      <c r="G90" s="142"/>
      <c r="H90" s="142"/>
      <c r="I90" s="143"/>
      <c r="J90" s="103" t="str" cm="1">
        <f t="array" aca="1" ref="J90" ca="1">IFERROR(IF(IF($D90&lt;&gt;"",INDEX(OFFSET(csvSheet!$A$27,ROWS($J$90:J90)-1,0,COUNTA(csvSheet!$A:$A)-ROWS($J$90:J90)-2,COUNTA(csvSheet!$1:$1)),MATCH($D90,OFFSET(csvSheet!$A$27,ROWS($J$90:J90)-1,MATCH("Distributor",csvSheet!$1:$1,0)-1,COUNTA(csvSheet!$A:$A)-ROWS($J$90:J90)-2,1),0),MATCH("Quantity",csvSheet!$1:$1,0)),INDEX(OFFSET(csvSheet!$A$27,ROWS($J$90:J90)-1,MATCH("Quantity",csvSheet!$1:$1,0)-1,COUNTA(csvSheet!$A:$A)-ROWS($J$90:J90)-2,1),SMALL(IF(OFFSET(csvSheet!$A$27,ROWS($J$90:J90)-1,MATCH("Quantity",csvSheet!$1:$1,0)-1,COUNTA(csvSheet!$A:$A)-ROWS($J$90:J90)-2,1)&lt;&gt;"@@@@",ROW(OFFSET(csvSheet!$A$27,ROWS($J$90:J90)-1,MATCH("Quantity",csvSheet!$1:$1,0)-1,COUNTA(csvSheet!$A:$A)-ROWS($J$90:J90)-2,1))-MIN(ROW(OFFSET(csvSheet!$A$27,ROWS($J$90:J90)-1,MATCH("Quantity",csvSheet!$1:$1,0)-1,COUNTA(csvSheet!$A:$A)-ROWS($J$90:J90)-2,1)))+1),ROWS($J$90:J90))))=0,"",INDEX(OFFSET(csvSheet!$A$27,ROWS($J$90:J90)-1,0,COUNTA(csvSheet!$A:$A)-ROWS($J$90:J90)-2,COUNTA(csvSheet!$1:$1)),MATCH($D90,OFFSET(csvSheet!$A$27,ROWS($J$90:J90)-1,MATCH("Distributor",csvSheet!$1:$1,0)-1,COUNTA(csvSheet!$A:$A)-ROWS($J$90:J90)-2,1),0),MATCH("Quantity",csvSheet!$1:$1,0))),"")</f>
        <v/>
      </c>
      <c r="K90" s="133" t="str">
        <f ca="1">IFERROR(IF($D90&lt;&gt;"",IF(ISNUMBER(VALUE(RIGHT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,LEN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Price",csvSheet!$1:$1,0)))-FIND(" ",INDEX(OFFSET(csvSheet!$A$27,ROWS($K$90:K90)-1,0,COUNTA(csvSheet!$A:$A)-ROWS($K$90:K90)-2,COUNTA(csvSheet!$1:$1)),MATCH($D90,OFFSET(csvSheet!$A$27,ROWS($K$90:K90)-1,MATCH("Distributor",csvSheet!$1:$1,0)-1,COUNTA(csvSheet!$A:$A)-ROWS($K$90:K90)-2,1),0),MATCH("Unit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))),VALUE(RIGHT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,LEN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Price",csvSheet!$1:$1,0)))-FIND(" ",INDEX(OFFSET(csvSheet!$A$27,ROWS($K$90:K90)-1,0,COUNTA(csvSheet!$A:$A)-ROWS($K$90:K90)-2,COUNTA(csvSheet!$1:$1)),MATCH($D90,OFFSET(csvSheet!$A$27,ROWS($K$90:K90)-1,MATCH("Distributor",csvSheet!$1:$1,0)-1,COUNTA(csvSheet!$A:$A)-ROWS($K$90:K90)-2,1),0),MATCH("Unit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Price",csvSheet!$1:$1,0))))),"N/A"),""),"N/A")</f>
        <v/>
      </c>
      <c r="L90" s="135"/>
      <c r="M90" s="134"/>
      <c r="N90" s="133" t="str">
        <f ca="1">IFERROR(IF($D90&lt;&gt;"",IF(ISNUMBER(VALUE(RIGHT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,LEN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Price",csvSheet!$1:$1,0)))-FIND(" ",INDEX(OFFSET(csvSheet!$A$27,ROWS($N$90:N90)-1,0,COUNTA(csvSheet!$A:$A)-ROWS($N$90:N90)-2,COUNTA(csvSheet!$1:$1)),MATCH($D90,OFFSET(csvSheet!$A$27,ROWS($N$90:N90)-1,MATCH("Distributor",csvSheet!$1:$1,0)-1,COUNTA(csvSheet!$A:$A)-ROWS($N$90:N90)-2,1),0),MATCH("Total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))),VALUE(RIGHT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,LEN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Price",csvSheet!$1:$1,0)))-FIND(" ",INDEX(OFFSET(csvSheet!$A$27,ROWS($N$90:N90)-1,0,COUNTA(csvSheet!$A:$A)-ROWS($N$90:N90)-2,COUNTA(csvSheet!$1:$1)),MATCH($D90,OFFSET(csvSheet!$A$27,ROWS($N$90:N90)-1,MATCH("Distributor",csvSheet!$1:$1,0)-1,COUNTA(csvSheet!$A:$A)-ROWS($N$90:N90)-2,1),0),MATCH("Total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Price",csvSheet!$1:$1,0))))),"N/A"),""),"N/A")</f>
        <v/>
      </c>
      <c r="O90" s="134"/>
      <c r="P90" s="104"/>
    </row>
    <row r="91" spans="2:16" x14ac:dyDescent="0.25">
      <c r="B91"/>
      <c r="C91" s="105">
        <v>2</v>
      </c>
      <c r="D91" s="136" t="str" cm="1">
        <f t="array" aca="1" ref="D9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91)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91)+25))),"")</f>
        <v/>
      </c>
      <c r="E91" s="137"/>
      <c r="F91" s="136" t="str" cm="1">
        <f t="array" aca="1" ref="F91" ca="1">IFERROR(IF(IF($D91&lt;&gt;"",INDEX(OFFSET(csvSheet!$A$27,ROWS($F$90:F91)-1,0,COUNTA(csvSheet!$A:$A)-ROWS($F$90:F91)-2,COUNTA(csvSheet!$1:$1)-1),MATCH($D91,OFFSET(csvSheet!$A$27,ROWS($F$90:F91)-1,MATCH("Distributor",csvSheet!$1:$1,0)-1,COUNTA(csvSheet!$A:$A)-ROWS($F$90:F91)-2),0),MATCH("MPN + Description",csvSheet!$1:$1,0)),INDEX(OFFSET(csvSheet!$A$27,ROWS($F$90:F91)-1,MATCH("MPN + Description",csvSheet!$1:$1,0)-1,COUNTA(csvSheet!$A:$A)-ROWS($F$90:F91)-2,1),SMALL(IF(OFFSET(csvSheet!$A$27,ROWS($F$90:F91)-1,MATCH("MPN + Description",csvSheet!$1:$1,0)-1,COUNTA(csvSheet!$A:$A)-ROWS($F$90:F91)-2,1)&lt;&gt;"@@@@",ROW(OFFSET(csvSheet!$A$27,ROWS($F$90:F91)-1,MATCH("MPN + Description",csvSheet!$1:$1,0)-1,COUNTA(csvSheet!$A:$A)-ROWS($F$90:F91)-2,1))-MIN(ROW(OFFSET(csvSheet!$A$27,ROWS($F$90:F91)-1,MATCH("MPN + Description",csvSheet!$1:$1,0)-1,COUNTA(csvSheet!$A:$A)-ROWS($F$90:F91)-2,1)))+1),1)))=0,"",IF($D91&lt;&gt;"",INDEX(OFFSET(csvSheet!$A$27,ROWS($F$90:F91)-1,0,COUNTA(csvSheet!$A:$A)-ROWS($F$90:F91)-2,COUNTA(csvSheet!$1:$1)-1),MATCH($D91,OFFSET(csvSheet!$A$27,ROWS($F$90:F91)-1,MATCH("Distributor",csvSheet!$1:$1,0)-1,COUNTA(csvSheet!$A:$A)-ROWS($F$90:F91)-2),0),MATCH("MPN + Description",csvSheet!$1:$1,0)),INDEX(OFFSET(csvSheet!$A$27,ROWS($F$90:F91)-1,MATCH("MPN + Description",csvSheet!$1:$1,0)-1,COUNTA(csvSheet!$A:$A)-ROWS($F$90:F91)-2,1),SMALL(IF(OFFSET(csvSheet!$A$27,ROWS($F$90:F91)-1,MATCH("MPN + Description",csvSheet!$1:$1,0)-1,COUNTA(csvSheet!$A:$A)-ROWS($F$90:F91)-2,1)&lt;&gt;"@@@@",ROW(OFFSET(csvSheet!$A$27,ROWS($F$90:F91)-1,MATCH("MPN + Description",csvSheet!$1:$1,0)-1,COUNTA(csvSheet!$A:$A)-ROWS($F$90:F91)-2,1))-MIN(ROW(OFFSET(csvSheet!$A$27,ROWS($F$90:F91)-1,MATCH("MPN + Description",csvSheet!$1:$1,0)-1,COUNTA(csvSheet!$A:$A)-ROWS($F$90:F91)-2,1)))+1),1)))),"")</f>
        <v/>
      </c>
      <c r="G91" s="144"/>
      <c r="H91" s="144"/>
      <c r="I91" s="137"/>
      <c r="J91" s="106" t="str" cm="1">
        <f t="array" aca="1" ref="J91" ca="1">IFERROR(IF(IF($D91&lt;&gt;"",INDEX(OFFSET(csvSheet!$A$27,ROWS($J$90:J91)-1,0,COUNTA(csvSheet!$A:$A)-ROWS($J$90:J91)-2,COUNTA(csvSheet!$1:$1)),MATCH($D91,OFFSET(csvSheet!$A$27,ROWS($J$90:J91)-1,MATCH("Distributor",csvSheet!$1:$1,0)-1,COUNTA(csvSheet!$A:$A)-ROWS($J$90:J91)-2,1),0),MATCH("Quantity",csvSheet!$1:$1,0)),INDEX(OFFSET(csvSheet!$A$27,ROWS($J$90:J91)-1,MATCH("Quantity",csvSheet!$1:$1,0)-1,COUNTA(csvSheet!$A:$A)-ROWS($J$90:J91)-2,1),SMALL(IF(OFFSET(csvSheet!$A$27,ROWS($J$90:J91)-1,MATCH("Quantity",csvSheet!$1:$1,0)-1,COUNTA(csvSheet!$A:$A)-ROWS($J$90:J91)-2,1)&lt;&gt;"@@@@",ROW(OFFSET(csvSheet!$A$27,ROWS($J$90:J91)-1,MATCH("Quantity",csvSheet!$1:$1,0)-1,COUNTA(csvSheet!$A:$A)-ROWS($J$90:J91)-2,1))-MIN(ROW(OFFSET(csvSheet!$A$27,ROWS($J$90:J91)-1,MATCH("Quantity",csvSheet!$1:$1,0)-1,COUNTA(csvSheet!$A:$A)-ROWS($J$90:J91)-2,1)))+1),ROWS($J$90:J91))))=0,"",INDEX(OFFSET(csvSheet!$A$27,ROWS($J$90:J91)-1,0,COUNTA(csvSheet!$A:$A)-ROWS($J$90:J91)-2,COUNTA(csvSheet!$1:$1)),MATCH($D91,OFFSET(csvSheet!$A$27,ROWS($J$90:J91)-1,MATCH("Distributor",csvSheet!$1:$1,0)-1,COUNTA(csvSheet!$A:$A)-ROWS($J$90:J91)-2,1),0),MATCH("Quantity",csvSheet!$1:$1,0))),"")</f>
        <v/>
      </c>
      <c r="K91" s="125" t="str">
        <f ca="1">IFERROR(IF($D91&lt;&gt;"",IF(ISNUMBER(VALUE(RIGHT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,LEN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Price",csvSheet!$1:$1,0)))-FIND(" ",INDEX(OFFSET(csvSheet!$A$27,ROWS($K$90:K91)-1,0,COUNTA(csvSheet!$A:$A)-ROWS($K$90:K91)-2,COUNTA(csvSheet!$1:$1)),MATCH($D91,OFFSET(csvSheet!$A$27,ROWS($K$90:K91)-1,MATCH("Distributor",csvSheet!$1:$1,0)-1,COUNTA(csvSheet!$A:$A)-ROWS($K$90:K91)-2,1),0),MATCH("Unit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))),VALUE(RIGHT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,LEN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Price",csvSheet!$1:$1,0)))-FIND(" ",INDEX(OFFSET(csvSheet!$A$27,ROWS($K$90:K91)-1,0,COUNTA(csvSheet!$A:$A)-ROWS($K$90:K91)-2,COUNTA(csvSheet!$1:$1)),MATCH($D91,OFFSET(csvSheet!$A$27,ROWS($K$90:K91)-1,MATCH("Distributor",csvSheet!$1:$1,0)-1,COUNTA(csvSheet!$A:$A)-ROWS($K$90:K91)-2,1),0),MATCH("Unit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Price",csvSheet!$1:$1,0))))),"N/A"),""),"N/A")</f>
        <v/>
      </c>
      <c r="L91" s="126"/>
      <c r="M91" s="127"/>
      <c r="N91" s="125" t="str">
        <f ca="1">IFERROR(IF($D91&lt;&gt;"",IF(ISNUMBER(VALUE(RIGHT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,LEN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Price",csvSheet!$1:$1,0)))-FIND(" ",INDEX(OFFSET(csvSheet!$A$27,ROWS($N$90:N91)-1,0,COUNTA(csvSheet!$A:$A)-ROWS($N$90:N91)-2,COUNTA(csvSheet!$1:$1)),MATCH($D91,OFFSET(csvSheet!$A$27,ROWS($N$90:N91)-1,MATCH("Distributor",csvSheet!$1:$1,0)-1,COUNTA(csvSheet!$A:$A)-ROWS($N$90:N91)-2,1),0),MATCH("Total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))),VALUE(RIGHT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,LEN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Price",csvSheet!$1:$1,0)))-FIND(" ",INDEX(OFFSET(csvSheet!$A$27,ROWS($N$90:N91)-1,0,COUNTA(csvSheet!$A:$A)-ROWS($N$90:N91)-2,COUNTA(csvSheet!$1:$1)),MATCH($D91,OFFSET(csvSheet!$A$27,ROWS($N$90:N91)-1,MATCH("Distributor",csvSheet!$1:$1,0)-1,COUNTA(csvSheet!$A:$A)-ROWS($N$90:N91)-2,1),0),MATCH("Total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Price",csvSheet!$1:$1,0))))),"N/A"),""),"N/A")</f>
        <v/>
      </c>
      <c r="O91" s="127"/>
      <c r="P91" s="107"/>
    </row>
    <row r="92" spans="2:16" x14ac:dyDescent="0.25">
      <c r="B92"/>
      <c r="C92" s="105">
        <v>3</v>
      </c>
      <c r="D92" s="136" t="str" cm="1">
        <f t="array" aca="1" ref="D9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92)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92)+25))),"")</f>
        <v/>
      </c>
      <c r="E92" s="137"/>
      <c r="F92" s="136" t="str" cm="1">
        <f t="array" aca="1" ref="F92" ca="1">IFERROR(IF(IF($D92&lt;&gt;"",INDEX(OFFSET(csvSheet!$A$27,ROWS($F$90:F92)-1,0,COUNTA(csvSheet!$A:$A)-ROWS($F$90:F92)-2,COUNTA(csvSheet!$1:$1)-1),MATCH($D92,OFFSET(csvSheet!$A$27,ROWS($F$90:F92)-1,MATCH("Distributor",csvSheet!$1:$1,0)-1,COUNTA(csvSheet!$A:$A)-ROWS($F$90:F92)-2),0),MATCH("MPN + Description",csvSheet!$1:$1,0)),INDEX(OFFSET(csvSheet!$A$27,ROWS($F$90:F92)-1,MATCH("MPN + Description",csvSheet!$1:$1,0)-1,COUNTA(csvSheet!$A:$A)-ROWS($F$90:F92)-2,1),SMALL(IF(OFFSET(csvSheet!$A$27,ROWS($F$90:F92)-1,MATCH("MPN + Description",csvSheet!$1:$1,0)-1,COUNTA(csvSheet!$A:$A)-ROWS($F$90:F92)-2,1)&lt;&gt;"@@@@",ROW(OFFSET(csvSheet!$A$27,ROWS($F$90:F92)-1,MATCH("MPN + Description",csvSheet!$1:$1,0)-1,COUNTA(csvSheet!$A:$A)-ROWS($F$90:F92)-2,1))-MIN(ROW(OFFSET(csvSheet!$A$27,ROWS($F$90:F92)-1,MATCH("MPN + Description",csvSheet!$1:$1,0)-1,COUNTA(csvSheet!$A:$A)-ROWS($F$90:F92)-2,1)))+1),1)))=0,"",IF($D92&lt;&gt;"",INDEX(OFFSET(csvSheet!$A$27,ROWS($F$90:F92)-1,0,COUNTA(csvSheet!$A:$A)-ROWS($F$90:F92)-2,COUNTA(csvSheet!$1:$1)-1),MATCH($D92,OFFSET(csvSheet!$A$27,ROWS($F$90:F92)-1,MATCH("Distributor",csvSheet!$1:$1,0)-1,COUNTA(csvSheet!$A:$A)-ROWS($F$90:F92)-2),0),MATCH("MPN + Description",csvSheet!$1:$1,0)),INDEX(OFFSET(csvSheet!$A$27,ROWS($F$90:F92)-1,MATCH("MPN + Description",csvSheet!$1:$1,0)-1,COUNTA(csvSheet!$A:$A)-ROWS($F$90:F92)-2,1),SMALL(IF(OFFSET(csvSheet!$A$27,ROWS($F$90:F92)-1,MATCH("MPN + Description",csvSheet!$1:$1,0)-1,COUNTA(csvSheet!$A:$A)-ROWS($F$90:F92)-2,1)&lt;&gt;"@@@@",ROW(OFFSET(csvSheet!$A$27,ROWS($F$90:F92)-1,MATCH("MPN + Description",csvSheet!$1:$1,0)-1,COUNTA(csvSheet!$A:$A)-ROWS($F$90:F92)-2,1))-MIN(ROW(OFFSET(csvSheet!$A$27,ROWS($F$90:F92)-1,MATCH("MPN + Description",csvSheet!$1:$1,0)-1,COUNTA(csvSheet!$A:$A)-ROWS($F$90:F92)-2,1)))+1),1)))),"")</f>
        <v/>
      </c>
      <c r="G92" s="144"/>
      <c r="H92" s="144"/>
      <c r="I92" s="137"/>
      <c r="J92" s="106" t="str" cm="1">
        <f t="array" aca="1" ref="J92" ca="1">IFERROR(IF(IF($D92&lt;&gt;"",INDEX(OFFSET(csvSheet!$A$27,ROWS($J$90:J92)-1,0,COUNTA(csvSheet!$A:$A)-ROWS($J$90:J92)-2,COUNTA(csvSheet!$1:$1)),MATCH($D92,OFFSET(csvSheet!$A$27,ROWS($J$90:J92)-1,MATCH("Distributor",csvSheet!$1:$1,0)-1,COUNTA(csvSheet!$A:$A)-ROWS($J$90:J92)-2,1),0),MATCH("Quantity",csvSheet!$1:$1,0)),INDEX(OFFSET(csvSheet!$A$27,ROWS($J$90:J92)-1,MATCH("Quantity",csvSheet!$1:$1,0)-1,COUNTA(csvSheet!$A:$A)-ROWS($J$90:J92)-2,1),SMALL(IF(OFFSET(csvSheet!$A$27,ROWS($J$90:J92)-1,MATCH("Quantity",csvSheet!$1:$1,0)-1,COUNTA(csvSheet!$A:$A)-ROWS($J$90:J92)-2,1)&lt;&gt;"@@@@",ROW(OFFSET(csvSheet!$A$27,ROWS($J$90:J92)-1,MATCH("Quantity",csvSheet!$1:$1,0)-1,COUNTA(csvSheet!$A:$A)-ROWS($J$90:J92)-2,1))-MIN(ROW(OFFSET(csvSheet!$A$27,ROWS($J$90:J92)-1,MATCH("Quantity",csvSheet!$1:$1,0)-1,COUNTA(csvSheet!$A:$A)-ROWS($J$90:J92)-2,1)))+1),ROWS($J$90:J92))))=0,"",INDEX(OFFSET(csvSheet!$A$27,ROWS($J$90:J92)-1,0,COUNTA(csvSheet!$A:$A)-ROWS($J$90:J92)-2,COUNTA(csvSheet!$1:$1)),MATCH($D92,OFFSET(csvSheet!$A$27,ROWS($J$90:J92)-1,MATCH("Distributor",csvSheet!$1:$1,0)-1,COUNTA(csvSheet!$A:$A)-ROWS($J$90:J92)-2,1),0),MATCH("Quantity",csvSheet!$1:$1,0))),"")</f>
        <v/>
      </c>
      <c r="K92" s="125" t="str">
        <f ca="1">IFERROR(IF($D92&lt;&gt;"",IF(ISNUMBER(VALUE(RIGHT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,LEN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Price",csvSheet!$1:$1,0)))-FIND(" ",INDEX(OFFSET(csvSheet!$A$27,ROWS($K$90:K92)-1,0,COUNTA(csvSheet!$A:$A)-ROWS($K$90:K92)-2,COUNTA(csvSheet!$1:$1)),MATCH($D92,OFFSET(csvSheet!$A$27,ROWS($K$90:K92)-1,MATCH("Distributor",csvSheet!$1:$1,0)-1,COUNTA(csvSheet!$A:$A)-ROWS($K$90:K92)-2,1),0),MATCH("Unit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))),VALUE(RIGHT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,LEN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Price",csvSheet!$1:$1,0)))-FIND(" ",INDEX(OFFSET(csvSheet!$A$27,ROWS($K$90:K92)-1,0,COUNTA(csvSheet!$A:$A)-ROWS($K$90:K92)-2,COUNTA(csvSheet!$1:$1)),MATCH($D92,OFFSET(csvSheet!$A$27,ROWS($K$90:K92)-1,MATCH("Distributor",csvSheet!$1:$1,0)-1,COUNTA(csvSheet!$A:$A)-ROWS($K$90:K92)-2,1),0),MATCH("Unit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Price",csvSheet!$1:$1,0))))),"N/A"),""),"N/A")</f>
        <v/>
      </c>
      <c r="L92" s="126"/>
      <c r="M92" s="127"/>
      <c r="N92" s="125" t="str">
        <f ca="1">IFERROR(IF($D92&lt;&gt;"",IF(ISNUMBER(VALUE(RIGHT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,LEN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Price",csvSheet!$1:$1,0)))-FIND(" ",INDEX(OFFSET(csvSheet!$A$27,ROWS($N$90:N92)-1,0,COUNTA(csvSheet!$A:$A)-ROWS($N$90:N92)-2,COUNTA(csvSheet!$1:$1)),MATCH($D92,OFFSET(csvSheet!$A$27,ROWS($N$90:N92)-1,MATCH("Distributor",csvSheet!$1:$1,0)-1,COUNTA(csvSheet!$A:$A)-ROWS($N$90:N92)-2,1),0),MATCH("Total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))),VALUE(RIGHT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,LEN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Price",csvSheet!$1:$1,0)))-FIND(" ",INDEX(OFFSET(csvSheet!$A$27,ROWS($N$90:N92)-1,0,COUNTA(csvSheet!$A:$A)-ROWS($N$90:N92)-2,COUNTA(csvSheet!$1:$1)),MATCH($D92,OFFSET(csvSheet!$A$27,ROWS($N$90:N92)-1,MATCH("Distributor",csvSheet!$1:$1,0)-1,COUNTA(csvSheet!$A:$A)-ROWS($N$90:N92)-2,1),0),MATCH("Total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Price",csvSheet!$1:$1,0))))),"N/A"),""),"N/A")</f>
        <v/>
      </c>
      <c r="O92" s="127"/>
      <c r="P92" s="107"/>
    </row>
    <row r="93" spans="2:16" x14ac:dyDescent="0.25">
      <c r="B93"/>
      <c r="C93" s="105">
        <v>4</v>
      </c>
      <c r="D93" s="136" t="str" cm="1">
        <f t="array" aca="1" ref="D9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93)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93)+25))),"")</f>
        <v/>
      </c>
      <c r="E93" s="137"/>
      <c r="F93" s="136" t="str" cm="1">
        <f t="array" aca="1" ref="F93" ca="1">IFERROR(IF(IF($D93&lt;&gt;"",INDEX(OFFSET(csvSheet!$A$27,ROWS($F$90:F93)-1,0,COUNTA(csvSheet!$A:$A)-ROWS($F$90:F93)-2,COUNTA(csvSheet!$1:$1)-1),MATCH($D93,OFFSET(csvSheet!$A$27,ROWS($F$90:F93)-1,MATCH("Distributor",csvSheet!$1:$1,0)-1,COUNTA(csvSheet!$A:$A)-ROWS($F$90:F93)-2),0),MATCH("MPN + Description",csvSheet!$1:$1,0)),INDEX(OFFSET(csvSheet!$A$27,ROWS($F$90:F93)-1,MATCH("MPN + Description",csvSheet!$1:$1,0)-1,COUNTA(csvSheet!$A:$A)-ROWS($F$90:F93)-2,1),SMALL(IF(OFFSET(csvSheet!$A$27,ROWS($F$90:F93)-1,MATCH("MPN + Description",csvSheet!$1:$1,0)-1,COUNTA(csvSheet!$A:$A)-ROWS($F$90:F93)-2,1)&lt;&gt;"@@@@",ROW(OFFSET(csvSheet!$A$27,ROWS($F$90:F93)-1,MATCH("MPN + Description",csvSheet!$1:$1,0)-1,COUNTA(csvSheet!$A:$A)-ROWS($F$90:F93)-2,1))-MIN(ROW(OFFSET(csvSheet!$A$27,ROWS($F$90:F93)-1,MATCH("MPN + Description",csvSheet!$1:$1,0)-1,COUNTA(csvSheet!$A:$A)-ROWS($F$90:F93)-2,1)))+1),1)))=0,"",IF($D93&lt;&gt;"",INDEX(OFFSET(csvSheet!$A$27,ROWS($F$90:F93)-1,0,COUNTA(csvSheet!$A:$A)-ROWS($F$90:F93)-2,COUNTA(csvSheet!$1:$1)-1),MATCH($D93,OFFSET(csvSheet!$A$27,ROWS($F$90:F93)-1,MATCH("Distributor",csvSheet!$1:$1,0)-1,COUNTA(csvSheet!$A:$A)-ROWS($F$90:F93)-2),0),MATCH("MPN + Description",csvSheet!$1:$1,0)),INDEX(OFFSET(csvSheet!$A$27,ROWS($F$90:F93)-1,MATCH("MPN + Description",csvSheet!$1:$1,0)-1,COUNTA(csvSheet!$A:$A)-ROWS($F$90:F93)-2,1),SMALL(IF(OFFSET(csvSheet!$A$27,ROWS($F$90:F93)-1,MATCH("MPN + Description",csvSheet!$1:$1,0)-1,COUNTA(csvSheet!$A:$A)-ROWS($F$90:F93)-2,1)&lt;&gt;"@@@@",ROW(OFFSET(csvSheet!$A$27,ROWS($F$90:F93)-1,MATCH("MPN + Description",csvSheet!$1:$1,0)-1,COUNTA(csvSheet!$A:$A)-ROWS($F$90:F93)-2,1))-MIN(ROW(OFFSET(csvSheet!$A$27,ROWS($F$90:F93)-1,MATCH("MPN + Description",csvSheet!$1:$1,0)-1,COUNTA(csvSheet!$A:$A)-ROWS($F$90:F93)-2,1)))+1),1)))),"")</f>
        <v/>
      </c>
      <c r="G93" s="144"/>
      <c r="H93" s="144"/>
      <c r="I93" s="137"/>
      <c r="J93" s="106" t="str" cm="1">
        <f t="array" aca="1" ref="J93" ca="1">IFERROR(IF(IF($D93&lt;&gt;"",INDEX(OFFSET(csvSheet!$A$27,ROWS($J$90:J93)-1,0,COUNTA(csvSheet!$A:$A)-ROWS($J$90:J93)-2,COUNTA(csvSheet!$1:$1)),MATCH($D93,OFFSET(csvSheet!$A$27,ROWS($J$90:J93)-1,MATCH("Distributor",csvSheet!$1:$1,0)-1,COUNTA(csvSheet!$A:$A)-ROWS($J$90:J93)-2,1),0),MATCH("Quantity",csvSheet!$1:$1,0)),INDEX(OFFSET(csvSheet!$A$27,ROWS($J$90:J93)-1,MATCH("Quantity",csvSheet!$1:$1,0)-1,COUNTA(csvSheet!$A:$A)-ROWS($J$90:J93)-2,1),SMALL(IF(OFFSET(csvSheet!$A$27,ROWS($J$90:J93)-1,MATCH("Quantity",csvSheet!$1:$1,0)-1,COUNTA(csvSheet!$A:$A)-ROWS($J$90:J93)-2,1)&lt;&gt;"@@@@",ROW(OFFSET(csvSheet!$A$27,ROWS($J$90:J93)-1,MATCH("Quantity",csvSheet!$1:$1,0)-1,COUNTA(csvSheet!$A:$A)-ROWS($J$90:J93)-2,1))-MIN(ROW(OFFSET(csvSheet!$A$27,ROWS($J$90:J93)-1,MATCH("Quantity",csvSheet!$1:$1,0)-1,COUNTA(csvSheet!$A:$A)-ROWS($J$90:J93)-2,1)))+1),ROWS($J$90:J93))))=0,"",INDEX(OFFSET(csvSheet!$A$27,ROWS($J$90:J93)-1,0,COUNTA(csvSheet!$A:$A)-ROWS($J$90:J93)-2,COUNTA(csvSheet!$1:$1)),MATCH($D93,OFFSET(csvSheet!$A$27,ROWS($J$90:J93)-1,MATCH("Distributor",csvSheet!$1:$1,0)-1,COUNTA(csvSheet!$A:$A)-ROWS($J$90:J93)-2,1),0),MATCH("Quantity",csvSheet!$1:$1,0))),"")</f>
        <v/>
      </c>
      <c r="K93" s="125" t="str">
        <f ca="1">IFERROR(IF($D93&lt;&gt;"",IF(ISNUMBER(VALUE(RIGHT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,LEN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Price",csvSheet!$1:$1,0)))-FIND(" ",INDEX(OFFSET(csvSheet!$A$27,ROWS($K$90:K93)-1,0,COUNTA(csvSheet!$A:$A)-ROWS($K$90:K93)-2,COUNTA(csvSheet!$1:$1)),MATCH($D93,OFFSET(csvSheet!$A$27,ROWS($K$90:K93)-1,MATCH("Distributor",csvSheet!$1:$1,0)-1,COUNTA(csvSheet!$A:$A)-ROWS($K$90:K93)-2,1),0),MATCH("Unit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))),VALUE(RIGHT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,LEN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Price",csvSheet!$1:$1,0)))-FIND(" ",INDEX(OFFSET(csvSheet!$A$27,ROWS($K$90:K93)-1,0,COUNTA(csvSheet!$A:$A)-ROWS($K$90:K93)-2,COUNTA(csvSheet!$1:$1)),MATCH($D93,OFFSET(csvSheet!$A$27,ROWS($K$90:K93)-1,MATCH("Distributor",csvSheet!$1:$1,0)-1,COUNTA(csvSheet!$A:$A)-ROWS($K$90:K93)-2,1),0),MATCH("Unit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Price",csvSheet!$1:$1,0))))),"N/A"),""),"N/A")</f>
        <v/>
      </c>
      <c r="L93" s="126"/>
      <c r="M93" s="127"/>
      <c r="N93" s="125" t="str">
        <f ca="1">IFERROR(IF($D93&lt;&gt;"",IF(ISNUMBER(VALUE(RIGHT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,LEN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Price",csvSheet!$1:$1,0)))-FIND(" ",INDEX(OFFSET(csvSheet!$A$27,ROWS($N$90:N93)-1,0,COUNTA(csvSheet!$A:$A)-ROWS($N$90:N93)-2,COUNTA(csvSheet!$1:$1)),MATCH($D93,OFFSET(csvSheet!$A$27,ROWS($N$90:N93)-1,MATCH("Distributor",csvSheet!$1:$1,0)-1,COUNTA(csvSheet!$A:$A)-ROWS($N$90:N93)-2,1),0),MATCH("Total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))),VALUE(RIGHT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,LEN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Price",csvSheet!$1:$1,0)))-FIND(" ",INDEX(OFFSET(csvSheet!$A$27,ROWS($N$90:N93)-1,0,COUNTA(csvSheet!$A:$A)-ROWS($N$90:N93)-2,COUNTA(csvSheet!$1:$1)),MATCH($D93,OFFSET(csvSheet!$A$27,ROWS($N$90:N93)-1,MATCH("Distributor",csvSheet!$1:$1,0)-1,COUNTA(csvSheet!$A:$A)-ROWS($N$90:N93)-2,1),0),MATCH("Total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Price",csvSheet!$1:$1,0))))),"N/A"),""),"N/A")</f>
        <v/>
      </c>
      <c r="O93" s="127"/>
      <c r="P93" s="107"/>
    </row>
    <row r="94" spans="2:16" x14ac:dyDescent="0.25">
      <c r="B94"/>
      <c r="C94" s="105">
        <v>5</v>
      </c>
      <c r="D94" s="136" t="str" cm="1">
        <f t="array" aca="1" ref="D9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94)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94)+25))),"")</f>
        <v/>
      </c>
      <c r="E94" s="137"/>
      <c r="F94" s="136" t="str" cm="1">
        <f t="array" aca="1" ref="F94" ca="1">IFERROR(IF(IF($D94&lt;&gt;"",INDEX(OFFSET(csvSheet!$A$27,ROWS($F$90:F94)-1,0,COUNTA(csvSheet!$A:$A)-ROWS($F$90:F94)-2,COUNTA(csvSheet!$1:$1)-1),MATCH($D94,OFFSET(csvSheet!$A$27,ROWS($F$90:F94)-1,MATCH("Distributor",csvSheet!$1:$1,0)-1,COUNTA(csvSheet!$A:$A)-ROWS($F$90:F94)-2),0),MATCH("MPN + Description",csvSheet!$1:$1,0)),INDEX(OFFSET(csvSheet!$A$27,ROWS($F$90:F94)-1,MATCH("MPN + Description",csvSheet!$1:$1,0)-1,COUNTA(csvSheet!$A:$A)-ROWS($F$90:F94)-2,1),SMALL(IF(OFFSET(csvSheet!$A$27,ROWS($F$90:F94)-1,MATCH("MPN + Description",csvSheet!$1:$1,0)-1,COUNTA(csvSheet!$A:$A)-ROWS($F$90:F94)-2,1)&lt;&gt;"@@@@",ROW(OFFSET(csvSheet!$A$27,ROWS($F$90:F94)-1,MATCH("MPN + Description",csvSheet!$1:$1,0)-1,COUNTA(csvSheet!$A:$A)-ROWS($F$90:F94)-2,1))-MIN(ROW(OFFSET(csvSheet!$A$27,ROWS($F$90:F94)-1,MATCH("MPN + Description",csvSheet!$1:$1,0)-1,COUNTA(csvSheet!$A:$A)-ROWS($F$90:F94)-2,1)))+1),1)))=0,"",IF($D94&lt;&gt;"",INDEX(OFFSET(csvSheet!$A$27,ROWS($F$90:F94)-1,0,COUNTA(csvSheet!$A:$A)-ROWS($F$90:F94)-2,COUNTA(csvSheet!$1:$1)-1),MATCH($D94,OFFSET(csvSheet!$A$27,ROWS($F$90:F94)-1,MATCH("Distributor",csvSheet!$1:$1,0)-1,COUNTA(csvSheet!$A:$A)-ROWS($F$90:F94)-2),0),MATCH("MPN + Description",csvSheet!$1:$1,0)),INDEX(OFFSET(csvSheet!$A$27,ROWS($F$90:F94)-1,MATCH("MPN + Description",csvSheet!$1:$1,0)-1,COUNTA(csvSheet!$A:$A)-ROWS($F$90:F94)-2,1),SMALL(IF(OFFSET(csvSheet!$A$27,ROWS($F$90:F94)-1,MATCH("MPN + Description",csvSheet!$1:$1,0)-1,COUNTA(csvSheet!$A:$A)-ROWS($F$90:F94)-2,1)&lt;&gt;"@@@@",ROW(OFFSET(csvSheet!$A$27,ROWS($F$90:F94)-1,MATCH("MPN + Description",csvSheet!$1:$1,0)-1,COUNTA(csvSheet!$A:$A)-ROWS($F$90:F94)-2,1))-MIN(ROW(OFFSET(csvSheet!$A$27,ROWS($F$90:F94)-1,MATCH("MPN + Description",csvSheet!$1:$1,0)-1,COUNTA(csvSheet!$A:$A)-ROWS($F$90:F94)-2,1)))+1),1)))),"")</f>
        <v/>
      </c>
      <c r="G94" s="144"/>
      <c r="H94" s="144"/>
      <c r="I94" s="137"/>
      <c r="J94" s="106" t="str" cm="1">
        <f t="array" aca="1" ref="J94" ca="1">IFERROR(IF(IF($D94&lt;&gt;"",INDEX(OFFSET(csvSheet!$A$27,ROWS($J$90:J94)-1,0,COUNTA(csvSheet!$A:$A)-ROWS($J$90:J94)-2,COUNTA(csvSheet!$1:$1)),MATCH($D94,OFFSET(csvSheet!$A$27,ROWS($J$90:J94)-1,MATCH("Distributor",csvSheet!$1:$1,0)-1,COUNTA(csvSheet!$A:$A)-ROWS($J$90:J94)-2,1),0),MATCH("Quantity",csvSheet!$1:$1,0)),INDEX(OFFSET(csvSheet!$A$27,ROWS($J$90:J94)-1,MATCH("Quantity",csvSheet!$1:$1,0)-1,COUNTA(csvSheet!$A:$A)-ROWS($J$90:J94)-2,1),SMALL(IF(OFFSET(csvSheet!$A$27,ROWS($J$90:J94)-1,MATCH("Quantity",csvSheet!$1:$1,0)-1,COUNTA(csvSheet!$A:$A)-ROWS($J$90:J94)-2,1)&lt;&gt;"@@@@",ROW(OFFSET(csvSheet!$A$27,ROWS($J$90:J94)-1,MATCH("Quantity",csvSheet!$1:$1,0)-1,COUNTA(csvSheet!$A:$A)-ROWS($J$90:J94)-2,1))-MIN(ROW(OFFSET(csvSheet!$A$27,ROWS($J$90:J94)-1,MATCH("Quantity",csvSheet!$1:$1,0)-1,COUNTA(csvSheet!$A:$A)-ROWS($J$90:J94)-2,1)))+1),ROWS($J$90:J94))))=0,"",INDEX(OFFSET(csvSheet!$A$27,ROWS($J$90:J94)-1,0,COUNTA(csvSheet!$A:$A)-ROWS($J$90:J94)-2,COUNTA(csvSheet!$1:$1)),MATCH($D94,OFFSET(csvSheet!$A$27,ROWS($J$90:J94)-1,MATCH("Distributor",csvSheet!$1:$1,0)-1,COUNTA(csvSheet!$A:$A)-ROWS($J$90:J94)-2,1),0),MATCH("Quantity",csvSheet!$1:$1,0))),"")</f>
        <v/>
      </c>
      <c r="K94" s="125" t="str">
        <f ca="1">IFERROR(IF($D94&lt;&gt;"",IF(ISNUMBER(VALUE(RIGHT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,LEN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Price",csvSheet!$1:$1,0)))-FIND(" ",INDEX(OFFSET(csvSheet!$A$27,ROWS($K$90:K94)-1,0,COUNTA(csvSheet!$A:$A)-ROWS($K$90:K94)-2,COUNTA(csvSheet!$1:$1)),MATCH($D94,OFFSET(csvSheet!$A$27,ROWS($K$90:K94)-1,MATCH("Distributor",csvSheet!$1:$1,0)-1,COUNTA(csvSheet!$A:$A)-ROWS($K$90:K94)-2,1),0),MATCH("Unit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))),VALUE(RIGHT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,LEN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Price",csvSheet!$1:$1,0)))-FIND(" ",INDEX(OFFSET(csvSheet!$A$27,ROWS($K$90:K94)-1,0,COUNTA(csvSheet!$A:$A)-ROWS($K$90:K94)-2,COUNTA(csvSheet!$1:$1)),MATCH($D94,OFFSET(csvSheet!$A$27,ROWS($K$90:K94)-1,MATCH("Distributor",csvSheet!$1:$1,0)-1,COUNTA(csvSheet!$A:$A)-ROWS($K$90:K94)-2,1),0),MATCH("Unit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Price",csvSheet!$1:$1,0))))),"N/A"),""),"N/A")</f>
        <v/>
      </c>
      <c r="L94" s="126"/>
      <c r="M94" s="127"/>
      <c r="N94" s="125" t="str">
        <f ca="1">IFERROR(IF($D94&lt;&gt;"",IF(ISNUMBER(VALUE(RIGHT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,LEN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Price",csvSheet!$1:$1,0)))-FIND(" ",INDEX(OFFSET(csvSheet!$A$27,ROWS($N$90:N94)-1,0,COUNTA(csvSheet!$A:$A)-ROWS($N$90:N94)-2,COUNTA(csvSheet!$1:$1)),MATCH($D94,OFFSET(csvSheet!$A$27,ROWS($N$90:N94)-1,MATCH("Distributor",csvSheet!$1:$1,0)-1,COUNTA(csvSheet!$A:$A)-ROWS($N$90:N94)-2,1),0),MATCH("Total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))),VALUE(RIGHT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,LEN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Price",csvSheet!$1:$1,0)))-FIND(" ",INDEX(OFFSET(csvSheet!$A$27,ROWS($N$90:N94)-1,0,COUNTA(csvSheet!$A:$A)-ROWS($N$90:N94)-2,COUNTA(csvSheet!$1:$1)),MATCH($D94,OFFSET(csvSheet!$A$27,ROWS($N$90:N94)-1,MATCH("Distributor",csvSheet!$1:$1,0)-1,COUNTA(csvSheet!$A:$A)-ROWS($N$90:N94)-2,1),0),MATCH("Total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Price",csvSheet!$1:$1,0))))),"N/A"),""),"N/A")</f>
        <v/>
      </c>
      <c r="O94" s="127"/>
      <c r="P94" s="107"/>
    </row>
    <row r="95" spans="2:16" x14ac:dyDescent="0.25">
      <c r="B95"/>
      <c r="C95" s="105">
        <v>6</v>
      </c>
      <c r="D95" s="136" t="str" cm="1">
        <f t="array" aca="1" ref="D9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95)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95)+25))),"")</f>
        <v/>
      </c>
      <c r="E95" s="137"/>
      <c r="F95" s="136" t="str" cm="1">
        <f t="array" aca="1" ref="F95" ca="1">IFERROR(IF(IF($D95&lt;&gt;"",INDEX(OFFSET(csvSheet!$A$27,ROWS($F$90:F95)-1,0,COUNTA(csvSheet!$A:$A)-ROWS($F$90:F95)-2,COUNTA(csvSheet!$1:$1)-1),MATCH($D95,OFFSET(csvSheet!$A$27,ROWS($F$90:F95)-1,MATCH("Distributor",csvSheet!$1:$1,0)-1,COUNTA(csvSheet!$A:$A)-ROWS($F$90:F95)-2),0),MATCH("MPN + Description",csvSheet!$1:$1,0)),INDEX(OFFSET(csvSheet!$A$27,ROWS($F$90:F95)-1,MATCH("MPN + Description",csvSheet!$1:$1,0)-1,COUNTA(csvSheet!$A:$A)-ROWS($F$90:F95)-2,1),SMALL(IF(OFFSET(csvSheet!$A$27,ROWS($F$90:F95)-1,MATCH("MPN + Description",csvSheet!$1:$1,0)-1,COUNTA(csvSheet!$A:$A)-ROWS($F$90:F95)-2,1)&lt;&gt;"@@@@",ROW(OFFSET(csvSheet!$A$27,ROWS($F$90:F95)-1,MATCH("MPN + Description",csvSheet!$1:$1,0)-1,COUNTA(csvSheet!$A:$A)-ROWS($F$90:F95)-2,1))-MIN(ROW(OFFSET(csvSheet!$A$27,ROWS($F$90:F95)-1,MATCH("MPN + Description",csvSheet!$1:$1,0)-1,COUNTA(csvSheet!$A:$A)-ROWS($F$90:F95)-2,1)))+1),1)))=0,"",IF($D95&lt;&gt;"",INDEX(OFFSET(csvSheet!$A$27,ROWS($F$90:F95)-1,0,COUNTA(csvSheet!$A:$A)-ROWS($F$90:F95)-2,COUNTA(csvSheet!$1:$1)-1),MATCH($D95,OFFSET(csvSheet!$A$27,ROWS($F$90:F95)-1,MATCH("Distributor",csvSheet!$1:$1,0)-1,COUNTA(csvSheet!$A:$A)-ROWS($F$90:F95)-2),0),MATCH("MPN + Description",csvSheet!$1:$1,0)),INDEX(OFFSET(csvSheet!$A$27,ROWS($F$90:F95)-1,MATCH("MPN + Description",csvSheet!$1:$1,0)-1,COUNTA(csvSheet!$A:$A)-ROWS($F$90:F95)-2,1),SMALL(IF(OFFSET(csvSheet!$A$27,ROWS($F$90:F95)-1,MATCH("MPN + Description",csvSheet!$1:$1,0)-1,COUNTA(csvSheet!$A:$A)-ROWS($F$90:F95)-2,1)&lt;&gt;"@@@@",ROW(OFFSET(csvSheet!$A$27,ROWS($F$90:F95)-1,MATCH("MPN + Description",csvSheet!$1:$1,0)-1,COUNTA(csvSheet!$A:$A)-ROWS($F$90:F95)-2,1))-MIN(ROW(OFFSET(csvSheet!$A$27,ROWS($F$90:F95)-1,MATCH("MPN + Description",csvSheet!$1:$1,0)-1,COUNTA(csvSheet!$A:$A)-ROWS($F$90:F95)-2,1)))+1),1)))),"")</f>
        <v/>
      </c>
      <c r="G95" s="144"/>
      <c r="H95" s="144"/>
      <c r="I95" s="137"/>
      <c r="J95" s="106" t="str" cm="1">
        <f t="array" aca="1" ref="J95" ca="1">IFERROR(IF(IF($D95&lt;&gt;"",INDEX(OFFSET(csvSheet!$A$27,ROWS($J$90:J95)-1,0,COUNTA(csvSheet!$A:$A)-ROWS($J$90:J95)-2,COUNTA(csvSheet!$1:$1)),MATCH($D95,OFFSET(csvSheet!$A$27,ROWS($J$90:J95)-1,MATCH("Distributor",csvSheet!$1:$1,0)-1,COUNTA(csvSheet!$A:$A)-ROWS($J$90:J95)-2,1),0),MATCH("Quantity",csvSheet!$1:$1,0)),INDEX(OFFSET(csvSheet!$A$27,ROWS($J$90:J95)-1,MATCH("Quantity",csvSheet!$1:$1,0)-1,COUNTA(csvSheet!$A:$A)-ROWS($J$90:J95)-2,1),SMALL(IF(OFFSET(csvSheet!$A$27,ROWS($J$90:J95)-1,MATCH("Quantity",csvSheet!$1:$1,0)-1,COUNTA(csvSheet!$A:$A)-ROWS($J$90:J95)-2,1)&lt;&gt;"@@@@",ROW(OFFSET(csvSheet!$A$27,ROWS($J$90:J95)-1,MATCH("Quantity",csvSheet!$1:$1,0)-1,COUNTA(csvSheet!$A:$A)-ROWS($J$90:J95)-2,1))-MIN(ROW(OFFSET(csvSheet!$A$27,ROWS($J$90:J95)-1,MATCH("Quantity",csvSheet!$1:$1,0)-1,COUNTA(csvSheet!$A:$A)-ROWS($J$90:J95)-2,1)))+1),ROWS($J$90:J95))))=0,"",INDEX(OFFSET(csvSheet!$A$27,ROWS($J$90:J95)-1,0,COUNTA(csvSheet!$A:$A)-ROWS($J$90:J95)-2,COUNTA(csvSheet!$1:$1)),MATCH($D95,OFFSET(csvSheet!$A$27,ROWS($J$90:J95)-1,MATCH("Distributor",csvSheet!$1:$1,0)-1,COUNTA(csvSheet!$A:$A)-ROWS($J$90:J95)-2,1),0),MATCH("Quantity",csvSheet!$1:$1,0))),"")</f>
        <v/>
      </c>
      <c r="K95" s="125" t="str">
        <f ca="1">IFERROR(IF($D95&lt;&gt;"",IF(ISNUMBER(VALUE(RIGHT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,LEN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Price",csvSheet!$1:$1,0)))-FIND(" ",INDEX(OFFSET(csvSheet!$A$27,ROWS($K$90:K95)-1,0,COUNTA(csvSheet!$A:$A)-ROWS($K$90:K95)-2,COUNTA(csvSheet!$1:$1)),MATCH($D95,OFFSET(csvSheet!$A$27,ROWS($K$90:K95)-1,MATCH("Distributor",csvSheet!$1:$1,0)-1,COUNTA(csvSheet!$A:$A)-ROWS($K$90:K95)-2,1),0),MATCH("Unit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))),VALUE(RIGHT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,LEN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Price",csvSheet!$1:$1,0)))-FIND(" ",INDEX(OFFSET(csvSheet!$A$27,ROWS($K$90:K95)-1,0,COUNTA(csvSheet!$A:$A)-ROWS($K$90:K95)-2,COUNTA(csvSheet!$1:$1)),MATCH($D95,OFFSET(csvSheet!$A$27,ROWS($K$90:K95)-1,MATCH("Distributor",csvSheet!$1:$1,0)-1,COUNTA(csvSheet!$A:$A)-ROWS($K$90:K95)-2,1),0),MATCH("Unit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Price",csvSheet!$1:$1,0))))),"N/A"),""),"N/A")</f>
        <v/>
      </c>
      <c r="L95" s="126"/>
      <c r="M95" s="127"/>
      <c r="N95" s="125" t="str">
        <f ca="1">IFERROR(IF($D95&lt;&gt;"",IF(ISNUMBER(VALUE(RIGHT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,LEN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Price",csvSheet!$1:$1,0)))-FIND(" ",INDEX(OFFSET(csvSheet!$A$27,ROWS($N$90:N95)-1,0,COUNTA(csvSheet!$A:$A)-ROWS($N$90:N95)-2,COUNTA(csvSheet!$1:$1)),MATCH($D95,OFFSET(csvSheet!$A$27,ROWS($N$90:N95)-1,MATCH("Distributor",csvSheet!$1:$1,0)-1,COUNTA(csvSheet!$A:$A)-ROWS($N$90:N95)-2,1),0),MATCH("Total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))),VALUE(RIGHT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,LEN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Price",csvSheet!$1:$1,0)))-FIND(" ",INDEX(OFFSET(csvSheet!$A$27,ROWS($N$90:N95)-1,0,COUNTA(csvSheet!$A:$A)-ROWS($N$90:N95)-2,COUNTA(csvSheet!$1:$1)),MATCH($D95,OFFSET(csvSheet!$A$27,ROWS($N$90:N95)-1,MATCH("Distributor",csvSheet!$1:$1,0)-1,COUNTA(csvSheet!$A:$A)-ROWS($N$90:N95)-2,1),0),MATCH("Total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Price",csvSheet!$1:$1,0))))),"N/A"),""),"N/A")</f>
        <v/>
      </c>
      <c r="O95" s="127"/>
      <c r="P95" s="107"/>
    </row>
    <row r="96" spans="2:16" x14ac:dyDescent="0.25">
      <c r="B96"/>
      <c r="C96" s="105">
        <v>7</v>
      </c>
      <c r="D96" s="136" t="str" cm="1">
        <f t="array" aca="1" ref="D9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96)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96)+25))),"")</f>
        <v/>
      </c>
      <c r="E96" s="137"/>
      <c r="F96" s="136" t="str" cm="1">
        <f t="array" aca="1" ref="F96" ca="1">IFERROR(IF(IF($D96&lt;&gt;"",INDEX(OFFSET(csvSheet!$A$27,ROWS($F$90:F96)-1,0,COUNTA(csvSheet!$A:$A)-ROWS($F$90:F96)-2,COUNTA(csvSheet!$1:$1)-1),MATCH($D96,OFFSET(csvSheet!$A$27,ROWS($F$90:F96)-1,MATCH("Distributor",csvSheet!$1:$1,0)-1,COUNTA(csvSheet!$A:$A)-ROWS($F$90:F96)-2),0),MATCH("MPN + Description",csvSheet!$1:$1,0)),INDEX(OFFSET(csvSheet!$A$27,ROWS($F$90:F96)-1,MATCH("MPN + Description",csvSheet!$1:$1,0)-1,COUNTA(csvSheet!$A:$A)-ROWS($F$90:F96)-2,1),SMALL(IF(OFFSET(csvSheet!$A$27,ROWS($F$90:F96)-1,MATCH("MPN + Description",csvSheet!$1:$1,0)-1,COUNTA(csvSheet!$A:$A)-ROWS($F$90:F96)-2,1)&lt;&gt;"@@@@",ROW(OFFSET(csvSheet!$A$27,ROWS($F$90:F96)-1,MATCH("MPN + Description",csvSheet!$1:$1,0)-1,COUNTA(csvSheet!$A:$A)-ROWS($F$90:F96)-2,1))-MIN(ROW(OFFSET(csvSheet!$A$27,ROWS($F$90:F96)-1,MATCH("MPN + Description",csvSheet!$1:$1,0)-1,COUNTA(csvSheet!$A:$A)-ROWS($F$90:F96)-2,1)))+1),1)))=0,"",IF($D96&lt;&gt;"",INDEX(OFFSET(csvSheet!$A$27,ROWS($F$90:F96)-1,0,COUNTA(csvSheet!$A:$A)-ROWS($F$90:F96)-2,COUNTA(csvSheet!$1:$1)-1),MATCH($D96,OFFSET(csvSheet!$A$27,ROWS($F$90:F96)-1,MATCH("Distributor",csvSheet!$1:$1,0)-1,COUNTA(csvSheet!$A:$A)-ROWS($F$90:F96)-2),0),MATCH("MPN + Description",csvSheet!$1:$1,0)),INDEX(OFFSET(csvSheet!$A$27,ROWS($F$90:F96)-1,MATCH("MPN + Description",csvSheet!$1:$1,0)-1,COUNTA(csvSheet!$A:$A)-ROWS($F$90:F96)-2,1),SMALL(IF(OFFSET(csvSheet!$A$27,ROWS($F$90:F96)-1,MATCH("MPN + Description",csvSheet!$1:$1,0)-1,COUNTA(csvSheet!$A:$A)-ROWS($F$90:F96)-2,1)&lt;&gt;"@@@@",ROW(OFFSET(csvSheet!$A$27,ROWS($F$90:F96)-1,MATCH("MPN + Description",csvSheet!$1:$1,0)-1,COUNTA(csvSheet!$A:$A)-ROWS($F$90:F96)-2,1))-MIN(ROW(OFFSET(csvSheet!$A$27,ROWS($F$90:F96)-1,MATCH("MPN + Description",csvSheet!$1:$1,0)-1,COUNTA(csvSheet!$A:$A)-ROWS($F$90:F96)-2,1)))+1),1)))),"")</f>
        <v/>
      </c>
      <c r="G96" s="144"/>
      <c r="H96" s="144"/>
      <c r="I96" s="137"/>
      <c r="J96" s="106" t="str" cm="1">
        <f t="array" aca="1" ref="J96" ca="1">IFERROR(IF(IF($D96&lt;&gt;"",INDEX(OFFSET(csvSheet!$A$27,ROWS($J$90:J96)-1,0,COUNTA(csvSheet!$A:$A)-ROWS($J$90:J96)-2,COUNTA(csvSheet!$1:$1)),MATCH($D96,OFFSET(csvSheet!$A$27,ROWS($J$90:J96)-1,MATCH("Distributor",csvSheet!$1:$1,0)-1,COUNTA(csvSheet!$A:$A)-ROWS($J$90:J96)-2,1),0),MATCH("Quantity",csvSheet!$1:$1,0)),INDEX(OFFSET(csvSheet!$A$27,ROWS($J$90:J96)-1,MATCH("Quantity",csvSheet!$1:$1,0)-1,COUNTA(csvSheet!$A:$A)-ROWS($J$90:J96)-2,1),SMALL(IF(OFFSET(csvSheet!$A$27,ROWS($J$90:J96)-1,MATCH("Quantity",csvSheet!$1:$1,0)-1,COUNTA(csvSheet!$A:$A)-ROWS($J$90:J96)-2,1)&lt;&gt;"@@@@",ROW(OFFSET(csvSheet!$A$27,ROWS($J$90:J96)-1,MATCH("Quantity",csvSheet!$1:$1,0)-1,COUNTA(csvSheet!$A:$A)-ROWS($J$90:J96)-2,1))-MIN(ROW(OFFSET(csvSheet!$A$27,ROWS($J$90:J96)-1,MATCH("Quantity",csvSheet!$1:$1,0)-1,COUNTA(csvSheet!$A:$A)-ROWS($J$90:J96)-2,1)))+1),ROWS($J$90:J96))))=0,"",INDEX(OFFSET(csvSheet!$A$27,ROWS($J$90:J96)-1,0,COUNTA(csvSheet!$A:$A)-ROWS($J$90:J96)-2,COUNTA(csvSheet!$1:$1)),MATCH($D96,OFFSET(csvSheet!$A$27,ROWS($J$90:J96)-1,MATCH("Distributor",csvSheet!$1:$1,0)-1,COUNTA(csvSheet!$A:$A)-ROWS($J$90:J96)-2,1),0),MATCH("Quantity",csvSheet!$1:$1,0))),"")</f>
        <v/>
      </c>
      <c r="K96" s="125" t="str">
        <f ca="1">IFERROR(IF($D96&lt;&gt;"",IF(ISNUMBER(VALUE(RIGHT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,LEN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Price",csvSheet!$1:$1,0)))-FIND(" ",INDEX(OFFSET(csvSheet!$A$27,ROWS($K$90:K96)-1,0,COUNTA(csvSheet!$A:$A)-ROWS($K$90:K96)-2,COUNTA(csvSheet!$1:$1)),MATCH($D96,OFFSET(csvSheet!$A$27,ROWS($K$90:K96)-1,MATCH("Distributor",csvSheet!$1:$1,0)-1,COUNTA(csvSheet!$A:$A)-ROWS($K$90:K96)-2,1),0),MATCH("Unit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))),VALUE(RIGHT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,LEN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Price",csvSheet!$1:$1,0)))-FIND(" ",INDEX(OFFSET(csvSheet!$A$27,ROWS($K$90:K96)-1,0,COUNTA(csvSheet!$A:$A)-ROWS($K$90:K96)-2,COUNTA(csvSheet!$1:$1)),MATCH($D96,OFFSET(csvSheet!$A$27,ROWS($K$90:K96)-1,MATCH("Distributor",csvSheet!$1:$1,0)-1,COUNTA(csvSheet!$A:$A)-ROWS($K$90:K96)-2,1),0),MATCH("Unit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Price",csvSheet!$1:$1,0))))),"N/A"),""),"N/A")</f>
        <v/>
      </c>
      <c r="L96" s="126"/>
      <c r="M96" s="127"/>
      <c r="N96" s="125" t="str">
        <f ca="1">IFERROR(IF($D96&lt;&gt;"",IF(ISNUMBER(VALUE(RIGHT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,LEN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Price",csvSheet!$1:$1,0)))-FIND(" ",INDEX(OFFSET(csvSheet!$A$27,ROWS($N$90:N96)-1,0,COUNTA(csvSheet!$A:$A)-ROWS($N$90:N96)-2,COUNTA(csvSheet!$1:$1)),MATCH($D96,OFFSET(csvSheet!$A$27,ROWS($N$90:N96)-1,MATCH("Distributor",csvSheet!$1:$1,0)-1,COUNTA(csvSheet!$A:$A)-ROWS($N$90:N96)-2,1),0),MATCH("Total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))),VALUE(RIGHT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,LEN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Price",csvSheet!$1:$1,0)))-FIND(" ",INDEX(OFFSET(csvSheet!$A$27,ROWS($N$90:N96)-1,0,COUNTA(csvSheet!$A:$A)-ROWS($N$90:N96)-2,COUNTA(csvSheet!$1:$1)),MATCH($D96,OFFSET(csvSheet!$A$27,ROWS($N$90:N96)-1,MATCH("Distributor",csvSheet!$1:$1,0)-1,COUNTA(csvSheet!$A:$A)-ROWS($N$90:N96)-2,1),0),MATCH("Total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Price",csvSheet!$1:$1,0))))),"N/A"),""),"N/A")</f>
        <v/>
      </c>
      <c r="O96" s="127"/>
      <c r="P96" s="107"/>
    </row>
    <row r="97" spans="2:16" x14ac:dyDescent="0.25">
      <c r="B97"/>
      <c r="C97" s="105">
        <v>8</v>
      </c>
      <c r="D97" s="136" t="str" cm="1">
        <f t="array" aca="1" ref="D9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97)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97)+25))),"")</f>
        <v/>
      </c>
      <c r="E97" s="137"/>
      <c r="F97" s="136" t="str" cm="1">
        <f t="array" aca="1" ref="F97" ca="1">IFERROR(IF(IF($D97&lt;&gt;"",INDEX(OFFSET(csvSheet!$A$27,ROWS($F$90:F97)-1,0,COUNTA(csvSheet!$A:$A)-ROWS($F$90:F97)-2,COUNTA(csvSheet!$1:$1)-1),MATCH($D97,OFFSET(csvSheet!$A$27,ROWS($F$90:F97)-1,MATCH("Distributor",csvSheet!$1:$1,0)-1,COUNTA(csvSheet!$A:$A)-ROWS($F$90:F97)-2),0),MATCH("MPN + Description",csvSheet!$1:$1,0)),INDEX(OFFSET(csvSheet!$A$27,ROWS($F$90:F97)-1,MATCH("MPN + Description",csvSheet!$1:$1,0)-1,COUNTA(csvSheet!$A:$A)-ROWS($F$90:F97)-2,1),SMALL(IF(OFFSET(csvSheet!$A$27,ROWS($F$90:F97)-1,MATCH("MPN + Description",csvSheet!$1:$1,0)-1,COUNTA(csvSheet!$A:$A)-ROWS($F$90:F97)-2,1)&lt;&gt;"@@@@",ROW(OFFSET(csvSheet!$A$27,ROWS($F$90:F97)-1,MATCH("MPN + Description",csvSheet!$1:$1,0)-1,COUNTA(csvSheet!$A:$A)-ROWS($F$90:F97)-2,1))-MIN(ROW(OFFSET(csvSheet!$A$27,ROWS($F$90:F97)-1,MATCH("MPN + Description",csvSheet!$1:$1,0)-1,COUNTA(csvSheet!$A:$A)-ROWS($F$90:F97)-2,1)))+1),1)))=0,"",IF($D97&lt;&gt;"",INDEX(OFFSET(csvSheet!$A$27,ROWS($F$90:F97)-1,0,COUNTA(csvSheet!$A:$A)-ROWS($F$90:F97)-2,COUNTA(csvSheet!$1:$1)-1),MATCH($D97,OFFSET(csvSheet!$A$27,ROWS($F$90:F97)-1,MATCH("Distributor",csvSheet!$1:$1,0)-1,COUNTA(csvSheet!$A:$A)-ROWS($F$90:F97)-2),0),MATCH("MPN + Description",csvSheet!$1:$1,0)),INDEX(OFFSET(csvSheet!$A$27,ROWS($F$90:F97)-1,MATCH("MPN + Description",csvSheet!$1:$1,0)-1,COUNTA(csvSheet!$A:$A)-ROWS($F$90:F97)-2,1),SMALL(IF(OFFSET(csvSheet!$A$27,ROWS($F$90:F97)-1,MATCH("MPN + Description",csvSheet!$1:$1,0)-1,COUNTA(csvSheet!$A:$A)-ROWS($F$90:F97)-2,1)&lt;&gt;"@@@@",ROW(OFFSET(csvSheet!$A$27,ROWS($F$90:F97)-1,MATCH("MPN + Description",csvSheet!$1:$1,0)-1,COUNTA(csvSheet!$A:$A)-ROWS($F$90:F97)-2,1))-MIN(ROW(OFFSET(csvSheet!$A$27,ROWS($F$90:F97)-1,MATCH("MPN + Description",csvSheet!$1:$1,0)-1,COUNTA(csvSheet!$A:$A)-ROWS($F$90:F97)-2,1)))+1),1)))),"")</f>
        <v/>
      </c>
      <c r="G97" s="144"/>
      <c r="H97" s="144"/>
      <c r="I97" s="137"/>
      <c r="J97" s="106" t="str" cm="1">
        <f t="array" aca="1" ref="J97" ca="1">IFERROR(IF(IF($D97&lt;&gt;"",INDEX(OFFSET(csvSheet!$A$27,ROWS($J$90:J97)-1,0,COUNTA(csvSheet!$A:$A)-ROWS($J$90:J97)-2,COUNTA(csvSheet!$1:$1)),MATCH($D97,OFFSET(csvSheet!$A$27,ROWS($J$90:J97)-1,MATCH("Distributor",csvSheet!$1:$1,0)-1,COUNTA(csvSheet!$A:$A)-ROWS($J$90:J97)-2,1),0),MATCH("Quantity",csvSheet!$1:$1,0)),INDEX(OFFSET(csvSheet!$A$27,ROWS($J$90:J97)-1,MATCH("Quantity",csvSheet!$1:$1,0)-1,COUNTA(csvSheet!$A:$A)-ROWS($J$90:J97)-2,1),SMALL(IF(OFFSET(csvSheet!$A$27,ROWS($J$90:J97)-1,MATCH("Quantity",csvSheet!$1:$1,0)-1,COUNTA(csvSheet!$A:$A)-ROWS($J$90:J97)-2,1)&lt;&gt;"@@@@",ROW(OFFSET(csvSheet!$A$27,ROWS($J$90:J97)-1,MATCH("Quantity",csvSheet!$1:$1,0)-1,COUNTA(csvSheet!$A:$A)-ROWS($J$90:J97)-2,1))-MIN(ROW(OFFSET(csvSheet!$A$27,ROWS($J$90:J97)-1,MATCH("Quantity",csvSheet!$1:$1,0)-1,COUNTA(csvSheet!$A:$A)-ROWS($J$90:J97)-2,1)))+1),ROWS($J$90:J97))))=0,"",INDEX(OFFSET(csvSheet!$A$27,ROWS($J$90:J97)-1,0,COUNTA(csvSheet!$A:$A)-ROWS($J$90:J97)-2,COUNTA(csvSheet!$1:$1)),MATCH($D97,OFFSET(csvSheet!$A$27,ROWS($J$90:J97)-1,MATCH("Distributor",csvSheet!$1:$1,0)-1,COUNTA(csvSheet!$A:$A)-ROWS($J$90:J97)-2,1),0),MATCH("Quantity",csvSheet!$1:$1,0))),"")</f>
        <v/>
      </c>
      <c r="K97" s="125" t="str">
        <f ca="1">IFERROR(IF($D97&lt;&gt;"",IF(ISNUMBER(VALUE(RIGHT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,LEN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Price",csvSheet!$1:$1,0)))-FIND(" ",INDEX(OFFSET(csvSheet!$A$27,ROWS($K$90:K97)-1,0,COUNTA(csvSheet!$A:$A)-ROWS($K$90:K97)-2,COUNTA(csvSheet!$1:$1)),MATCH($D97,OFFSET(csvSheet!$A$27,ROWS($K$90:K97)-1,MATCH("Distributor",csvSheet!$1:$1,0)-1,COUNTA(csvSheet!$A:$A)-ROWS($K$90:K97)-2,1),0),MATCH("Unit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))),VALUE(RIGHT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,LEN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Price",csvSheet!$1:$1,0)))-FIND(" ",INDEX(OFFSET(csvSheet!$A$27,ROWS($K$90:K97)-1,0,COUNTA(csvSheet!$A:$A)-ROWS($K$90:K97)-2,COUNTA(csvSheet!$1:$1)),MATCH($D97,OFFSET(csvSheet!$A$27,ROWS($K$90:K97)-1,MATCH("Distributor",csvSheet!$1:$1,0)-1,COUNTA(csvSheet!$A:$A)-ROWS($K$90:K97)-2,1),0),MATCH("Unit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Price",csvSheet!$1:$1,0))))),"N/A"),""),"N/A")</f>
        <v/>
      </c>
      <c r="L97" s="126"/>
      <c r="M97" s="127"/>
      <c r="N97" s="125" t="str">
        <f ca="1">IFERROR(IF($D97&lt;&gt;"",IF(ISNUMBER(VALUE(RIGHT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,LEN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Price",csvSheet!$1:$1,0)))-FIND(" ",INDEX(OFFSET(csvSheet!$A$27,ROWS($N$90:N97)-1,0,COUNTA(csvSheet!$A:$A)-ROWS($N$90:N97)-2,COUNTA(csvSheet!$1:$1)),MATCH($D97,OFFSET(csvSheet!$A$27,ROWS($N$90:N97)-1,MATCH("Distributor",csvSheet!$1:$1,0)-1,COUNTA(csvSheet!$A:$A)-ROWS($N$90:N97)-2,1),0),MATCH("Total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))),VALUE(RIGHT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,LEN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Price",csvSheet!$1:$1,0)))-FIND(" ",INDEX(OFFSET(csvSheet!$A$27,ROWS($N$90:N97)-1,0,COUNTA(csvSheet!$A:$A)-ROWS($N$90:N97)-2,COUNTA(csvSheet!$1:$1)),MATCH($D97,OFFSET(csvSheet!$A$27,ROWS($N$90:N97)-1,MATCH("Distributor",csvSheet!$1:$1,0)-1,COUNTA(csvSheet!$A:$A)-ROWS($N$90:N97)-2,1),0),MATCH("Total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Price",csvSheet!$1:$1,0))))),"N/A"),""),"N/A")</f>
        <v/>
      </c>
      <c r="O97" s="127"/>
      <c r="P97" s="107"/>
    </row>
    <row r="98" spans="2:16" x14ac:dyDescent="0.25">
      <c r="B98"/>
      <c r="C98" s="105">
        <v>9</v>
      </c>
      <c r="D98" s="136" t="str" cm="1">
        <f t="array" aca="1" ref="D9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98)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98)+25))),"")</f>
        <v/>
      </c>
      <c r="E98" s="137"/>
      <c r="F98" s="136" t="str" cm="1">
        <f t="array" aca="1" ref="F98" ca="1">IFERROR(IF(IF($D98&lt;&gt;"",INDEX(OFFSET(csvSheet!$A$27,ROWS($F$90:F98)-1,0,COUNTA(csvSheet!$A:$A)-ROWS($F$90:F98)-2,COUNTA(csvSheet!$1:$1)-1),MATCH($D98,OFFSET(csvSheet!$A$27,ROWS($F$90:F98)-1,MATCH("Distributor",csvSheet!$1:$1,0)-1,COUNTA(csvSheet!$A:$A)-ROWS($F$90:F98)-2),0),MATCH("MPN + Description",csvSheet!$1:$1,0)),INDEX(OFFSET(csvSheet!$A$27,ROWS($F$90:F98)-1,MATCH("MPN + Description",csvSheet!$1:$1,0)-1,COUNTA(csvSheet!$A:$A)-ROWS($F$90:F98)-2,1),SMALL(IF(OFFSET(csvSheet!$A$27,ROWS($F$90:F98)-1,MATCH("MPN + Description",csvSheet!$1:$1,0)-1,COUNTA(csvSheet!$A:$A)-ROWS($F$90:F98)-2,1)&lt;&gt;"@@@@",ROW(OFFSET(csvSheet!$A$27,ROWS($F$90:F98)-1,MATCH("MPN + Description",csvSheet!$1:$1,0)-1,COUNTA(csvSheet!$A:$A)-ROWS($F$90:F98)-2,1))-MIN(ROW(OFFSET(csvSheet!$A$27,ROWS($F$90:F98)-1,MATCH("MPN + Description",csvSheet!$1:$1,0)-1,COUNTA(csvSheet!$A:$A)-ROWS($F$90:F98)-2,1)))+1),1)))=0,"",IF($D98&lt;&gt;"",INDEX(OFFSET(csvSheet!$A$27,ROWS($F$90:F98)-1,0,COUNTA(csvSheet!$A:$A)-ROWS($F$90:F98)-2,COUNTA(csvSheet!$1:$1)-1),MATCH($D98,OFFSET(csvSheet!$A$27,ROWS($F$90:F98)-1,MATCH("Distributor",csvSheet!$1:$1,0)-1,COUNTA(csvSheet!$A:$A)-ROWS($F$90:F98)-2),0),MATCH("MPN + Description",csvSheet!$1:$1,0)),INDEX(OFFSET(csvSheet!$A$27,ROWS($F$90:F98)-1,MATCH("MPN + Description",csvSheet!$1:$1,0)-1,COUNTA(csvSheet!$A:$A)-ROWS($F$90:F98)-2,1),SMALL(IF(OFFSET(csvSheet!$A$27,ROWS($F$90:F98)-1,MATCH("MPN + Description",csvSheet!$1:$1,0)-1,COUNTA(csvSheet!$A:$A)-ROWS($F$90:F98)-2,1)&lt;&gt;"@@@@",ROW(OFFSET(csvSheet!$A$27,ROWS($F$90:F98)-1,MATCH("MPN + Description",csvSheet!$1:$1,0)-1,COUNTA(csvSheet!$A:$A)-ROWS($F$90:F98)-2,1))-MIN(ROW(OFFSET(csvSheet!$A$27,ROWS($F$90:F98)-1,MATCH("MPN + Description",csvSheet!$1:$1,0)-1,COUNTA(csvSheet!$A:$A)-ROWS($F$90:F98)-2,1)))+1),1)))),"")</f>
        <v/>
      </c>
      <c r="G98" s="144"/>
      <c r="H98" s="144"/>
      <c r="I98" s="137"/>
      <c r="J98" s="106" t="str" cm="1">
        <f t="array" aca="1" ref="J98" ca="1">IFERROR(IF(IF($D98&lt;&gt;"",INDEX(OFFSET(csvSheet!$A$27,ROWS($J$90:J98)-1,0,COUNTA(csvSheet!$A:$A)-ROWS($J$90:J98)-2,COUNTA(csvSheet!$1:$1)),MATCH($D98,OFFSET(csvSheet!$A$27,ROWS($J$90:J98)-1,MATCH("Distributor",csvSheet!$1:$1,0)-1,COUNTA(csvSheet!$A:$A)-ROWS($J$90:J98)-2,1),0),MATCH("Quantity",csvSheet!$1:$1,0)),INDEX(OFFSET(csvSheet!$A$27,ROWS($J$90:J98)-1,MATCH("Quantity",csvSheet!$1:$1,0)-1,COUNTA(csvSheet!$A:$A)-ROWS($J$90:J98)-2,1),SMALL(IF(OFFSET(csvSheet!$A$27,ROWS($J$90:J98)-1,MATCH("Quantity",csvSheet!$1:$1,0)-1,COUNTA(csvSheet!$A:$A)-ROWS($J$90:J98)-2,1)&lt;&gt;"@@@@",ROW(OFFSET(csvSheet!$A$27,ROWS($J$90:J98)-1,MATCH("Quantity",csvSheet!$1:$1,0)-1,COUNTA(csvSheet!$A:$A)-ROWS($J$90:J98)-2,1))-MIN(ROW(OFFSET(csvSheet!$A$27,ROWS($J$90:J98)-1,MATCH("Quantity",csvSheet!$1:$1,0)-1,COUNTA(csvSheet!$A:$A)-ROWS($J$90:J98)-2,1)))+1),ROWS($J$90:J98))))=0,"",INDEX(OFFSET(csvSheet!$A$27,ROWS($J$90:J98)-1,0,COUNTA(csvSheet!$A:$A)-ROWS($J$90:J98)-2,COUNTA(csvSheet!$1:$1)),MATCH($D98,OFFSET(csvSheet!$A$27,ROWS($J$90:J98)-1,MATCH("Distributor",csvSheet!$1:$1,0)-1,COUNTA(csvSheet!$A:$A)-ROWS($J$90:J98)-2,1),0),MATCH("Quantity",csvSheet!$1:$1,0))),"")</f>
        <v/>
      </c>
      <c r="K98" s="125" t="str">
        <f ca="1">IFERROR(IF($D98&lt;&gt;"",IF(ISNUMBER(VALUE(RIGHT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,LEN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Price",csvSheet!$1:$1,0)))-FIND(" ",INDEX(OFFSET(csvSheet!$A$27,ROWS($K$90:K98)-1,0,COUNTA(csvSheet!$A:$A)-ROWS($K$90:K98)-2,COUNTA(csvSheet!$1:$1)),MATCH($D98,OFFSET(csvSheet!$A$27,ROWS($K$90:K98)-1,MATCH("Distributor",csvSheet!$1:$1,0)-1,COUNTA(csvSheet!$A:$A)-ROWS($K$90:K98)-2,1),0),MATCH("Unit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))),VALUE(RIGHT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,LEN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Price",csvSheet!$1:$1,0)))-FIND(" ",INDEX(OFFSET(csvSheet!$A$27,ROWS($K$90:K98)-1,0,COUNTA(csvSheet!$A:$A)-ROWS($K$90:K98)-2,COUNTA(csvSheet!$1:$1)),MATCH($D98,OFFSET(csvSheet!$A$27,ROWS($K$90:K98)-1,MATCH("Distributor",csvSheet!$1:$1,0)-1,COUNTA(csvSheet!$A:$A)-ROWS($K$90:K98)-2,1),0),MATCH("Unit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Price",csvSheet!$1:$1,0))))),"N/A"),""),"N/A")</f>
        <v/>
      </c>
      <c r="L98" s="126"/>
      <c r="M98" s="127"/>
      <c r="N98" s="125" t="str">
        <f ca="1">IFERROR(IF($D98&lt;&gt;"",IF(ISNUMBER(VALUE(RIGHT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,LEN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Price",csvSheet!$1:$1,0)))-FIND(" ",INDEX(OFFSET(csvSheet!$A$27,ROWS($N$90:N98)-1,0,COUNTA(csvSheet!$A:$A)-ROWS($N$90:N98)-2,COUNTA(csvSheet!$1:$1)),MATCH($D98,OFFSET(csvSheet!$A$27,ROWS($N$90:N98)-1,MATCH("Distributor",csvSheet!$1:$1,0)-1,COUNTA(csvSheet!$A:$A)-ROWS($N$90:N98)-2,1),0),MATCH("Total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))),VALUE(RIGHT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,LEN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Price",csvSheet!$1:$1,0)))-FIND(" ",INDEX(OFFSET(csvSheet!$A$27,ROWS($N$90:N98)-1,0,COUNTA(csvSheet!$A:$A)-ROWS($N$90:N98)-2,COUNTA(csvSheet!$1:$1)),MATCH($D98,OFFSET(csvSheet!$A$27,ROWS($N$90:N98)-1,MATCH("Distributor",csvSheet!$1:$1,0)-1,COUNTA(csvSheet!$A:$A)-ROWS($N$90:N98)-2,1),0),MATCH("Total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Price",csvSheet!$1:$1,0))))),"N/A"),""),"N/A")</f>
        <v/>
      </c>
      <c r="O98" s="127"/>
      <c r="P98" s="107"/>
    </row>
    <row r="99" spans="2:16" x14ac:dyDescent="0.25">
      <c r="B99"/>
      <c r="C99" s="105">
        <v>10</v>
      </c>
      <c r="D99" s="136" t="str" cm="1">
        <f t="array" aca="1" ref="D9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99)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99)+25))),"")</f>
        <v/>
      </c>
      <c r="E99" s="137"/>
      <c r="F99" s="136" t="str" cm="1">
        <f t="array" aca="1" ref="F99" ca="1">IFERROR(IF(IF($D99&lt;&gt;"",INDEX(OFFSET(csvSheet!$A$27,ROWS($F$90:F99)-1,0,COUNTA(csvSheet!$A:$A)-ROWS($F$90:F99)-2,COUNTA(csvSheet!$1:$1)-1),MATCH($D99,OFFSET(csvSheet!$A$27,ROWS($F$90:F99)-1,MATCH("Distributor",csvSheet!$1:$1,0)-1,COUNTA(csvSheet!$A:$A)-ROWS($F$90:F99)-2),0),MATCH("MPN + Description",csvSheet!$1:$1,0)),INDEX(OFFSET(csvSheet!$A$27,ROWS($F$90:F99)-1,MATCH("MPN + Description",csvSheet!$1:$1,0)-1,COUNTA(csvSheet!$A:$A)-ROWS($F$90:F99)-2,1),SMALL(IF(OFFSET(csvSheet!$A$27,ROWS($F$90:F99)-1,MATCH("MPN + Description",csvSheet!$1:$1,0)-1,COUNTA(csvSheet!$A:$A)-ROWS($F$90:F99)-2,1)&lt;&gt;"@@@@",ROW(OFFSET(csvSheet!$A$27,ROWS($F$90:F99)-1,MATCH("MPN + Description",csvSheet!$1:$1,0)-1,COUNTA(csvSheet!$A:$A)-ROWS($F$90:F99)-2,1))-MIN(ROW(OFFSET(csvSheet!$A$27,ROWS($F$90:F99)-1,MATCH("MPN + Description",csvSheet!$1:$1,0)-1,COUNTA(csvSheet!$A:$A)-ROWS($F$90:F99)-2,1)))+1),1)))=0,"",IF($D99&lt;&gt;"",INDEX(OFFSET(csvSheet!$A$27,ROWS($F$90:F99)-1,0,COUNTA(csvSheet!$A:$A)-ROWS($F$90:F99)-2,COUNTA(csvSheet!$1:$1)-1),MATCH($D99,OFFSET(csvSheet!$A$27,ROWS($F$90:F99)-1,MATCH("Distributor",csvSheet!$1:$1,0)-1,COUNTA(csvSheet!$A:$A)-ROWS($F$90:F99)-2),0),MATCH("MPN + Description",csvSheet!$1:$1,0)),INDEX(OFFSET(csvSheet!$A$27,ROWS($F$90:F99)-1,MATCH("MPN + Description",csvSheet!$1:$1,0)-1,COUNTA(csvSheet!$A:$A)-ROWS($F$90:F99)-2,1),SMALL(IF(OFFSET(csvSheet!$A$27,ROWS($F$90:F99)-1,MATCH("MPN + Description",csvSheet!$1:$1,0)-1,COUNTA(csvSheet!$A:$A)-ROWS($F$90:F99)-2,1)&lt;&gt;"@@@@",ROW(OFFSET(csvSheet!$A$27,ROWS($F$90:F99)-1,MATCH("MPN + Description",csvSheet!$1:$1,0)-1,COUNTA(csvSheet!$A:$A)-ROWS($F$90:F99)-2,1))-MIN(ROW(OFFSET(csvSheet!$A$27,ROWS($F$90:F99)-1,MATCH("MPN + Description",csvSheet!$1:$1,0)-1,COUNTA(csvSheet!$A:$A)-ROWS($F$90:F99)-2,1)))+1),1)))),"")</f>
        <v/>
      </c>
      <c r="G99" s="144"/>
      <c r="H99" s="144"/>
      <c r="I99" s="137"/>
      <c r="J99" s="106" t="str" cm="1">
        <f t="array" aca="1" ref="J99" ca="1">IFERROR(IF(IF($D99&lt;&gt;"",INDEX(OFFSET(csvSheet!$A$27,ROWS($J$90:J99)-1,0,COUNTA(csvSheet!$A:$A)-ROWS($J$90:J99)-2,COUNTA(csvSheet!$1:$1)),MATCH($D99,OFFSET(csvSheet!$A$27,ROWS($J$90:J99)-1,MATCH("Distributor",csvSheet!$1:$1,0)-1,COUNTA(csvSheet!$A:$A)-ROWS($J$90:J99)-2,1),0),MATCH("Quantity",csvSheet!$1:$1,0)),INDEX(OFFSET(csvSheet!$A$27,ROWS($J$90:J99)-1,MATCH("Quantity",csvSheet!$1:$1,0)-1,COUNTA(csvSheet!$A:$A)-ROWS($J$90:J99)-2,1),SMALL(IF(OFFSET(csvSheet!$A$27,ROWS($J$90:J99)-1,MATCH("Quantity",csvSheet!$1:$1,0)-1,COUNTA(csvSheet!$A:$A)-ROWS($J$90:J99)-2,1)&lt;&gt;"@@@@",ROW(OFFSET(csvSheet!$A$27,ROWS($J$90:J99)-1,MATCH("Quantity",csvSheet!$1:$1,0)-1,COUNTA(csvSheet!$A:$A)-ROWS($J$90:J99)-2,1))-MIN(ROW(OFFSET(csvSheet!$A$27,ROWS($J$90:J99)-1,MATCH("Quantity",csvSheet!$1:$1,0)-1,COUNTA(csvSheet!$A:$A)-ROWS($J$90:J99)-2,1)))+1),ROWS($J$90:J99))))=0,"",INDEX(OFFSET(csvSheet!$A$27,ROWS($J$90:J99)-1,0,COUNTA(csvSheet!$A:$A)-ROWS($J$90:J99)-2,COUNTA(csvSheet!$1:$1)),MATCH($D99,OFFSET(csvSheet!$A$27,ROWS($J$90:J99)-1,MATCH("Distributor",csvSheet!$1:$1,0)-1,COUNTA(csvSheet!$A:$A)-ROWS($J$90:J99)-2,1),0),MATCH("Quantity",csvSheet!$1:$1,0))),"")</f>
        <v/>
      </c>
      <c r="K99" s="125" t="str">
        <f ca="1">IFERROR(IF($D99&lt;&gt;"",IF(ISNUMBER(VALUE(RIGHT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,LEN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Price",csvSheet!$1:$1,0)))-FIND(" ",INDEX(OFFSET(csvSheet!$A$27,ROWS($K$90:K99)-1,0,COUNTA(csvSheet!$A:$A)-ROWS($K$90:K99)-2,COUNTA(csvSheet!$1:$1)),MATCH($D99,OFFSET(csvSheet!$A$27,ROWS($K$90:K99)-1,MATCH("Distributor",csvSheet!$1:$1,0)-1,COUNTA(csvSheet!$A:$A)-ROWS($K$90:K99)-2,1),0),MATCH("Unit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))),VALUE(RIGHT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,LEN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Price",csvSheet!$1:$1,0)))-FIND(" ",INDEX(OFFSET(csvSheet!$A$27,ROWS($K$90:K99)-1,0,COUNTA(csvSheet!$A:$A)-ROWS($K$90:K99)-2,COUNTA(csvSheet!$1:$1)),MATCH($D99,OFFSET(csvSheet!$A$27,ROWS($K$90:K99)-1,MATCH("Distributor",csvSheet!$1:$1,0)-1,COUNTA(csvSheet!$A:$A)-ROWS($K$90:K99)-2,1),0),MATCH("Unit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Price",csvSheet!$1:$1,0))))),"N/A"),""),"N/A")</f>
        <v/>
      </c>
      <c r="L99" s="126"/>
      <c r="M99" s="127"/>
      <c r="N99" s="125" t="str">
        <f ca="1">IFERROR(IF($D99&lt;&gt;"",IF(ISNUMBER(VALUE(RIGHT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,LEN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Price",csvSheet!$1:$1,0)))-FIND(" ",INDEX(OFFSET(csvSheet!$A$27,ROWS($N$90:N99)-1,0,COUNTA(csvSheet!$A:$A)-ROWS($N$90:N99)-2,COUNTA(csvSheet!$1:$1)),MATCH($D99,OFFSET(csvSheet!$A$27,ROWS($N$90:N99)-1,MATCH("Distributor",csvSheet!$1:$1,0)-1,COUNTA(csvSheet!$A:$A)-ROWS($N$90:N99)-2,1),0),MATCH("Total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))),VALUE(RIGHT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,LEN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Price",csvSheet!$1:$1,0)))-FIND(" ",INDEX(OFFSET(csvSheet!$A$27,ROWS($N$90:N99)-1,0,COUNTA(csvSheet!$A:$A)-ROWS($N$90:N99)-2,COUNTA(csvSheet!$1:$1)),MATCH($D99,OFFSET(csvSheet!$A$27,ROWS($N$90:N99)-1,MATCH("Distributor",csvSheet!$1:$1,0)-1,COUNTA(csvSheet!$A:$A)-ROWS($N$90:N99)-2,1),0),MATCH("Total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Price",csvSheet!$1:$1,0))))),"N/A"),""),"N/A")</f>
        <v/>
      </c>
      <c r="O99" s="127"/>
      <c r="P99" s="107"/>
    </row>
    <row r="100" spans="2:16" x14ac:dyDescent="0.25">
      <c r="B100"/>
      <c r="C100" s="105">
        <v>11</v>
      </c>
      <c r="D100" s="136" t="str" cm="1">
        <f t="array" aca="1" ref="D10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100)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100)+25))),"")</f>
        <v/>
      </c>
      <c r="E100" s="137"/>
      <c r="F100" s="136" t="str" cm="1">
        <f t="array" aca="1" ref="F100" ca="1">IFERROR(IF(IF($D100&lt;&gt;"",INDEX(OFFSET(csvSheet!$A$27,ROWS($F$90:F100)-1,0,COUNTA(csvSheet!$A:$A)-ROWS($F$90:F100)-2,COUNTA(csvSheet!$1:$1)-1),MATCH($D100,OFFSET(csvSheet!$A$27,ROWS($F$90:F100)-1,MATCH("Distributor",csvSheet!$1:$1,0)-1,COUNTA(csvSheet!$A:$A)-ROWS($F$90:F100)-2),0),MATCH("MPN + Description",csvSheet!$1:$1,0)),INDEX(OFFSET(csvSheet!$A$27,ROWS($F$90:F100)-1,MATCH("MPN + Description",csvSheet!$1:$1,0)-1,COUNTA(csvSheet!$A:$A)-ROWS($F$90:F100)-2,1),SMALL(IF(OFFSET(csvSheet!$A$27,ROWS($F$90:F100)-1,MATCH("MPN + Description",csvSheet!$1:$1,0)-1,COUNTA(csvSheet!$A:$A)-ROWS($F$90:F100)-2,1)&lt;&gt;"@@@@",ROW(OFFSET(csvSheet!$A$27,ROWS($F$90:F100)-1,MATCH("MPN + Description",csvSheet!$1:$1,0)-1,COUNTA(csvSheet!$A:$A)-ROWS($F$90:F100)-2,1))-MIN(ROW(OFFSET(csvSheet!$A$27,ROWS($F$90:F100)-1,MATCH("MPN + Description",csvSheet!$1:$1,0)-1,COUNTA(csvSheet!$A:$A)-ROWS($F$90:F100)-2,1)))+1),1)))=0,"",IF($D100&lt;&gt;"",INDEX(OFFSET(csvSheet!$A$27,ROWS($F$90:F100)-1,0,COUNTA(csvSheet!$A:$A)-ROWS($F$90:F100)-2,COUNTA(csvSheet!$1:$1)-1),MATCH($D100,OFFSET(csvSheet!$A$27,ROWS($F$90:F100)-1,MATCH("Distributor",csvSheet!$1:$1,0)-1,COUNTA(csvSheet!$A:$A)-ROWS($F$90:F100)-2),0),MATCH("MPN + Description",csvSheet!$1:$1,0)),INDEX(OFFSET(csvSheet!$A$27,ROWS($F$90:F100)-1,MATCH("MPN + Description",csvSheet!$1:$1,0)-1,COUNTA(csvSheet!$A:$A)-ROWS($F$90:F100)-2,1),SMALL(IF(OFFSET(csvSheet!$A$27,ROWS($F$90:F100)-1,MATCH("MPN + Description",csvSheet!$1:$1,0)-1,COUNTA(csvSheet!$A:$A)-ROWS($F$90:F100)-2,1)&lt;&gt;"@@@@",ROW(OFFSET(csvSheet!$A$27,ROWS($F$90:F100)-1,MATCH("MPN + Description",csvSheet!$1:$1,0)-1,COUNTA(csvSheet!$A:$A)-ROWS($F$90:F100)-2,1))-MIN(ROW(OFFSET(csvSheet!$A$27,ROWS($F$90:F100)-1,MATCH("MPN + Description",csvSheet!$1:$1,0)-1,COUNTA(csvSheet!$A:$A)-ROWS($F$90:F100)-2,1)))+1),1)))),"")</f>
        <v/>
      </c>
      <c r="G100" s="144"/>
      <c r="H100" s="144"/>
      <c r="I100" s="137"/>
      <c r="J100" s="106" t="str" cm="1">
        <f t="array" aca="1" ref="J100" ca="1">IFERROR(IF(IF($D100&lt;&gt;"",INDEX(OFFSET(csvSheet!$A$27,ROWS($J$90:J100)-1,0,COUNTA(csvSheet!$A:$A)-ROWS($J$90:J100)-2,COUNTA(csvSheet!$1:$1)),MATCH($D100,OFFSET(csvSheet!$A$27,ROWS($J$90:J100)-1,MATCH("Distributor",csvSheet!$1:$1,0)-1,COUNTA(csvSheet!$A:$A)-ROWS($J$90:J100)-2,1),0),MATCH("Quantity",csvSheet!$1:$1,0)),INDEX(OFFSET(csvSheet!$A$27,ROWS($J$90:J100)-1,MATCH("Quantity",csvSheet!$1:$1,0)-1,COUNTA(csvSheet!$A:$A)-ROWS($J$90:J100)-2,1),SMALL(IF(OFFSET(csvSheet!$A$27,ROWS($J$90:J100)-1,MATCH("Quantity",csvSheet!$1:$1,0)-1,COUNTA(csvSheet!$A:$A)-ROWS($J$90:J100)-2,1)&lt;&gt;"@@@@",ROW(OFFSET(csvSheet!$A$27,ROWS($J$90:J100)-1,MATCH("Quantity",csvSheet!$1:$1,0)-1,COUNTA(csvSheet!$A:$A)-ROWS($J$90:J100)-2,1))-MIN(ROW(OFFSET(csvSheet!$A$27,ROWS($J$90:J100)-1,MATCH("Quantity",csvSheet!$1:$1,0)-1,COUNTA(csvSheet!$A:$A)-ROWS($J$90:J100)-2,1)))+1),ROWS($J$90:J100))))=0,"",INDEX(OFFSET(csvSheet!$A$27,ROWS($J$90:J100)-1,0,COUNTA(csvSheet!$A:$A)-ROWS($J$90:J100)-2,COUNTA(csvSheet!$1:$1)),MATCH($D100,OFFSET(csvSheet!$A$27,ROWS($J$90:J100)-1,MATCH("Distributor",csvSheet!$1:$1,0)-1,COUNTA(csvSheet!$A:$A)-ROWS($J$90:J100)-2,1),0),MATCH("Quantity",csvSheet!$1:$1,0))),"")</f>
        <v/>
      </c>
      <c r="K100" s="125" t="str">
        <f ca="1">IFERROR(IF($D100&lt;&gt;"",IF(ISNUMBER(VALUE(RIGHT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,LEN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Price",csvSheet!$1:$1,0)))-FIND(" ",INDEX(OFFSET(csvSheet!$A$27,ROWS($K$90:K100)-1,0,COUNTA(csvSheet!$A:$A)-ROWS($K$90:K100)-2,COUNTA(csvSheet!$1:$1)),MATCH($D100,OFFSET(csvSheet!$A$27,ROWS($K$90:K100)-1,MATCH("Distributor",csvSheet!$1:$1,0)-1,COUNTA(csvSheet!$A:$A)-ROWS($K$90:K100)-2,1),0),MATCH("Unit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))),VALUE(RIGHT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,LEN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Price",csvSheet!$1:$1,0)))-FIND(" ",INDEX(OFFSET(csvSheet!$A$27,ROWS($K$90:K100)-1,0,COUNTA(csvSheet!$A:$A)-ROWS($K$90:K100)-2,COUNTA(csvSheet!$1:$1)),MATCH($D100,OFFSET(csvSheet!$A$27,ROWS($K$90:K100)-1,MATCH("Distributor",csvSheet!$1:$1,0)-1,COUNTA(csvSheet!$A:$A)-ROWS($K$90:K100)-2,1),0),MATCH("Unit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Price",csvSheet!$1:$1,0))))),"N/A"),""),"N/A")</f>
        <v/>
      </c>
      <c r="L100" s="126"/>
      <c r="M100" s="127"/>
      <c r="N100" s="125" t="str">
        <f ca="1">IFERROR(IF($D100&lt;&gt;"",IF(ISNUMBER(VALUE(RIGHT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,LEN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Price",csvSheet!$1:$1,0)))-FIND(" ",INDEX(OFFSET(csvSheet!$A$27,ROWS($N$90:N100)-1,0,COUNTA(csvSheet!$A:$A)-ROWS($N$90:N100)-2,COUNTA(csvSheet!$1:$1)),MATCH($D100,OFFSET(csvSheet!$A$27,ROWS($N$90:N100)-1,MATCH("Distributor",csvSheet!$1:$1,0)-1,COUNTA(csvSheet!$A:$A)-ROWS($N$90:N100)-2,1),0),MATCH("Total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))),VALUE(RIGHT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,LEN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Price",csvSheet!$1:$1,0)))-FIND(" ",INDEX(OFFSET(csvSheet!$A$27,ROWS($N$90:N100)-1,0,COUNTA(csvSheet!$A:$A)-ROWS($N$90:N100)-2,COUNTA(csvSheet!$1:$1)),MATCH($D100,OFFSET(csvSheet!$A$27,ROWS($N$90:N100)-1,MATCH("Distributor",csvSheet!$1:$1,0)-1,COUNTA(csvSheet!$A:$A)-ROWS($N$90:N100)-2,1),0),MATCH("Total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Price",csvSheet!$1:$1,0))))),"N/A"),""),"N/A")</f>
        <v/>
      </c>
      <c r="O100" s="127"/>
      <c r="P100" s="107"/>
    </row>
    <row r="101" spans="2:16" x14ac:dyDescent="0.25">
      <c r="B101"/>
      <c r="C101" s="105">
        <v>12</v>
      </c>
      <c r="D101" s="136" t="str" cm="1">
        <f t="array" aca="1" ref="D10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101)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101)+25))),"")</f>
        <v/>
      </c>
      <c r="E101" s="137"/>
      <c r="F101" s="136" t="str" cm="1">
        <f t="array" aca="1" ref="F101" ca="1">IFERROR(IF(IF($D101&lt;&gt;"",INDEX(OFFSET(csvSheet!$A$27,ROWS($F$90:F101)-1,0,COUNTA(csvSheet!$A:$A)-ROWS($F$90:F101)-2,COUNTA(csvSheet!$1:$1)-1),MATCH($D101,OFFSET(csvSheet!$A$27,ROWS($F$90:F101)-1,MATCH("Distributor",csvSheet!$1:$1,0)-1,COUNTA(csvSheet!$A:$A)-ROWS($F$90:F101)-2),0),MATCH("MPN + Description",csvSheet!$1:$1,0)),INDEX(OFFSET(csvSheet!$A$27,ROWS($F$90:F101)-1,MATCH("MPN + Description",csvSheet!$1:$1,0)-1,COUNTA(csvSheet!$A:$A)-ROWS($F$90:F101)-2,1),SMALL(IF(OFFSET(csvSheet!$A$27,ROWS($F$90:F101)-1,MATCH("MPN + Description",csvSheet!$1:$1,0)-1,COUNTA(csvSheet!$A:$A)-ROWS($F$90:F101)-2,1)&lt;&gt;"@@@@",ROW(OFFSET(csvSheet!$A$27,ROWS($F$90:F101)-1,MATCH("MPN + Description",csvSheet!$1:$1,0)-1,COUNTA(csvSheet!$A:$A)-ROWS($F$90:F101)-2,1))-MIN(ROW(OFFSET(csvSheet!$A$27,ROWS($F$90:F101)-1,MATCH("MPN + Description",csvSheet!$1:$1,0)-1,COUNTA(csvSheet!$A:$A)-ROWS($F$90:F101)-2,1)))+1),1)))=0,"",IF($D101&lt;&gt;"",INDEX(OFFSET(csvSheet!$A$27,ROWS($F$90:F101)-1,0,COUNTA(csvSheet!$A:$A)-ROWS($F$90:F101)-2,COUNTA(csvSheet!$1:$1)-1),MATCH($D101,OFFSET(csvSheet!$A$27,ROWS($F$90:F101)-1,MATCH("Distributor",csvSheet!$1:$1,0)-1,COUNTA(csvSheet!$A:$A)-ROWS($F$90:F101)-2),0),MATCH("MPN + Description",csvSheet!$1:$1,0)),INDEX(OFFSET(csvSheet!$A$27,ROWS($F$90:F101)-1,MATCH("MPN + Description",csvSheet!$1:$1,0)-1,COUNTA(csvSheet!$A:$A)-ROWS($F$90:F101)-2,1),SMALL(IF(OFFSET(csvSheet!$A$27,ROWS($F$90:F101)-1,MATCH("MPN + Description",csvSheet!$1:$1,0)-1,COUNTA(csvSheet!$A:$A)-ROWS($F$90:F101)-2,1)&lt;&gt;"@@@@",ROW(OFFSET(csvSheet!$A$27,ROWS($F$90:F101)-1,MATCH("MPN + Description",csvSheet!$1:$1,0)-1,COUNTA(csvSheet!$A:$A)-ROWS($F$90:F101)-2,1))-MIN(ROW(OFFSET(csvSheet!$A$27,ROWS($F$90:F101)-1,MATCH("MPN + Description",csvSheet!$1:$1,0)-1,COUNTA(csvSheet!$A:$A)-ROWS($F$90:F101)-2,1)))+1),1)))),"")</f>
        <v/>
      </c>
      <c r="G101" s="144"/>
      <c r="H101" s="144"/>
      <c r="I101" s="137"/>
      <c r="J101" s="106" t="str" cm="1">
        <f t="array" aca="1" ref="J101" ca="1">IFERROR(IF(IF($D101&lt;&gt;"",INDEX(OFFSET(csvSheet!$A$27,ROWS($J$90:J101)-1,0,COUNTA(csvSheet!$A:$A)-ROWS($J$90:J101)-2,COUNTA(csvSheet!$1:$1)),MATCH($D101,OFFSET(csvSheet!$A$27,ROWS($J$90:J101)-1,MATCH("Distributor",csvSheet!$1:$1,0)-1,COUNTA(csvSheet!$A:$A)-ROWS($J$90:J101)-2,1),0),MATCH("Quantity",csvSheet!$1:$1,0)),INDEX(OFFSET(csvSheet!$A$27,ROWS($J$90:J101)-1,MATCH("Quantity",csvSheet!$1:$1,0)-1,COUNTA(csvSheet!$A:$A)-ROWS($J$90:J101)-2,1),SMALL(IF(OFFSET(csvSheet!$A$27,ROWS($J$90:J101)-1,MATCH("Quantity",csvSheet!$1:$1,0)-1,COUNTA(csvSheet!$A:$A)-ROWS($J$90:J101)-2,1)&lt;&gt;"@@@@",ROW(OFFSET(csvSheet!$A$27,ROWS($J$90:J101)-1,MATCH("Quantity",csvSheet!$1:$1,0)-1,COUNTA(csvSheet!$A:$A)-ROWS($J$90:J101)-2,1))-MIN(ROW(OFFSET(csvSheet!$A$27,ROWS($J$90:J101)-1,MATCH("Quantity",csvSheet!$1:$1,0)-1,COUNTA(csvSheet!$A:$A)-ROWS($J$90:J101)-2,1)))+1),ROWS($J$90:J101))))=0,"",INDEX(OFFSET(csvSheet!$A$27,ROWS($J$90:J101)-1,0,COUNTA(csvSheet!$A:$A)-ROWS($J$90:J101)-2,COUNTA(csvSheet!$1:$1)),MATCH($D101,OFFSET(csvSheet!$A$27,ROWS($J$90:J101)-1,MATCH("Distributor",csvSheet!$1:$1,0)-1,COUNTA(csvSheet!$A:$A)-ROWS($J$90:J101)-2,1),0),MATCH("Quantity",csvSheet!$1:$1,0))),"")</f>
        <v/>
      </c>
      <c r="K101" s="125" t="str">
        <f ca="1">IFERROR(IF($D101&lt;&gt;"",IF(ISNUMBER(VALUE(RIGHT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,LEN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Price",csvSheet!$1:$1,0)))-FIND(" ",INDEX(OFFSET(csvSheet!$A$27,ROWS($K$90:K101)-1,0,COUNTA(csvSheet!$A:$A)-ROWS($K$90:K101)-2,COUNTA(csvSheet!$1:$1)),MATCH($D101,OFFSET(csvSheet!$A$27,ROWS($K$90:K101)-1,MATCH("Distributor",csvSheet!$1:$1,0)-1,COUNTA(csvSheet!$A:$A)-ROWS($K$90:K101)-2,1),0),MATCH("Unit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))),VALUE(RIGHT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,LEN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Price",csvSheet!$1:$1,0)))-FIND(" ",INDEX(OFFSET(csvSheet!$A$27,ROWS($K$90:K101)-1,0,COUNTA(csvSheet!$A:$A)-ROWS($K$90:K101)-2,COUNTA(csvSheet!$1:$1)),MATCH($D101,OFFSET(csvSheet!$A$27,ROWS($K$90:K101)-1,MATCH("Distributor",csvSheet!$1:$1,0)-1,COUNTA(csvSheet!$A:$A)-ROWS($K$90:K101)-2,1),0),MATCH("Unit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Price",csvSheet!$1:$1,0))))),"N/A"),""),"N/A")</f>
        <v/>
      </c>
      <c r="L101" s="126"/>
      <c r="M101" s="127"/>
      <c r="N101" s="125" t="str">
        <f ca="1">IFERROR(IF($D101&lt;&gt;"",IF(ISNUMBER(VALUE(RIGHT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,LEN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Price",csvSheet!$1:$1,0)))-FIND(" ",INDEX(OFFSET(csvSheet!$A$27,ROWS($N$90:N101)-1,0,COUNTA(csvSheet!$A:$A)-ROWS($N$90:N101)-2,COUNTA(csvSheet!$1:$1)),MATCH($D101,OFFSET(csvSheet!$A$27,ROWS($N$90:N101)-1,MATCH("Distributor",csvSheet!$1:$1,0)-1,COUNTA(csvSheet!$A:$A)-ROWS($N$90:N101)-2,1),0),MATCH("Total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))),VALUE(RIGHT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,LEN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Price",csvSheet!$1:$1,0)))-FIND(" ",INDEX(OFFSET(csvSheet!$A$27,ROWS($N$90:N101)-1,0,COUNTA(csvSheet!$A:$A)-ROWS($N$90:N101)-2,COUNTA(csvSheet!$1:$1)),MATCH($D101,OFFSET(csvSheet!$A$27,ROWS($N$90:N101)-1,MATCH("Distributor",csvSheet!$1:$1,0)-1,COUNTA(csvSheet!$A:$A)-ROWS($N$90:N101)-2,1),0),MATCH("Total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Price",csvSheet!$1:$1,0))))),"N/A"),""),"N/A")</f>
        <v/>
      </c>
      <c r="O101" s="127"/>
      <c r="P101" s="107"/>
    </row>
    <row r="102" spans="2:16" x14ac:dyDescent="0.25">
      <c r="B102"/>
      <c r="C102" s="105">
        <v>13</v>
      </c>
      <c r="D102" s="136" t="str" cm="1">
        <f t="array" aca="1" ref="D10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102)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102)+25))),"")</f>
        <v/>
      </c>
      <c r="E102" s="137"/>
      <c r="F102" s="136" t="str" cm="1">
        <f t="array" aca="1" ref="F102" ca="1">IFERROR(IF(IF($D102&lt;&gt;"",INDEX(OFFSET(csvSheet!$A$27,ROWS($F$90:F102)-1,0,COUNTA(csvSheet!$A:$A)-ROWS($F$90:F102)-2,COUNTA(csvSheet!$1:$1)-1),MATCH($D102,OFFSET(csvSheet!$A$27,ROWS($F$90:F102)-1,MATCH("Distributor",csvSheet!$1:$1,0)-1,COUNTA(csvSheet!$A:$A)-ROWS($F$90:F102)-2),0),MATCH("MPN + Description",csvSheet!$1:$1,0)),INDEX(OFFSET(csvSheet!$A$27,ROWS($F$90:F102)-1,MATCH("MPN + Description",csvSheet!$1:$1,0)-1,COUNTA(csvSheet!$A:$A)-ROWS($F$90:F102)-2,1),SMALL(IF(OFFSET(csvSheet!$A$27,ROWS($F$90:F102)-1,MATCH("MPN + Description",csvSheet!$1:$1,0)-1,COUNTA(csvSheet!$A:$A)-ROWS($F$90:F102)-2,1)&lt;&gt;"@@@@",ROW(OFFSET(csvSheet!$A$27,ROWS($F$90:F102)-1,MATCH("MPN + Description",csvSheet!$1:$1,0)-1,COUNTA(csvSheet!$A:$A)-ROWS($F$90:F102)-2,1))-MIN(ROW(OFFSET(csvSheet!$A$27,ROWS($F$90:F102)-1,MATCH("MPN + Description",csvSheet!$1:$1,0)-1,COUNTA(csvSheet!$A:$A)-ROWS($F$90:F102)-2,1)))+1),1)))=0,"",IF($D102&lt;&gt;"",INDEX(OFFSET(csvSheet!$A$27,ROWS($F$90:F102)-1,0,COUNTA(csvSheet!$A:$A)-ROWS($F$90:F102)-2,COUNTA(csvSheet!$1:$1)-1),MATCH($D102,OFFSET(csvSheet!$A$27,ROWS($F$90:F102)-1,MATCH("Distributor",csvSheet!$1:$1,0)-1,COUNTA(csvSheet!$A:$A)-ROWS($F$90:F102)-2),0),MATCH("MPN + Description",csvSheet!$1:$1,0)),INDEX(OFFSET(csvSheet!$A$27,ROWS($F$90:F102)-1,MATCH("MPN + Description",csvSheet!$1:$1,0)-1,COUNTA(csvSheet!$A:$A)-ROWS($F$90:F102)-2,1),SMALL(IF(OFFSET(csvSheet!$A$27,ROWS($F$90:F102)-1,MATCH("MPN + Description",csvSheet!$1:$1,0)-1,COUNTA(csvSheet!$A:$A)-ROWS($F$90:F102)-2,1)&lt;&gt;"@@@@",ROW(OFFSET(csvSheet!$A$27,ROWS($F$90:F102)-1,MATCH("MPN + Description",csvSheet!$1:$1,0)-1,COUNTA(csvSheet!$A:$A)-ROWS($F$90:F102)-2,1))-MIN(ROW(OFFSET(csvSheet!$A$27,ROWS($F$90:F102)-1,MATCH("MPN + Description",csvSheet!$1:$1,0)-1,COUNTA(csvSheet!$A:$A)-ROWS($F$90:F102)-2,1)))+1),1)))),"")</f>
        <v/>
      </c>
      <c r="G102" s="144"/>
      <c r="H102" s="144"/>
      <c r="I102" s="137"/>
      <c r="J102" s="106" t="str" cm="1">
        <f t="array" aca="1" ref="J102" ca="1">IFERROR(IF(IF($D102&lt;&gt;"",INDEX(OFFSET(csvSheet!$A$27,ROWS($J$90:J102)-1,0,COUNTA(csvSheet!$A:$A)-ROWS($J$90:J102)-2,COUNTA(csvSheet!$1:$1)),MATCH($D102,OFFSET(csvSheet!$A$27,ROWS($J$90:J102)-1,MATCH("Distributor",csvSheet!$1:$1,0)-1,COUNTA(csvSheet!$A:$A)-ROWS($J$90:J102)-2,1),0),MATCH("Quantity",csvSheet!$1:$1,0)),INDEX(OFFSET(csvSheet!$A$27,ROWS($J$90:J102)-1,MATCH("Quantity",csvSheet!$1:$1,0)-1,COUNTA(csvSheet!$A:$A)-ROWS($J$90:J102)-2,1),SMALL(IF(OFFSET(csvSheet!$A$27,ROWS($J$90:J102)-1,MATCH("Quantity",csvSheet!$1:$1,0)-1,COUNTA(csvSheet!$A:$A)-ROWS($J$90:J102)-2,1)&lt;&gt;"@@@@",ROW(OFFSET(csvSheet!$A$27,ROWS($J$90:J102)-1,MATCH("Quantity",csvSheet!$1:$1,0)-1,COUNTA(csvSheet!$A:$A)-ROWS($J$90:J102)-2,1))-MIN(ROW(OFFSET(csvSheet!$A$27,ROWS($J$90:J102)-1,MATCH("Quantity",csvSheet!$1:$1,0)-1,COUNTA(csvSheet!$A:$A)-ROWS($J$90:J102)-2,1)))+1),ROWS($J$90:J102))))=0,"",INDEX(OFFSET(csvSheet!$A$27,ROWS($J$90:J102)-1,0,COUNTA(csvSheet!$A:$A)-ROWS($J$90:J102)-2,COUNTA(csvSheet!$1:$1)),MATCH($D102,OFFSET(csvSheet!$A$27,ROWS($J$90:J102)-1,MATCH("Distributor",csvSheet!$1:$1,0)-1,COUNTA(csvSheet!$A:$A)-ROWS($J$90:J102)-2,1),0),MATCH("Quantity",csvSheet!$1:$1,0))),"")</f>
        <v/>
      </c>
      <c r="K102" s="125" t="str">
        <f ca="1">IFERROR(IF($D102&lt;&gt;"",IF(ISNUMBER(VALUE(RIGHT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,LEN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Price",csvSheet!$1:$1,0)))-FIND(" ",INDEX(OFFSET(csvSheet!$A$27,ROWS($K$90:K102)-1,0,COUNTA(csvSheet!$A:$A)-ROWS($K$90:K102)-2,COUNTA(csvSheet!$1:$1)),MATCH($D102,OFFSET(csvSheet!$A$27,ROWS($K$90:K102)-1,MATCH("Distributor",csvSheet!$1:$1,0)-1,COUNTA(csvSheet!$A:$A)-ROWS($K$90:K102)-2,1),0),MATCH("Unit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))),VALUE(RIGHT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,LEN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Price",csvSheet!$1:$1,0)))-FIND(" ",INDEX(OFFSET(csvSheet!$A$27,ROWS($K$90:K102)-1,0,COUNTA(csvSheet!$A:$A)-ROWS($K$90:K102)-2,COUNTA(csvSheet!$1:$1)),MATCH($D102,OFFSET(csvSheet!$A$27,ROWS($K$90:K102)-1,MATCH("Distributor",csvSheet!$1:$1,0)-1,COUNTA(csvSheet!$A:$A)-ROWS($K$90:K102)-2,1),0),MATCH("Unit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Price",csvSheet!$1:$1,0))))),"N/A"),""),"N/A")</f>
        <v/>
      </c>
      <c r="L102" s="126"/>
      <c r="M102" s="127"/>
      <c r="N102" s="125" t="str">
        <f ca="1">IFERROR(IF($D102&lt;&gt;"",IF(ISNUMBER(VALUE(RIGHT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,LEN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Price",csvSheet!$1:$1,0)))-FIND(" ",INDEX(OFFSET(csvSheet!$A$27,ROWS($N$90:N102)-1,0,COUNTA(csvSheet!$A:$A)-ROWS($N$90:N102)-2,COUNTA(csvSheet!$1:$1)),MATCH($D102,OFFSET(csvSheet!$A$27,ROWS($N$90:N102)-1,MATCH("Distributor",csvSheet!$1:$1,0)-1,COUNTA(csvSheet!$A:$A)-ROWS($N$90:N102)-2,1),0),MATCH("Total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))),VALUE(RIGHT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,LEN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Price",csvSheet!$1:$1,0)))-FIND(" ",INDEX(OFFSET(csvSheet!$A$27,ROWS($N$90:N102)-1,0,COUNTA(csvSheet!$A:$A)-ROWS($N$90:N102)-2,COUNTA(csvSheet!$1:$1)),MATCH($D102,OFFSET(csvSheet!$A$27,ROWS($N$90:N102)-1,MATCH("Distributor",csvSheet!$1:$1,0)-1,COUNTA(csvSheet!$A:$A)-ROWS($N$90:N102)-2,1),0),MATCH("Total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Price",csvSheet!$1:$1,0))))),"N/A"),""),"N/A")</f>
        <v/>
      </c>
      <c r="O102" s="127"/>
      <c r="P102" s="107"/>
    </row>
    <row r="103" spans="2:16" x14ac:dyDescent="0.25">
      <c r="B103"/>
      <c r="C103" s="105">
        <v>14</v>
      </c>
      <c r="D103" s="136" t="str" cm="1">
        <f t="array" aca="1" ref="D10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103)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103)+25))),"")</f>
        <v/>
      </c>
      <c r="E103" s="137"/>
      <c r="F103" s="136" t="str" cm="1">
        <f t="array" aca="1" ref="F103" ca="1">IFERROR(IF(IF($D103&lt;&gt;"",INDEX(OFFSET(csvSheet!$A$27,ROWS($F$90:F103)-1,0,COUNTA(csvSheet!$A:$A)-ROWS($F$90:F103)-2,COUNTA(csvSheet!$1:$1)-1),MATCH($D103,OFFSET(csvSheet!$A$27,ROWS($F$90:F103)-1,MATCH("Distributor",csvSheet!$1:$1,0)-1,COUNTA(csvSheet!$A:$A)-ROWS($F$90:F103)-2),0),MATCH("MPN + Description",csvSheet!$1:$1,0)),INDEX(OFFSET(csvSheet!$A$27,ROWS($F$90:F103)-1,MATCH("MPN + Description",csvSheet!$1:$1,0)-1,COUNTA(csvSheet!$A:$A)-ROWS($F$90:F103)-2,1),SMALL(IF(OFFSET(csvSheet!$A$27,ROWS($F$90:F103)-1,MATCH("MPN + Description",csvSheet!$1:$1,0)-1,COUNTA(csvSheet!$A:$A)-ROWS($F$90:F103)-2,1)&lt;&gt;"@@@@",ROW(OFFSET(csvSheet!$A$27,ROWS($F$90:F103)-1,MATCH("MPN + Description",csvSheet!$1:$1,0)-1,COUNTA(csvSheet!$A:$A)-ROWS($F$90:F103)-2,1))-MIN(ROW(OFFSET(csvSheet!$A$27,ROWS($F$90:F103)-1,MATCH("MPN + Description",csvSheet!$1:$1,0)-1,COUNTA(csvSheet!$A:$A)-ROWS($F$90:F103)-2,1)))+1),1)))=0,"",IF($D103&lt;&gt;"",INDEX(OFFSET(csvSheet!$A$27,ROWS($F$90:F103)-1,0,COUNTA(csvSheet!$A:$A)-ROWS($F$90:F103)-2,COUNTA(csvSheet!$1:$1)-1),MATCH($D103,OFFSET(csvSheet!$A$27,ROWS($F$90:F103)-1,MATCH("Distributor",csvSheet!$1:$1,0)-1,COUNTA(csvSheet!$A:$A)-ROWS($F$90:F103)-2),0),MATCH("MPN + Description",csvSheet!$1:$1,0)),INDEX(OFFSET(csvSheet!$A$27,ROWS($F$90:F103)-1,MATCH("MPN + Description",csvSheet!$1:$1,0)-1,COUNTA(csvSheet!$A:$A)-ROWS($F$90:F103)-2,1),SMALL(IF(OFFSET(csvSheet!$A$27,ROWS($F$90:F103)-1,MATCH("MPN + Description",csvSheet!$1:$1,0)-1,COUNTA(csvSheet!$A:$A)-ROWS($F$90:F103)-2,1)&lt;&gt;"@@@@",ROW(OFFSET(csvSheet!$A$27,ROWS($F$90:F103)-1,MATCH("MPN + Description",csvSheet!$1:$1,0)-1,COUNTA(csvSheet!$A:$A)-ROWS($F$90:F103)-2,1))-MIN(ROW(OFFSET(csvSheet!$A$27,ROWS($F$90:F103)-1,MATCH("MPN + Description",csvSheet!$1:$1,0)-1,COUNTA(csvSheet!$A:$A)-ROWS($F$90:F103)-2,1)))+1),1)))),"")</f>
        <v/>
      </c>
      <c r="G103" s="144"/>
      <c r="H103" s="144"/>
      <c r="I103" s="137"/>
      <c r="J103" s="106" t="str" cm="1">
        <f t="array" aca="1" ref="J103" ca="1">IFERROR(IF(IF($D103&lt;&gt;"",INDEX(OFFSET(csvSheet!$A$27,ROWS($J$90:J103)-1,0,COUNTA(csvSheet!$A:$A)-ROWS($J$90:J103)-2,COUNTA(csvSheet!$1:$1)),MATCH($D103,OFFSET(csvSheet!$A$27,ROWS($J$90:J103)-1,MATCH("Distributor",csvSheet!$1:$1,0)-1,COUNTA(csvSheet!$A:$A)-ROWS($J$90:J103)-2,1),0),MATCH("Quantity",csvSheet!$1:$1,0)),INDEX(OFFSET(csvSheet!$A$27,ROWS($J$90:J103)-1,MATCH("Quantity",csvSheet!$1:$1,0)-1,COUNTA(csvSheet!$A:$A)-ROWS($J$90:J103)-2,1),SMALL(IF(OFFSET(csvSheet!$A$27,ROWS($J$90:J103)-1,MATCH("Quantity",csvSheet!$1:$1,0)-1,COUNTA(csvSheet!$A:$A)-ROWS($J$90:J103)-2,1)&lt;&gt;"@@@@",ROW(OFFSET(csvSheet!$A$27,ROWS($J$90:J103)-1,MATCH("Quantity",csvSheet!$1:$1,0)-1,COUNTA(csvSheet!$A:$A)-ROWS($J$90:J103)-2,1))-MIN(ROW(OFFSET(csvSheet!$A$27,ROWS($J$90:J103)-1,MATCH("Quantity",csvSheet!$1:$1,0)-1,COUNTA(csvSheet!$A:$A)-ROWS($J$90:J103)-2,1)))+1),ROWS($J$90:J103))))=0,"",INDEX(OFFSET(csvSheet!$A$27,ROWS($J$90:J103)-1,0,COUNTA(csvSheet!$A:$A)-ROWS($J$90:J103)-2,COUNTA(csvSheet!$1:$1)),MATCH($D103,OFFSET(csvSheet!$A$27,ROWS($J$90:J103)-1,MATCH("Distributor",csvSheet!$1:$1,0)-1,COUNTA(csvSheet!$A:$A)-ROWS($J$90:J103)-2,1),0),MATCH("Quantity",csvSheet!$1:$1,0))),"")</f>
        <v/>
      </c>
      <c r="K103" s="125" t="str">
        <f ca="1">IFERROR(IF($D103&lt;&gt;"",IF(ISNUMBER(VALUE(RIGHT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,LEN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Price",csvSheet!$1:$1,0)))-FIND(" ",INDEX(OFFSET(csvSheet!$A$27,ROWS($K$90:K103)-1,0,COUNTA(csvSheet!$A:$A)-ROWS($K$90:K103)-2,COUNTA(csvSheet!$1:$1)),MATCH($D103,OFFSET(csvSheet!$A$27,ROWS($K$90:K103)-1,MATCH("Distributor",csvSheet!$1:$1,0)-1,COUNTA(csvSheet!$A:$A)-ROWS($K$90:K103)-2,1),0),MATCH("Unit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))),VALUE(RIGHT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,LEN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Price",csvSheet!$1:$1,0)))-FIND(" ",INDEX(OFFSET(csvSheet!$A$27,ROWS($K$90:K103)-1,0,COUNTA(csvSheet!$A:$A)-ROWS($K$90:K103)-2,COUNTA(csvSheet!$1:$1)),MATCH($D103,OFFSET(csvSheet!$A$27,ROWS($K$90:K103)-1,MATCH("Distributor",csvSheet!$1:$1,0)-1,COUNTA(csvSheet!$A:$A)-ROWS($K$90:K103)-2,1),0),MATCH("Unit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Price",csvSheet!$1:$1,0))))),"N/A"),""),"N/A")</f>
        <v/>
      </c>
      <c r="L103" s="126"/>
      <c r="M103" s="127"/>
      <c r="N103" s="125" t="str">
        <f ca="1">IFERROR(IF($D103&lt;&gt;"",IF(ISNUMBER(VALUE(RIGHT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,LEN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Price",csvSheet!$1:$1,0)))-FIND(" ",INDEX(OFFSET(csvSheet!$A$27,ROWS($N$90:N103)-1,0,COUNTA(csvSheet!$A:$A)-ROWS($N$90:N103)-2,COUNTA(csvSheet!$1:$1)),MATCH($D103,OFFSET(csvSheet!$A$27,ROWS($N$90:N103)-1,MATCH("Distributor",csvSheet!$1:$1,0)-1,COUNTA(csvSheet!$A:$A)-ROWS($N$90:N103)-2,1),0),MATCH("Total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))),VALUE(RIGHT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,LEN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Price",csvSheet!$1:$1,0)))-FIND(" ",INDEX(OFFSET(csvSheet!$A$27,ROWS($N$90:N103)-1,0,COUNTA(csvSheet!$A:$A)-ROWS($N$90:N103)-2,COUNTA(csvSheet!$1:$1)),MATCH($D103,OFFSET(csvSheet!$A$27,ROWS($N$90:N103)-1,MATCH("Distributor",csvSheet!$1:$1,0)-1,COUNTA(csvSheet!$A:$A)-ROWS($N$90:N103)-2,1),0),MATCH("Total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Price",csvSheet!$1:$1,0))))),"N/A"),""),"N/A")</f>
        <v/>
      </c>
      <c r="O103" s="127"/>
      <c r="P103" s="107"/>
    </row>
    <row r="104" spans="2:16" ht="15.75" thickBot="1" x14ac:dyDescent="0.3">
      <c r="B104"/>
      <c r="C104" s="108">
        <v>15</v>
      </c>
      <c r="D104" s="138" t="str" cm="1">
        <f t="array" aca="1" ref="D10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104)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104)+25))),"")</f>
        <v/>
      </c>
      <c r="E104" s="139"/>
      <c r="F104" s="138" t="str" cm="1">
        <f t="array" aca="1" ref="F104" ca="1">IFERROR(IF(IF($D104&lt;&gt;"",INDEX(OFFSET(csvSheet!$A$27,ROWS($F$90:F104)-1,0,COUNTA(csvSheet!$A:$A)-ROWS($F$90:F104)-2,COUNTA(csvSheet!$1:$1)-1),MATCH($D104,OFFSET(csvSheet!$A$27,ROWS($F$90:F104)-1,MATCH("Distributor",csvSheet!$1:$1,0)-1,COUNTA(csvSheet!$A:$A)-ROWS($F$90:F104)-2),0),MATCH("MPN + Description",csvSheet!$1:$1,0)),INDEX(OFFSET(csvSheet!$A$27,ROWS($F$90:F104)-1,MATCH("MPN + Description",csvSheet!$1:$1,0)-1,COUNTA(csvSheet!$A:$A)-ROWS($F$90:F104)-2,1),SMALL(IF(OFFSET(csvSheet!$A$27,ROWS($F$90:F104)-1,MATCH("MPN + Description",csvSheet!$1:$1,0)-1,COUNTA(csvSheet!$A:$A)-ROWS($F$90:F104)-2,1)&lt;&gt;"@@@@",ROW(OFFSET(csvSheet!$A$27,ROWS($F$90:F104)-1,MATCH("MPN + Description",csvSheet!$1:$1,0)-1,COUNTA(csvSheet!$A:$A)-ROWS($F$90:F104)-2,1))-MIN(ROW(OFFSET(csvSheet!$A$27,ROWS($F$90:F104)-1,MATCH("MPN + Description",csvSheet!$1:$1,0)-1,COUNTA(csvSheet!$A:$A)-ROWS($F$90:F104)-2,1)))+1),1)))=0,"",IF($D104&lt;&gt;"",INDEX(OFFSET(csvSheet!$A$27,ROWS($F$90:F104)-1,0,COUNTA(csvSheet!$A:$A)-ROWS($F$90:F104)-2,COUNTA(csvSheet!$1:$1)-1),MATCH($D104,OFFSET(csvSheet!$A$27,ROWS($F$90:F104)-1,MATCH("Distributor",csvSheet!$1:$1,0)-1,COUNTA(csvSheet!$A:$A)-ROWS($F$90:F104)-2),0),MATCH("MPN + Description",csvSheet!$1:$1,0)),INDEX(OFFSET(csvSheet!$A$27,ROWS($F$90:F104)-1,MATCH("MPN + Description",csvSheet!$1:$1,0)-1,COUNTA(csvSheet!$A:$A)-ROWS($F$90:F104)-2,1),SMALL(IF(OFFSET(csvSheet!$A$27,ROWS($F$90:F104)-1,MATCH("MPN + Description",csvSheet!$1:$1,0)-1,COUNTA(csvSheet!$A:$A)-ROWS($F$90:F104)-2,1)&lt;&gt;"@@@@",ROW(OFFSET(csvSheet!$A$27,ROWS($F$90:F104)-1,MATCH("MPN + Description",csvSheet!$1:$1,0)-1,COUNTA(csvSheet!$A:$A)-ROWS($F$90:F104)-2,1))-MIN(ROW(OFFSET(csvSheet!$A$27,ROWS($F$90:F104)-1,MATCH("MPN + Description",csvSheet!$1:$1,0)-1,COUNTA(csvSheet!$A:$A)-ROWS($F$90:F104)-2,1)))+1),1)))),"")</f>
        <v/>
      </c>
      <c r="G104" s="145"/>
      <c r="H104" s="145"/>
      <c r="I104" s="139"/>
      <c r="J104" s="109" t="str" cm="1">
        <f t="array" aca="1" ref="J104" ca="1">IFERROR(IF(IF($D104&lt;&gt;"",INDEX(OFFSET(csvSheet!$A$27,ROWS($J$90:J104)-1,0,COUNTA(csvSheet!$A:$A)-ROWS($J$90:J104)-2,COUNTA(csvSheet!$1:$1)),MATCH($D104,OFFSET(csvSheet!$A$27,ROWS($J$90:J104)-1,MATCH("Distributor",csvSheet!$1:$1,0)-1,COUNTA(csvSheet!$A:$A)-ROWS($J$90:J104)-2,1),0),MATCH("Quantity",csvSheet!$1:$1,0)),INDEX(OFFSET(csvSheet!$A$27,ROWS($J$90:J104)-1,MATCH("Quantity",csvSheet!$1:$1,0)-1,COUNTA(csvSheet!$A:$A)-ROWS($J$90:J104)-2,1),SMALL(IF(OFFSET(csvSheet!$A$27,ROWS($J$90:J104)-1,MATCH("Quantity",csvSheet!$1:$1,0)-1,COUNTA(csvSheet!$A:$A)-ROWS($J$90:J104)-2,1)&lt;&gt;"@@@@",ROW(OFFSET(csvSheet!$A$27,ROWS($J$90:J104)-1,MATCH("Quantity",csvSheet!$1:$1,0)-1,COUNTA(csvSheet!$A:$A)-ROWS($J$90:J104)-2,1))-MIN(ROW(OFFSET(csvSheet!$A$27,ROWS($J$90:J104)-1,MATCH("Quantity",csvSheet!$1:$1,0)-1,COUNTA(csvSheet!$A:$A)-ROWS($J$90:J104)-2,1)))+1),ROWS($J$90:J104))))=0,"",INDEX(OFFSET(csvSheet!$A$27,ROWS($J$90:J104)-1,0,COUNTA(csvSheet!$A:$A)-ROWS($J$90:J104)-2,COUNTA(csvSheet!$1:$1)),MATCH($D104,OFFSET(csvSheet!$A$27,ROWS($J$90:J104)-1,MATCH("Distributor",csvSheet!$1:$1,0)-1,COUNTA(csvSheet!$A:$A)-ROWS($J$90:J104)-2,1),0),MATCH("Quantity",csvSheet!$1:$1,0))),"")</f>
        <v/>
      </c>
      <c r="K104" s="128" t="str">
        <f ca="1">IFERROR(IF($D104&lt;&gt;"",IF(ISNUMBER(VALUE(RIGHT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,LEN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Price",csvSheet!$1:$1,0)))-FIND(" ",INDEX(OFFSET(csvSheet!$A$27,ROWS($K$90:K104)-1,0,COUNTA(csvSheet!$A:$A)-ROWS($K$90:K104)-2,COUNTA(csvSheet!$1:$1)),MATCH($D104,OFFSET(csvSheet!$A$27,ROWS($K$90:K104)-1,MATCH("Distributor",csvSheet!$1:$1,0)-1,COUNTA(csvSheet!$A:$A)-ROWS($K$90:K104)-2,1),0),MATCH("Unit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))),VALUE(RIGHT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,LEN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Price",csvSheet!$1:$1,0)))-FIND(" ",INDEX(OFFSET(csvSheet!$A$27,ROWS($K$90:K104)-1,0,COUNTA(csvSheet!$A:$A)-ROWS($K$90:K104)-2,COUNTA(csvSheet!$1:$1)),MATCH($D104,OFFSET(csvSheet!$A$27,ROWS($K$90:K104)-1,MATCH("Distributor",csvSheet!$1:$1,0)-1,COUNTA(csvSheet!$A:$A)-ROWS($K$90:K104)-2,1),0),MATCH("Unit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Price",csvSheet!$1:$1,0))))),"N/A"),""),"N/A")</f>
        <v/>
      </c>
      <c r="L104" s="129"/>
      <c r="M104" s="130"/>
      <c r="N104" s="128" t="str">
        <f ca="1">IFERROR(IF($D104&lt;&gt;"",IF(ISNUMBER(VALUE(RIGHT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,LEN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Price",csvSheet!$1:$1,0)))-FIND(" ",INDEX(OFFSET(csvSheet!$A$27,ROWS($N$90:N104)-1,0,COUNTA(csvSheet!$A:$A)-ROWS($N$90:N104)-2,COUNTA(csvSheet!$1:$1)),MATCH($D104,OFFSET(csvSheet!$A$27,ROWS($N$90:N104)-1,MATCH("Distributor",csvSheet!$1:$1,0)-1,COUNTA(csvSheet!$A:$A)-ROWS($N$90:N104)-2,1),0),MATCH("Total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))),VALUE(RIGHT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,LEN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Price",csvSheet!$1:$1,0)))-FIND(" ",INDEX(OFFSET(csvSheet!$A$27,ROWS($N$90:N104)-1,0,COUNTA(csvSheet!$A:$A)-ROWS($N$90:N104)-2,COUNTA(csvSheet!$1:$1)),MATCH($D104,OFFSET(csvSheet!$A$27,ROWS($N$90:N104)-1,MATCH("Distributor",csvSheet!$1:$1,0)-1,COUNTA(csvSheet!$A:$A)-ROWS($N$90:N104)-2,1),0),MATCH("Total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Price",csvSheet!$1:$1,0))))),"N/A"),""),"N/A")</f>
        <v/>
      </c>
      <c r="O104" s="130"/>
      <c r="P104" s="110"/>
    </row>
    <row r="105" spans="2:16" ht="16.5" thickTop="1" thickBot="1" x14ac:dyDescent="0.3">
      <c r="B105"/>
      <c r="C105" s="74"/>
      <c r="D105" s="70"/>
      <c r="E105" s="70"/>
      <c r="F105" s="70"/>
      <c r="G105" s="70"/>
      <c r="H105" s="70"/>
      <c r="I105" s="70"/>
      <c r="J105" s="70"/>
      <c r="K105" s="92" t="s">
        <v>19</v>
      </c>
      <c r="L105" s="93"/>
      <c r="M105" s="94"/>
      <c r="N105" s="123">
        <f ca="1">SUM(N90:O104)</f>
        <v>0</v>
      </c>
      <c r="O105" s="124"/>
      <c r="P105" s="75"/>
    </row>
    <row r="106" spans="2:16" x14ac:dyDescent="0.25">
      <c r="B106"/>
      <c r="C106" s="58" t="s">
        <v>42</v>
      </c>
      <c r="D106" s="12"/>
      <c r="E106" s="12"/>
      <c r="F106" s="12"/>
      <c r="G106" s="12"/>
      <c r="H106" s="12"/>
      <c r="I106" s="3"/>
      <c r="J106" s="3"/>
      <c r="K106" s="3"/>
      <c r="L106" s="3"/>
      <c r="M106" s="3"/>
      <c r="N106" s="52"/>
      <c r="O106" s="52"/>
      <c r="P106" s="54"/>
    </row>
    <row r="107" spans="2:16" x14ac:dyDescent="0.25">
      <c r="B107"/>
      <c r="C107" s="53"/>
      <c r="D107" s="12"/>
      <c r="E107" s="12"/>
      <c r="F107" s="12"/>
      <c r="G107" s="12"/>
      <c r="H107" s="12"/>
      <c r="I107" s="3"/>
      <c r="J107" s="3"/>
      <c r="K107" s="3"/>
      <c r="L107" s="3"/>
      <c r="M107" s="3"/>
      <c r="N107" s="52"/>
      <c r="O107" s="52"/>
      <c r="P107" s="54"/>
    </row>
    <row r="108" spans="2:16" x14ac:dyDescent="0.25">
      <c r="B108"/>
      <c r="C108" s="53"/>
      <c r="D108" s="12"/>
      <c r="E108" s="12"/>
      <c r="F108" s="12"/>
      <c r="G108" s="12"/>
      <c r="H108" s="12"/>
      <c r="I108" s="3"/>
      <c r="J108" s="3"/>
      <c r="K108" s="3"/>
      <c r="L108" s="3"/>
      <c r="M108" s="3"/>
      <c r="N108" s="52"/>
      <c r="O108" s="52"/>
      <c r="P108" s="54"/>
    </row>
    <row r="109" spans="2:16" ht="15.75" thickBot="1" x14ac:dyDescent="0.3">
      <c r="B109"/>
      <c r="C109" s="87" t="s">
        <v>50</v>
      </c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9"/>
    </row>
    <row r="110" spans="2:16" x14ac:dyDescent="0.25">
      <c r="B110"/>
      <c r="C110"/>
      <c r="D110"/>
      <c r="E110"/>
      <c r="F110" s="3"/>
      <c r="G110" s="3"/>
      <c r="H110"/>
      <c r="I110"/>
      <c r="J110"/>
      <c r="K110"/>
      <c r="L110"/>
      <c r="M110" s="3"/>
      <c r="N110" s="3"/>
      <c r="O110" s="3"/>
      <c r="P110"/>
    </row>
    <row r="111" spans="2:16" x14ac:dyDescent="0.25">
      <c r="B111"/>
      <c r="C111"/>
      <c r="D111" s="8" t="s">
        <v>48</v>
      </c>
      <c r="E111" s="3" t="s">
        <v>1</v>
      </c>
      <c r="F111" s="11"/>
      <c r="G111" s="11"/>
      <c r="H111" s="9"/>
      <c r="I111" s="9"/>
      <c r="J111" s="56" t="s">
        <v>2</v>
      </c>
      <c r="K111" s="3" t="s">
        <v>1</v>
      </c>
      <c r="L111" s="51"/>
      <c r="M111" s="3"/>
      <c r="N111" s="55"/>
      <c r="O111" s="3"/>
      <c r="P111"/>
    </row>
    <row r="112" spans="2:16" x14ac:dyDescent="0.25">
      <c r="B112"/>
      <c r="C112"/>
      <c r="D112"/>
      <c r="E112" s="3"/>
      <c r="F112" s="90" t="s">
        <v>52</v>
      </c>
      <c r="G112" s="90"/>
      <c r="H112" s="90"/>
      <c r="I112" s="90"/>
      <c r="J112"/>
      <c r="K112"/>
      <c r="L112"/>
      <c r="M112"/>
      <c r="N112"/>
      <c r="O112" s="3"/>
      <c r="P112"/>
    </row>
    <row r="113" spans="2:16" x14ac:dyDescent="0.25">
      <c r="B113"/>
      <c r="C113"/>
      <c r="D113" s="8" t="s">
        <v>49</v>
      </c>
      <c r="E113" s="3" t="s">
        <v>1</v>
      </c>
      <c r="F113" s="11"/>
      <c r="G113" s="11"/>
      <c r="H113" s="9"/>
      <c r="I113" s="9"/>
      <c r="J113" s="56" t="s">
        <v>2</v>
      </c>
      <c r="K113" s="3" t="s">
        <v>1</v>
      </c>
      <c r="L113" s="51"/>
      <c r="M113" s="3"/>
      <c r="N113" s="55"/>
      <c r="O113" s="3"/>
      <c r="P113"/>
    </row>
    <row r="114" spans="2:16" x14ac:dyDescent="0.25">
      <c r="B114"/>
      <c r="C114"/>
      <c r="D114" s="8"/>
      <c r="E114"/>
      <c r="F114" s="90" t="s">
        <v>53</v>
      </c>
      <c r="G114" s="90"/>
      <c r="H114" s="90"/>
      <c r="I114" s="90"/>
      <c r="J114"/>
      <c r="K114" s="3"/>
      <c r="L114" s="3"/>
      <c r="M114" s="3"/>
      <c r="N114" s="3"/>
      <c r="O114" s="3"/>
      <c r="P114"/>
    </row>
    <row r="115" spans="2:16" x14ac:dyDescent="0.25">
      <c r="B115"/>
      <c r="C115"/>
      <c r="D115" s="8"/>
      <c r="E115"/>
      <c r="F115" s="3"/>
      <c r="G115" s="3"/>
      <c r="H115"/>
      <c r="I115"/>
      <c r="J115"/>
      <c r="K115" s="3"/>
      <c r="L115" s="3"/>
      <c r="M115" s="3"/>
      <c r="N115" s="3"/>
      <c r="O115" s="12"/>
      <c r="P115" t="s">
        <v>79</v>
      </c>
    </row>
  </sheetData>
  <mergeCells count="176">
    <mergeCell ref="F51:I51"/>
    <mergeCell ref="F52:I52"/>
    <mergeCell ref="F53:I53"/>
    <mergeCell ref="F54:I54"/>
    <mergeCell ref="F55:I55"/>
    <mergeCell ref="F56:I56"/>
    <mergeCell ref="F57:I57"/>
    <mergeCell ref="D52:E52"/>
    <mergeCell ref="D53:E53"/>
    <mergeCell ref="D54:E54"/>
    <mergeCell ref="D55:E55"/>
    <mergeCell ref="N52:O52"/>
    <mergeCell ref="N53:O53"/>
    <mergeCell ref="N54:O54"/>
    <mergeCell ref="N56:O56"/>
    <mergeCell ref="N57:O57"/>
    <mergeCell ref="N58:O58"/>
    <mergeCell ref="N55:O55"/>
    <mergeCell ref="N66:O66"/>
    <mergeCell ref="K23:M23"/>
    <mergeCell ref="N23:O23"/>
    <mergeCell ref="K63:M63"/>
    <mergeCell ref="N63:O63"/>
    <mergeCell ref="K60:M60"/>
    <mergeCell ref="N60:O60"/>
    <mergeCell ref="K51:M51"/>
    <mergeCell ref="K52:M52"/>
    <mergeCell ref="K53:M53"/>
    <mergeCell ref="K54:M54"/>
    <mergeCell ref="K55:M55"/>
    <mergeCell ref="K56:M56"/>
    <mergeCell ref="K57:M57"/>
    <mergeCell ref="K58:M58"/>
    <mergeCell ref="N51:O51"/>
    <mergeCell ref="D24:E24"/>
    <mergeCell ref="F24:I24"/>
    <mergeCell ref="K24:M24"/>
    <mergeCell ref="N24:O24"/>
    <mergeCell ref="D23:E23"/>
    <mergeCell ref="N50:O50"/>
    <mergeCell ref="N25:O25"/>
    <mergeCell ref="D50:E50"/>
    <mergeCell ref="F50:I50"/>
    <mergeCell ref="K50:M50"/>
    <mergeCell ref="D25:E25"/>
    <mergeCell ref="F23:I23"/>
    <mergeCell ref="D60:E60"/>
    <mergeCell ref="F60:I60"/>
    <mergeCell ref="D62:E62"/>
    <mergeCell ref="F62:I62"/>
    <mergeCell ref="K62:M62"/>
    <mergeCell ref="N62:O62"/>
    <mergeCell ref="D63:E63"/>
    <mergeCell ref="F63:I63"/>
    <mergeCell ref="D61:E61"/>
    <mergeCell ref="D22:E22"/>
    <mergeCell ref="K22:M22"/>
    <mergeCell ref="N22:O22"/>
    <mergeCell ref="F22:I22"/>
    <mergeCell ref="D64:E64"/>
    <mergeCell ref="F64:I64"/>
    <mergeCell ref="K64:M64"/>
    <mergeCell ref="N64:O64"/>
    <mergeCell ref="D65:E65"/>
    <mergeCell ref="F65:I65"/>
    <mergeCell ref="K65:M65"/>
    <mergeCell ref="N65:O65"/>
    <mergeCell ref="F61:I61"/>
    <mergeCell ref="K61:M61"/>
    <mergeCell ref="N61:O61"/>
    <mergeCell ref="D59:E59"/>
    <mergeCell ref="F59:I59"/>
    <mergeCell ref="K59:M59"/>
    <mergeCell ref="N59:O59"/>
    <mergeCell ref="D56:E56"/>
    <mergeCell ref="D57:E57"/>
    <mergeCell ref="D58:E58"/>
    <mergeCell ref="F58:I58"/>
    <mergeCell ref="D51:E51"/>
    <mergeCell ref="K17:M17"/>
    <mergeCell ref="N17:O17"/>
    <mergeCell ref="D20:E20"/>
    <mergeCell ref="F20:I20"/>
    <mergeCell ref="K20:M20"/>
    <mergeCell ref="N20:O20"/>
    <mergeCell ref="D21:E21"/>
    <mergeCell ref="F21:I21"/>
    <mergeCell ref="K21:M21"/>
    <mergeCell ref="N21:O21"/>
    <mergeCell ref="D14:E14"/>
    <mergeCell ref="F14:I14"/>
    <mergeCell ref="K14:M14"/>
    <mergeCell ref="N14:O14"/>
    <mergeCell ref="D15:E15"/>
    <mergeCell ref="F15:I15"/>
    <mergeCell ref="K15:M15"/>
    <mergeCell ref="N15:O15"/>
    <mergeCell ref="D89:E89"/>
    <mergeCell ref="K89:M89"/>
    <mergeCell ref="D18:E18"/>
    <mergeCell ref="F18:I18"/>
    <mergeCell ref="K18:M18"/>
    <mergeCell ref="N18:O18"/>
    <mergeCell ref="D19:E19"/>
    <mergeCell ref="F19:I19"/>
    <mergeCell ref="K19:M19"/>
    <mergeCell ref="N19:O19"/>
    <mergeCell ref="D16:E16"/>
    <mergeCell ref="F16:I16"/>
    <mergeCell ref="K16:M16"/>
    <mergeCell ref="N16:O16"/>
    <mergeCell ref="D17:E17"/>
    <mergeCell ref="F17:I17"/>
    <mergeCell ref="D101:E101"/>
    <mergeCell ref="D102:E102"/>
    <mergeCell ref="D103:E103"/>
    <mergeCell ref="D104:E104"/>
    <mergeCell ref="F89:I89"/>
    <mergeCell ref="F90:I90"/>
    <mergeCell ref="F91:I91"/>
    <mergeCell ref="F92:I92"/>
    <mergeCell ref="F93:I93"/>
    <mergeCell ref="F94:I94"/>
    <mergeCell ref="F95:I95"/>
    <mergeCell ref="F96:I96"/>
    <mergeCell ref="F97:I97"/>
    <mergeCell ref="F98:I98"/>
    <mergeCell ref="F99:I99"/>
    <mergeCell ref="F100:I100"/>
    <mergeCell ref="F101:I101"/>
    <mergeCell ref="F102:I102"/>
    <mergeCell ref="F103:I103"/>
    <mergeCell ref="F104:I104"/>
    <mergeCell ref="D90:E90"/>
    <mergeCell ref="D91:E91"/>
    <mergeCell ref="D92:E92"/>
    <mergeCell ref="D93:E93"/>
    <mergeCell ref="K93:M93"/>
    <mergeCell ref="K94:M94"/>
    <mergeCell ref="K95:M95"/>
    <mergeCell ref="K96:M96"/>
    <mergeCell ref="K97:M97"/>
    <mergeCell ref="K98:M98"/>
    <mergeCell ref="D99:E99"/>
    <mergeCell ref="D100:E100"/>
    <mergeCell ref="D94:E94"/>
    <mergeCell ref="D95:E95"/>
    <mergeCell ref="D96:E96"/>
    <mergeCell ref="D97:E97"/>
    <mergeCell ref="D98:E98"/>
    <mergeCell ref="K99:M99"/>
    <mergeCell ref="K100:M100"/>
    <mergeCell ref="N105:O105"/>
    <mergeCell ref="K101:M101"/>
    <mergeCell ref="K102:M102"/>
    <mergeCell ref="K103:M103"/>
    <mergeCell ref="K104:M104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K90:M90"/>
    <mergeCell ref="K91:M91"/>
    <mergeCell ref="K92:M92"/>
  </mergeCells>
  <printOptions horizontalCentered="1" verticalCentered="1"/>
  <pageMargins left="0" right="0" top="0" bottom="0" header="0" footer="0"/>
  <pageSetup paperSize="9" scale="61" orientation="portrait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4716-B32E-4A3A-9346-43641DE6ACAA}">
  <sheetPr>
    <tabColor rgb="FFFFFF00"/>
  </sheetPr>
  <dimension ref="B1:F35"/>
  <sheetViews>
    <sheetView topLeftCell="A4" workbookViewId="0">
      <selection activeCell="E6" sqref="E6:E8"/>
    </sheetView>
  </sheetViews>
  <sheetFormatPr defaultRowHeight="15" x14ac:dyDescent="0.25"/>
  <cols>
    <col min="2" max="2" width="10.85546875" customWidth="1"/>
    <col min="3" max="3" width="38.85546875" customWidth="1"/>
    <col min="4" max="5" width="15.5703125" customWidth="1"/>
    <col min="6" max="6" width="15" customWidth="1"/>
  </cols>
  <sheetData>
    <row r="1" spans="2:6" x14ac:dyDescent="0.25">
      <c r="B1" t="s">
        <v>75</v>
      </c>
      <c r="C1" t="s">
        <v>76</v>
      </c>
    </row>
    <row r="2" spans="2:6" x14ac:dyDescent="0.25">
      <c r="B2" t="s">
        <v>77</v>
      </c>
      <c r="C2" t="s">
        <v>78</v>
      </c>
    </row>
    <row r="4" spans="2:6" x14ac:dyDescent="0.25">
      <c r="B4" s="86" t="s">
        <v>74</v>
      </c>
      <c r="C4" s="86" t="s">
        <v>66</v>
      </c>
      <c r="D4" s="86" t="s">
        <v>68</v>
      </c>
      <c r="E4" s="86" t="s">
        <v>82</v>
      </c>
      <c r="F4" s="86" t="s">
        <v>2</v>
      </c>
    </row>
    <row r="5" spans="2:6" x14ac:dyDescent="0.25">
      <c r="B5" s="82">
        <v>0</v>
      </c>
      <c r="C5" s="81" t="s">
        <v>67</v>
      </c>
      <c r="D5" s="81" t="s">
        <v>69</v>
      </c>
      <c r="E5" s="81" t="s">
        <v>69</v>
      </c>
      <c r="F5" s="81" t="s">
        <v>70</v>
      </c>
    </row>
    <row r="6" spans="2:6" x14ac:dyDescent="0.25">
      <c r="B6" s="207">
        <v>1</v>
      </c>
      <c r="C6" s="83" t="s">
        <v>81</v>
      </c>
      <c r="D6" s="207" t="s">
        <v>71</v>
      </c>
      <c r="E6" s="207" t="s">
        <v>69</v>
      </c>
      <c r="F6" s="207" t="s">
        <v>72</v>
      </c>
    </row>
    <row r="7" spans="2:6" ht="45" x14ac:dyDescent="0.25">
      <c r="B7" s="208"/>
      <c r="C7" s="85" t="s">
        <v>73</v>
      </c>
      <c r="D7" s="208"/>
      <c r="E7" s="208"/>
      <c r="F7" s="208"/>
    </row>
    <row r="8" spans="2:6" x14ac:dyDescent="0.25">
      <c r="B8" s="209"/>
      <c r="C8" s="84" t="s">
        <v>80</v>
      </c>
      <c r="D8" s="209"/>
      <c r="E8" s="209"/>
      <c r="F8" s="209"/>
    </row>
    <row r="9" spans="2:6" x14ac:dyDescent="0.25">
      <c r="B9" s="81"/>
      <c r="C9" s="81"/>
      <c r="D9" s="81"/>
      <c r="E9" s="81"/>
      <c r="F9" s="81"/>
    </row>
    <row r="10" spans="2:6" x14ac:dyDescent="0.25">
      <c r="B10" s="81"/>
      <c r="C10" s="81"/>
      <c r="D10" s="81"/>
      <c r="E10" s="81"/>
      <c r="F10" s="81"/>
    </row>
    <row r="11" spans="2:6" x14ac:dyDescent="0.25">
      <c r="B11" s="81"/>
      <c r="C11" s="81"/>
      <c r="D11" s="81"/>
      <c r="E11" s="81"/>
      <c r="F11" s="81"/>
    </row>
    <row r="12" spans="2:6" x14ac:dyDescent="0.25">
      <c r="B12" s="81"/>
      <c r="C12" s="81"/>
      <c r="D12" s="81"/>
      <c r="E12" s="81"/>
      <c r="F12" s="81"/>
    </row>
    <row r="13" spans="2:6" x14ac:dyDescent="0.25">
      <c r="B13" s="81"/>
      <c r="C13" s="81"/>
      <c r="D13" s="81"/>
      <c r="E13" s="81"/>
      <c r="F13" s="81"/>
    </row>
    <row r="14" spans="2:6" x14ac:dyDescent="0.25">
      <c r="B14" s="81"/>
      <c r="C14" s="81"/>
      <c r="D14" s="81"/>
      <c r="E14" s="81"/>
      <c r="F14" s="81"/>
    </row>
    <row r="15" spans="2:6" x14ac:dyDescent="0.25">
      <c r="B15" s="81"/>
      <c r="C15" s="81"/>
      <c r="D15" s="81"/>
      <c r="E15" s="81"/>
      <c r="F15" s="81"/>
    </row>
    <row r="16" spans="2:6" x14ac:dyDescent="0.25">
      <c r="B16" s="81"/>
      <c r="C16" s="81"/>
      <c r="D16" s="81"/>
      <c r="E16" s="81"/>
      <c r="F16" s="81"/>
    </row>
    <row r="17" spans="2:6" x14ac:dyDescent="0.25">
      <c r="B17" s="81"/>
      <c r="C17" s="81"/>
      <c r="D17" s="81"/>
      <c r="E17" s="81"/>
      <c r="F17" s="81"/>
    </row>
    <row r="18" spans="2:6" x14ac:dyDescent="0.25">
      <c r="B18" s="81"/>
      <c r="C18" s="81"/>
      <c r="D18" s="81"/>
      <c r="E18" s="81"/>
      <c r="F18" s="81"/>
    </row>
    <row r="19" spans="2:6" x14ac:dyDescent="0.25">
      <c r="B19" s="81"/>
      <c r="C19" s="81"/>
      <c r="D19" s="81"/>
      <c r="E19" s="81"/>
      <c r="F19" s="81"/>
    </row>
    <row r="20" spans="2:6" x14ac:dyDescent="0.25">
      <c r="B20" s="81"/>
      <c r="C20" s="81"/>
      <c r="D20" s="81"/>
      <c r="E20" s="81"/>
      <c r="F20" s="81"/>
    </row>
    <row r="21" spans="2:6" x14ac:dyDescent="0.25">
      <c r="B21" s="81"/>
      <c r="C21" s="81"/>
      <c r="D21" s="81"/>
      <c r="E21" s="81"/>
      <c r="F21" s="81"/>
    </row>
    <row r="22" spans="2:6" x14ac:dyDescent="0.25">
      <c r="B22" s="81"/>
      <c r="C22" s="81"/>
      <c r="D22" s="81"/>
      <c r="E22" s="81"/>
      <c r="F22" s="81"/>
    </row>
    <row r="23" spans="2:6" x14ac:dyDescent="0.25">
      <c r="B23" s="81"/>
      <c r="C23" s="81"/>
      <c r="D23" s="81"/>
      <c r="E23" s="81"/>
      <c r="F23" s="81"/>
    </row>
    <row r="24" spans="2:6" x14ac:dyDescent="0.25">
      <c r="B24" s="81"/>
      <c r="C24" s="81"/>
      <c r="D24" s="81"/>
      <c r="E24" s="81"/>
      <c r="F24" s="81"/>
    </row>
    <row r="25" spans="2:6" x14ac:dyDescent="0.25">
      <c r="B25" s="81"/>
      <c r="C25" s="81"/>
      <c r="D25" s="81"/>
      <c r="E25" s="81"/>
      <c r="F25" s="81"/>
    </row>
    <row r="26" spans="2:6" x14ac:dyDescent="0.25">
      <c r="B26" s="81"/>
      <c r="C26" s="81"/>
      <c r="D26" s="81"/>
      <c r="E26" s="81"/>
      <c r="F26" s="81"/>
    </row>
    <row r="27" spans="2:6" x14ac:dyDescent="0.25">
      <c r="B27" s="81"/>
      <c r="C27" s="81"/>
      <c r="D27" s="81"/>
      <c r="E27" s="81"/>
      <c r="F27" s="81"/>
    </row>
    <row r="28" spans="2:6" x14ac:dyDescent="0.25">
      <c r="B28" s="81"/>
      <c r="C28" s="81"/>
      <c r="D28" s="81"/>
      <c r="E28" s="81"/>
      <c r="F28" s="81"/>
    </row>
    <row r="29" spans="2:6" x14ac:dyDescent="0.25">
      <c r="B29" s="81"/>
      <c r="C29" s="81"/>
      <c r="D29" s="81"/>
      <c r="E29" s="81"/>
      <c r="F29" s="81"/>
    </row>
    <row r="30" spans="2:6" x14ac:dyDescent="0.25">
      <c r="B30" s="81"/>
      <c r="C30" s="81"/>
      <c r="D30" s="81"/>
      <c r="E30" s="81"/>
      <c r="F30" s="81"/>
    </row>
    <row r="31" spans="2:6" x14ac:dyDescent="0.25">
      <c r="B31" s="81"/>
      <c r="C31" s="81"/>
      <c r="D31" s="81"/>
      <c r="E31" s="81"/>
      <c r="F31" s="81"/>
    </row>
    <row r="32" spans="2:6" x14ac:dyDescent="0.25">
      <c r="B32" s="81"/>
      <c r="C32" s="81"/>
      <c r="D32" s="81"/>
      <c r="E32" s="81"/>
      <c r="F32" s="81"/>
    </row>
    <row r="33" spans="2:6" x14ac:dyDescent="0.25">
      <c r="B33" s="81"/>
      <c r="C33" s="81"/>
      <c r="D33" s="81"/>
      <c r="E33" s="81"/>
      <c r="F33" s="81"/>
    </row>
    <row r="34" spans="2:6" x14ac:dyDescent="0.25">
      <c r="B34" s="81"/>
      <c r="C34" s="81"/>
      <c r="D34" s="81"/>
      <c r="E34" s="81"/>
      <c r="F34" s="81"/>
    </row>
    <row r="35" spans="2:6" x14ac:dyDescent="0.25">
      <c r="B35" s="81"/>
      <c r="C35" s="81"/>
      <c r="D35" s="81"/>
      <c r="E35" s="81"/>
      <c r="F35" s="81"/>
    </row>
  </sheetData>
  <mergeCells count="4">
    <mergeCell ref="B6:B8"/>
    <mergeCell ref="D6:D8"/>
    <mergeCell ref="F6:F8"/>
    <mergeCell ref="E6:E8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3747-4B3B-4CA2-A4FF-2E973F5724AC}">
  <dimension ref="B1:AM4"/>
  <sheetViews>
    <sheetView showGridLines="0" workbookViewId="0">
      <selection activeCell="G19" sqref="G19"/>
    </sheetView>
  </sheetViews>
  <sheetFormatPr defaultColWidth="9.140625" defaultRowHeight="15" x14ac:dyDescent="0.25"/>
  <cols>
    <col min="1" max="1" width="6.28515625" style="48" customWidth="1"/>
    <col min="2" max="13" width="8.85546875"/>
    <col min="14" max="14" width="9.140625" style="48"/>
    <col min="15" max="26" width="8.85546875"/>
    <col min="27" max="27" width="9.140625" style="48"/>
    <col min="28" max="39" width="8.85546875" customWidth="1"/>
    <col min="40" max="16384" width="9.140625" style="48"/>
  </cols>
  <sheetData>
    <row r="1" spans="2:39" x14ac:dyDescent="0.25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2:39" x14ac:dyDescent="0.25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2:39" ht="19.5" x14ac:dyDescent="0.3"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</row>
    <row r="4" spans="2:39" ht="19.5" x14ac:dyDescent="0.3">
      <c r="B4" s="210" t="s">
        <v>39</v>
      </c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O4" s="210" t="s">
        <v>40</v>
      </c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B4" s="210" t="s">
        <v>41</v>
      </c>
      <c r="AC4" s="210"/>
      <c r="AD4" s="210"/>
      <c r="AE4" s="210"/>
      <c r="AF4" s="210"/>
      <c r="AG4" s="210"/>
      <c r="AH4" s="210"/>
      <c r="AI4" s="210"/>
      <c r="AJ4" s="210"/>
      <c r="AK4" s="210"/>
      <c r="AL4" s="210"/>
      <c r="AM4" s="210"/>
    </row>
  </sheetData>
  <mergeCells count="4">
    <mergeCell ref="B3:M3"/>
    <mergeCell ref="B4:M4"/>
    <mergeCell ref="O4:Z4"/>
    <mergeCell ref="AB4:A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A4A1-8098-4720-B25E-6A8A34E85ECD}">
  <sheetPr>
    <pageSetUpPr fitToPage="1"/>
  </sheetPr>
  <dimension ref="B3:L41"/>
  <sheetViews>
    <sheetView showGridLines="0" workbookViewId="0">
      <selection activeCell="J11" sqref="J11"/>
    </sheetView>
  </sheetViews>
  <sheetFormatPr defaultColWidth="9.140625" defaultRowHeight="15" x14ac:dyDescent="0.25"/>
  <cols>
    <col min="1" max="1" width="9.140625" style="19"/>
    <col min="2" max="2" width="3.85546875" style="19" customWidth="1"/>
    <col min="3" max="3" width="3.7109375" style="19" customWidth="1"/>
    <col min="4" max="4" width="21.5703125" style="19" customWidth="1"/>
    <col min="5" max="5" width="5.5703125" style="19" customWidth="1"/>
    <col min="6" max="6" width="42.7109375" style="27" customWidth="1"/>
    <col min="7" max="7" width="5.5703125" style="19" customWidth="1"/>
    <col min="8" max="8" width="42.7109375" style="19" customWidth="1"/>
    <col min="9" max="9" width="5.5703125" style="19" customWidth="1"/>
    <col min="10" max="10" width="42.7109375" style="19" customWidth="1"/>
    <col min="11" max="11" width="6.28515625" style="19" customWidth="1"/>
    <col min="12" max="12" width="3.7109375" style="19" customWidth="1"/>
    <col min="13" max="16384" width="9.140625" style="19"/>
  </cols>
  <sheetData>
    <row r="3" spans="2:12" x14ac:dyDescent="0.25">
      <c r="B3" s="17"/>
      <c r="C3" s="17"/>
      <c r="D3" s="17"/>
      <c r="E3" s="17"/>
      <c r="F3" s="18"/>
      <c r="G3" s="17"/>
      <c r="H3" s="17"/>
      <c r="I3" s="17"/>
      <c r="J3" s="17"/>
      <c r="K3" s="17"/>
      <c r="L3" s="17"/>
    </row>
    <row r="4" spans="2:12" x14ac:dyDescent="0.25">
      <c r="B4" s="17"/>
      <c r="C4" s="17"/>
      <c r="D4" s="17"/>
      <c r="E4" s="17"/>
      <c r="F4" s="18"/>
      <c r="G4" s="17"/>
      <c r="H4" s="17"/>
      <c r="I4" s="17"/>
      <c r="J4" s="17"/>
      <c r="K4" s="17"/>
      <c r="L4" s="17"/>
    </row>
    <row r="5" spans="2:12" x14ac:dyDescent="0.25">
      <c r="B5" s="17"/>
      <c r="C5" s="17"/>
      <c r="D5" s="17"/>
      <c r="E5" s="17"/>
      <c r="F5" s="18"/>
      <c r="G5" s="17"/>
      <c r="H5" s="17"/>
      <c r="I5" s="17"/>
      <c r="J5" s="17"/>
      <c r="K5" s="17"/>
      <c r="L5" s="17"/>
    </row>
    <row r="6" spans="2:12" x14ac:dyDescent="0.25">
      <c r="B6" s="17"/>
      <c r="C6" s="17"/>
      <c r="D6" s="17"/>
      <c r="E6" s="17"/>
      <c r="F6" s="18"/>
      <c r="G6" s="17"/>
      <c r="H6" s="17"/>
      <c r="I6" s="17"/>
      <c r="J6" s="17"/>
      <c r="K6" s="17"/>
      <c r="L6" s="17"/>
    </row>
    <row r="7" spans="2:12" x14ac:dyDescent="0.25">
      <c r="B7" s="17"/>
      <c r="C7" s="17"/>
      <c r="D7" s="17"/>
      <c r="E7" s="17"/>
      <c r="F7" s="18"/>
      <c r="G7" s="17"/>
      <c r="H7" s="17"/>
      <c r="I7" s="17"/>
      <c r="J7" s="17"/>
      <c r="K7" s="17"/>
      <c r="L7" s="17"/>
    </row>
    <row r="8" spans="2:12" ht="18.75" x14ac:dyDescent="0.25">
      <c r="B8" s="17"/>
      <c r="C8" s="17"/>
      <c r="D8" s="212" t="s">
        <v>3</v>
      </c>
      <c r="E8" s="212"/>
      <c r="F8" s="212"/>
      <c r="G8" s="212"/>
      <c r="H8" s="212"/>
      <c r="I8" s="212"/>
      <c r="J8" s="212"/>
      <c r="K8" s="212"/>
      <c r="L8" s="17"/>
    </row>
    <row r="9" spans="2:12" x14ac:dyDescent="0.25">
      <c r="B9" s="17"/>
      <c r="C9" s="17"/>
      <c r="D9" s="20"/>
      <c r="E9" s="20"/>
      <c r="F9" s="20"/>
      <c r="G9" s="20"/>
      <c r="H9" s="20"/>
      <c r="I9" s="20"/>
      <c r="J9" s="20"/>
      <c r="K9" s="20"/>
      <c r="L9" s="17"/>
    </row>
    <row r="10" spans="2:12" ht="21.75" customHeight="1" x14ac:dyDescent="0.25">
      <c r="B10" s="17"/>
      <c r="C10" s="17"/>
      <c r="D10" s="21" t="s">
        <v>4</v>
      </c>
      <c r="E10" s="22" t="s">
        <v>1</v>
      </c>
      <c r="F10" s="31" t="s">
        <v>37</v>
      </c>
      <c r="G10" s="20"/>
      <c r="H10" s="20"/>
      <c r="I10" s="20"/>
      <c r="J10" s="20"/>
      <c r="K10" s="20"/>
      <c r="L10" s="17"/>
    </row>
    <row r="11" spans="2:12" ht="21.75" customHeight="1" x14ac:dyDescent="0.25">
      <c r="B11" s="17"/>
      <c r="C11" s="17"/>
      <c r="D11" s="21" t="s">
        <v>5</v>
      </c>
      <c r="E11" s="22" t="s">
        <v>1</v>
      </c>
      <c r="F11" s="31" t="s">
        <v>38</v>
      </c>
      <c r="G11" s="20"/>
      <c r="H11" s="20"/>
      <c r="I11" s="20"/>
      <c r="J11" s="20"/>
      <c r="K11" s="20"/>
      <c r="L11" s="17"/>
    </row>
    <row r="12" spans="2:12" ht="21.75" customHeight="1" x14ac:dyDescent="0.25">
      <c r="B12" s="17"/>
      <c r="C12" s="17"/>
      <c r="D12" s="21" t="s">
        <v>11</v>
      </c>
      <c r="E12" s="22" t="s">
        <v>1</v>
      </c>
      <c r="F12" s="47">
        <v>44344</v>
      </c>
      <c r="G12" s="20"/>
      <c r="H12" s="20"/>
      <c r="I12" s="20"/>
      <c r="J12" s="20"/>
      <c r="K12" s="20"/>
      <c r="L12" s="17"/>
    </row>
    <row r="13" spans="2:12" ht="21.75" customHeight="1" x14ac:dyDescent="0.25">
      <c r="B13" s="17"/>
      <c r="C13" s="17"/>
      <c r="D13" s="21" t="s">
        <v>30</v>
      </c>
      <c r="E13" s="22" t="s">
        <v>1</v>
      </c>
      <c r="F13" s="30"/>
      <c r="G13" s="20"/>
      <c r="H13" s="20"/>
      <c r="I13" s="20"/>
      <c r="J13" s="20"/>
      <c r="K13" s="20"/>
      <c r="L13" s="17"/>
    </row>
    <row r="14" spans="2:12" ht="21.75" customHeight="1" x14ac:dyDescent="0.25">
      <c r="B14" s="17"/>
      <c r="C14" s="17"/>
      <c r="D14" s="21" t="s">
        <v>18</v>
      </c>
      <c r="E14" s="22" t="s">
        <v>1</v>
      </c>
      <c r="F14" s="31" t="s">
        <v>31</v>
      </c>
      <c r="G14" s="44"/>
      <c r="H14" s="44"/>
      <c r="I14" s="20"/>
      <c r="J14" s="20"/>
      <c r="K14" s="20"/>
      <c r="L14" s="17"/>
    </row>
    <row r="15" spans="2:12" x14ac:dyDescent="0.25">
      <c r="B15" s="17"/>
      <c r="C15" s="17"/>
      <c r="D15" s="20"/>
      <c r="E15" s="20"/>
      <c r="F15" s="20"/>
      <c r="G15" s="20"/>
      <c r="H15" s="20"/>
      <c r="I15" s="20"/>
      <c r="J15" s="20"/>
      <c r="K15" s="20"/>
      <c r="L15" s="17"/>
    </row>
    <row r="16" spans="2:12" x14ac:dyDescent="0.25">
      <c r="B16" s="17"/>
      <c r="C16" s="17"/>
      <c r="D16" s="17" t="s">
        <v>6</v>
      </c>
      <c r="E16" s="17"/>
      <c r="F16" s="18"/>
      <c r="G16" s="17"/>
      <c r="H16" s="17"/>
      <c r="I16" s="17"/>
      <c r="J16" s="17"/>
      <c r="K16" s="17"/>
      <c r="L16" s="17"/>
    </row>
    <row r="17" spans="2:12" ht="15.75" thickBot="1" x14ac:dyDescent="0.3"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</row>
    <row r="18" spans="2:12" ht="22.5" customHeight="1" thickBot="1" x14ac:dyDescent="0.3">
      <c r="B18" s="17"/>
      <c r="C18" s="17"/>
      <c r="D18" s="17"/>
      <c r="E18" s="17"/>
      <c r="F18" s="29" t="s">
        <v>21</v>
      </c>
      <c r="G18" s="17"/>
      <c r="H18" s="29" t="s">
        <v>22</v>
      </c>
      <c r="I18" s="18"/>
      <c r="J18" s="29" t="s">
        <v>23</v>
      </c>
      <c r="K18" s="18"/>
      <c r="L18" s="17"/>
    </row>
    <row r="19" spans="2:12" ht="27.75" customHeight="1" x14ac:dyDescent="0.25">
      <c r="B19" s="17"/>
      <c r="C19" s="18"/>
      <c r="D19" s="32" t="s">
        <v>16</v>
      </c>
      <c r="E19" s="17"/>
      <c r="F19" s="45" t="s">
        <v>27</v>
      </c>
      <c r="G19" s="24"/>
      <c r="H19" s="45" t="s">
        <v>32</v>
      </c>
      <c r="I19" s="46"/>
      <c r="J19" s="45" t="s">
        <v>14</v>
      </c>
      <c r="K19" s="18"/>
      <c r="L19" s="17"/>
    </row>
    <row r="20" spans="2:12" ht="27.75" customHeight="1" x14ac:dyDescent="0.25">
      <c r="B20" s="17"/>
      <c r="C20" s="18"/>
      <c r="D20" s="33" t="s">
        <v>10</v>
      </c>
      <c r="E20" s="17"/>
      <c r="F20" s="39" t="s">
        <v>28</v>
      </c>
      <c r="G20" s="17"/>
      <c r="H20" s="39" t="s">
        <v>33</v>
      </c>
      <c r="I20" s="16"/>
      <c r="J20" s="39" t="s">
        <v>34</v>
      </c>
      <c r="K20" s="18"/>
      <c r="L20" s="17"/>
    </row>
    <row r="21" spans="2:12" ht="27.75" customHeight="1" x14ac:dyDescent="0.25">
      <c r="B21" s="17"/>
      <c r="C21" s="18"/>
      <c r="D21" s="33" t="s">
        <v>17</v>
      </c>
      <c r="E21" s="17"/>
      <c r="F21" s="28" t="s">
        <v>12</v>
      </c>
      <c r="G21" s="17"/>
      <c r="H21" s="28" t="s">
        <v>35</v>
      </c>
      <c r="I21" s="16"/>
      <c r="J21" s="28" t="s">
        <v>13</v>
      </c>
      <c r="K21" s="18"/>
      <c r="L21" s="17"/>
    </row>
    <row r="22" spans="2:12" ht="27.75" customHeight="1" x14ac:dyDescent="0.25">
      <c r="B22" s="17"/>
      <c r="C22" s="18"/>
      <c r="D22" s="33" t="s">
        <v>7</v>
      </c>
      <c r="E22" s="17"/>
      <c r="F22" s="28">
        <v>1</v>
      </c>
      <c r="G22" s="17"/>
      <c r="H22" s="28">
        <v>1</v>
      </c>
      <c r="I22" s="18"/>
      <c r="J22" s="28">
        <v>1</v>
      </c>
      <c r="K22" s="18"/>
      <c r="L22" s="17"/>
    </row>
    <row r="23" spans="2:12" ht="27.75" customHeight="1" x14ac:dyDescent="0.25">
      <c r="B23" s="17"/>
      <c r="C23" s="18"/>
      <c r="D23" s="33" t="s">
        <v>8</v>
      </c>
      <c r="E23" s="17"/>
      <c r="F23" s="41">
        <v>339.25</v>
      </c>
      <c r="G23" s="17"/>
      <c r="H23" s="41">
        <v>289</v>
      </c>
      <c r="I23" s="17"/>
      <c r="J23" s="41">
        <v>1899</v>
      </c>
      <c r="K23" s="17"/>
      <c r="L23" s="17"/>
    </row>
    <row r="24" spans="2:12" ht="27.75" customHeight="1" x14ac:dyDescent="0.25">
      <c r="B24" s="17"/>
      <c r="C24" s="18"/>
      <c r="D24" s="37" t="s">
        <v>26</v>
      </c>
      <c r="E24" s="17"/>
      <c r="F24" s="38" t="s">
        <v>20</v>
      </c>
      <c r="G24" s="17"/>
      <c r="H24" s="38" t="s">
        <v>20</v>
      </c>
      <c r="I24" s="17"/>
      <c r="J24" s="38" t="s">
        <v>20</v>
      </c>
      <c r="K24" s="17"/>
      <c r="L24" s="17"/>
    </row>
    <row r="25" spans="2:12" ht="27.75" customHeight="1" thickBot="1" x14ac:dyDescent="0.3">
      <c r="B25" s="17"/>
      <c r="C25" s="18"/>
      <c r="D25" s="34" t="s">
        <v>19</v>
      </c>
      <c r="E25" s="17"/>
      <c r="F25" s="42">
        <v>339.25</v>
      </c>
      <c r="G25" s="17"/>
      <c r="H25" s="42">
        <v>289</v>
      </c>
      <c r="I25" s="23"/>
      <c r="J25" s="42">
        <v>1899</v>
      </c>
      <c r="K25" s="18"/>
      <c r="L25" s="17"/>
    </row>
    <row r="26" spans="2:12" ht="7.5" customHeight="1" thickBot="1" x14ac:dyDescent="0.3">
      <c r="B26" s="17"/>
      <c r="C26" s="18"/>
      <c r="D26" s="17"/>
      <c r="E26" s="17"/>
      <c r="F26" s="17"/>
      <c r="G26" s="17"/>
      <c r="H26" s="17"/>
      <c r="I26" s="18"/>
      <c r="J26" s="17"/>
      <c r="K26" s="18"/>
      <c r="L26" s="17"/>
    </row>
    <row r="27" spans="2:12" ht="39.75" customHeight="1" thickBot="1" x14ac:dyDescent="0.3">
      <c r="B27" s="17"/>
      <c r="C27" s="18"/>
      <c r="D27" s="40" t="s">
        <v>9</v>
      </c>
      <c r="E27" s="17"/>
      <c r="F27" s="43" t="s">
        <v>29</v>
      </c>
      <c r="G27" s="17"/>
      <c r="H27" s="43" t="s">
        <v>36</v>
      </c>
      <c r="I27" s="18"/>
      <c r="J27" s="43" t="s">
        <v>15</v>
      </c>
      <c r="K27" s="18"/>
      <c r="L27" s="17"/>
    </row>
    <row r="28" spans="2:12" x14ac:dyDescent="0.25">
      <c r="B28" s="17"/>
      <c r="C28" s="18"/>
      <c r="D28" s="17"/>
      <c r="E28" s="17"/>
      <c r="F28" s="17"/>
      <c r="G28" s="17"/>
      <c r="H28" s="18"/>
      <c r="I28" s="18"/>
      <c r="J28" s="18"/>
      <c r="K28" s="18"/>
      <c r="L28" s="17"/>
    </row>
    <row r="29" spans="2:12" x14ac:dyDescent="0.25">
      <c r="B29" s="17"/>
      <c r="C29" s="18"/>
      <c r="D29" s="17"/>
      <c r="E29" s="17"/>
      <c r="F29" s="17"/>
      <c r="G29" s="17"/>
      <c r="H29" s="18"/>
      <c r="I29" s="18"/>
      <c r="J29" s="18"/>
      <c r="K29" s="18"/>
      <c r="L29" s="17"/>
    </row>
    <row r="30" spans="2:12" x14ac:dyDescent="0.25">
      <c r="B30" s="17"/>
      <c r="C30" s="18"/>
      <c r="D30" s="24" t="s">
        <v>24</v>
      </c>
      <c r="E30" s="22" t="s">
        <v>1</v>
      </c>
      <c r="F30" s="36"/>
      <c r="G30" s="17"/>
      <c r="H30" s="21" t="s">
        <v>25</v>
      </c>
      <c r="I30" s="18"/>
      <c r="J30" s="18"/>
      <c r="K30" s="18"/>
      <c r="L30" s="17"/>
    </row>
    <row r="31" spans="2:12" x14ac:dyDescent="0.25">
      <c r="B31" s="17"/>
      <c r="C31" s="18"/>
      <c r="D31" s="17"/>
      <c r="E31" s="17"/>
      <c r="F31" s="17"/>
      <c r="G31" s="17"/>
      <c r="H31" s="18"/>
      <c r="I31" s="18"/>
      <c r="J31" s="18"/>
      <c r="K31" s="18"/>
      <c r="L31" s="17"/>
    </row>
    <row r="32" spans="2:12" x14ac:dyDescent="0.25">
      <c r="B32" s="17"/>
      <c r="C32" s="18"/>
      <c r="D32" s="17"/>
      <c r="E32" s="17"/>
      <c r="F32" s="17"/>
      <c r="G32" s="17"/>
      <c r="H32" s="18"/>
      <c r="I32" s="18"/>
      <c r="J32" s="18"/>
      <c r="K32" s="18"/>
      <c r="L32" s="17"/>
    </row>
    <row r="33" spans="2:12" x14ac:dyDescent="0.25">
      <c r="B33" s="17"/>
      <c r="C33" s="17"/>
      <c r="D33" s="17"/>
      <c r="E33" s="17"/>
      <c r="F33" s="18"/>
      <c r="G33" s="17"/>
      <c r="H33" s="17"/>
      <c r="I33" s="17"/>
      <c r="J33" s="17"/>
      <c r="K33" s="17"/>
      <c r="L33" s="17"/>
    </row>
    <row r="34" spans="2:12" x14ac:dyDescent="0.25">
      <c r="B34" s="17"/>
      <c r="C34" s="17"/>
      <c r="D34" s="24" t="s">
        <v>0</v>
      </c>
      <c r="E34" s="22" t="s">
        <v>1</v>
      </c>
      <c r="F34" s="35"/>
      <c r="G34" s="17"/>
      <c r="H34" s="21" t="s">
        <v>25</v>
      </c>
      <c r="I34" s="17"/>
      <c r="J34" s="17"/>
      <c r="K34" s="17"/>
      <c r="L34" s="17"/>
    </row>
    <row r="35" spans="2:12" x14ac:dyDescent="0.25">
      <c r="B35" s="17"/>
      <c r="C35" s="17"/>
      <c r="D35" s="24"/>
      <c r="E35" s="17"/>
      <c r="F35" s="18"/>
      <c r="G35" s="17"/>
      <c r="H35" s="17"/>
      <c r="I35" s="17"/>
      <c r="J35" s="17"/>
      <c r="K35" s="25"/>
      <c r="L35" s="17"/>
    </row>
    <row r="36" spans="2:12" x14ac:dyDescent="0.25">
      <c r="B36" s="17"/>
      <c r="C36" s="17"/>
      <c r="D36" s="24"/>
      <c r="E36" s="17"/>
      <c r="F36" s="18"/>
      <c r="G36" s="17"/>
      <c r="H36" s="17"/>
      <c r="I36" s="17"/>
      <c r="J36" s="17"/>
      <c r="K36" s="17"/>
      <c r="L36" s="17"/>
    </row>
    <row r="37" spans="2:12" x14ac:dyDescent="0.25">
      <c r="B37" s="17"/>
      <c r="C37" s="17"/>
      <c r="D37" s="24"/>
      <c r="E37" s="17"/>
      <c r="F37" s="18"/>
      <c r="G37" s="17"/>
      <c r="H37" s="17"/>
      <c r="I37" s="17"/>
      <c r="J37" s="17"/>
      <c r="K37" s="17"/>
      <c r="L37" s="17"/>
    </row>
    <row r="38" spans="2:12" x14ac:dyDescent="0.25">
      <c r="B38" s="17"/>
      <c r="C38" s="17"/>
      <c r="D38" s="24"/>
      <c r="E38" s="17"/>
      <c r="F38" s="18"/>
      <c r="G38" s="17"/>
      <c r="H38" s="17"/>
      <c r="I38" s="17"/>
      <c r="J38" s="17"/>
      <c r="K38" s="25"/>
      <c r="L38" s="17"/>
    </row>
    <row r="39" spans="2:12" x14ac:dyDescent="0.25">
      <c r="D39" s="26"/>
    </row>
    <row r="40" spans="2:12" x14ac:dyDescent="0.25">
      <c r="D40" s="211"/>
      <c r="E40" s="211"/>
    </row>
    <row r="41" spans="2:12" x14ac:dyDescent="0.25">
      <c r="D41" s="211"/>
      <c r="E41" s="211"/>
    </row>
  </sheetData>
  <mergeCells count="3">
    <mergeCell ref="D40:E40"/>
    <mergeCell ref="D41:E41"/>
    <mergeCell ref="D8:K8"/>
  </mergeCells>
  <pageMargins left="0.39370078740157483" right="0.39370078740157483" top="0.39370078740157483" bottom="0.39370078740157483" header="0.31496062992125984" footer="0.31496062992125984"/>
  <pageSetup paperSize="9" scale="75" orientation="landscape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73C697CB38B48B69D1D1C28CCF8A8" ma:contentTypeVersion="10" ma:contentTypeDescription="Create a new document." ma:contentTypeScope="" ma:versionID="b6efc81b1ce79a85c023c4cdd37875e2">
  <xsd:schema xmlns:xsd="http://www.w3.org/2001/XMLSchema" xmlns:xs="http://www.w3.org/2001/XMLSchema" xmlns:p="http://schemas.microsoft.com/office/2006/metadata/properties" xmlns:ns2="520c33e3-c8ac-494c-88e5-c6d8d48436c9" targetNamespace="http://schemas.microsoft.com/office/2006/metadata/properties" ma:root="true" ma:fieldsID="d80c8d6a59c3b9035d920f53e01ec3f9" ns2:_="">
    <xsd:import namespace="520c33e3-c8ac-494c-88e5-c6d8d4843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c33e3-c8ac-494c-88e5-c6d8d4843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72659-5B01-42E1-B2EA-6CFF9373DBFB}">
  <ds:schemaRefs>
    <ds:schemaRef ds:uri="http://schemas.openxmlformats.org/package/2006/metadata/core-properties"/>
    <ds:schemaRef ds:uri="520c33e3-c8ac-494c-88e5-c6d8d48436c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B744C0-2C18-4F67-B5CF-01623E618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4E9F1-91D2-4ADA-9406-E1C53C3C8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c33e3-c8ac-494c-88e5-c6d8d4843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csvSheet</vt:lpstr>
      <vt:lpstr>PR Form</vt:lpstr>
      <vt:lpstr>PR Form (2)</vt:lpstr>
      <vt:lpstr>Revision History</vt:lpstr>
      <vt:lpstr>Attachments</vt:lpstr>
      <vt:lpstr>Sheet2</vt:lpstr>
      <vt:lpstr>'PR Form'!Print_Area</vt:lpstr>
      <vt:lpstr>'PR Form (2)'!Print_Area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LASERMET PHILS</dc:creator>
  <cp:lastModifiedBy>PC</cp:lastModifiedBy>
  <cp:lastPrinted>2023-01-12T10:22:53Z</cp:lastPrinted>
  <dcterms:created xsi:type="dcterms:W3CDTF">2021-05-24T08:00:05Z</dcterms:created>
  <dcterms:modified xsi:type="dcterms:W3CDTF">2023-02-07T09:37:30Z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0x010100BEC73C697CB38B48B69D1D1C28CCF8A8</vt:lpwstr>
  </property>
</Properties>
</file>