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Documents\MyProjects\PSUPIC\PSUPIC2018\Conference2018\reports\"/>
    </mc:Choice>
  </mc:AlternateContent>
  <bookViews>
    <workbookView xWindow="0" yWindow="0" windowWidth="24000" windowHeight="9300" tabRatio="773" activeTab="3"/>
  </bookViews>
  <sheets>
    <sheet name="Dashboard" sheetId="1" r:id="rId1"/>
    <sheet name="Submission-Track" sheetId="3" r:id="rId2"/>
    <sheet name="ImportDB-Submission" sheetId="4" r:id="rId3"/>
    <sheet name="ImportDB-Authors" sheetId="6" r:id="rId4"/>
    <sheet name="gen-qrcode" sheetId="7" r:id="rId5"/>
    <sheet name="VIP" sheetId="8" r:id="rId6"/>
    <sheet name="ImportToTimeAttendance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7" l="1"/>
  <c r="A87" i="7"/>
  <c r="E86" i="7"/>
  <c r="E87" i="7"/>
  <c r="C45" i="6"/>
  <c r="C44" i="6"/>
  <c r="I44" i="6" l="1"/>
  <c r="I45" i="6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27" i="7"/>
  <c r="A27" i="8"/>
  <c r="A32" i="8"/>
  <c r="A7" i="8"/>
  <c r="A42" i="8"/>
  <c r="A12" i="8"/>
  <c r="C8" i="6"/>
  <c r="C27" i="6"/>
  <c r="C34" i="6"/>
  <c r="C31" i="6"/>
  <c r="A20" i="8"/>
  <c r="C11" i="6"/>
  <c r="A24" i="8"/>
  <c r="C37" i="6"/>
  <c r="A40" i="8"/>
  <c r="A16" i="8"/>
  <c r="C12" i="6"/>
  <c r="C35" i="6"/>
  <c r="A37" i="8"/>
  <c r="A22" i="8"/>
  <c r="C22" i="6"/>
  <c r="C5" i="6"/>
  <c r="C33" i="6"/>
  <c r="C15" i="6"/>
  <c r="A11" i="8"/>
  <c r="C29" i="6"/>
  <c r="A8" i="8"/>
  <c r="A18" i="8"/>
  <c r="C42" i="6"/>
  <c r="C38" i="6"/>
  <c r="A19" i="8"/>
  <c r="C18" i="6"/>
  <c r="A4" i="8"/>
  <c r="A41" i="8"/>
  <c r="C21" i="6"/>
  <c r="A47" i="8"/>
  <c r="A10" i="8"/>
  <c r="C24" i="6"/>
  <c r="C9" i="6"/>
  <c r="C23" i="6"/>
  <c r="A28" i="8"/>
  <c r="A17" i="8"/>
  <c r="C17" i="6"/>
  <c r="C4" i="6"/>
  <c r="A33" i="8"/>
  <c r="A44" i="8"/>
  <c r="A14" i="8"/>
  <c r="C28" i="6"/>
  <c r="C13" i="6"/>
  <c r="A35" i="8"/>
  <c r="A26" i="8"/>
  <c r="A21" i="8"/>
  <c r="C26" i="6"/>
  <c r="C7" i="6"/>
  <c r="A36" i="8"/>
  <c r="C40" i="6"/>
  <c r="C2" i="6"/>
  <c r="C16" i="6"/>
  <c r="C39" i="6"/>
  <c r="C36" i="6"/>
  <c r="A30" i="8"/>
  <c r="A13" i="8"/>
  <c r="C6" i="6"/>
  <c r="C20" i="6"/>
  <c r="C3" i="6"/>
  <c r="A23" i="8"/>
  <c r="A45" i="8"/>
  <c r="C30" i="6"/>
  <c r="C10" i="6"/>
  <c r="C32" i="6"/>
  <c r="C19" i="6"/>
  <c r="A46" i="8"/>
  <c r="A43" i="8"/>
  <c r="A38" i="8"/>
  <c r="A29" i="8"/>
  <c r="A9" i="8"/>
  <c r="C25" i="6"/>
  <c r="A34" i="8"/>
  <c r="A15" i="8"/>
  <c r="C41" i="6"/>
  <c r="C14" i="6"/>
  <c r="A3" i="8"/>
  <c r="A39" i="8"/>
  <c r="A25" i="8"/>
  <c r="A31" i="8"/>
  <c r="A6" i="8"/>
  <c r="C43" i="6"/>
  <c r="A5" i="8"/>
  <c r="H47" i="8" l="1"/>
  <c r="H26" i="8"/>
  <c r="H6" i="8"/>
  <c r="H25" i="8"/>
  <c r="H21" i="8"/>
  <c r="H17" i="8"/>
  <c r="H13" i="8"/>
  <c r="H9" i="8"/>
  <c r="H5" i="8"/>
  <c r="H22" i="8"/>
  <c r="H14" i="8"/>
  <c r="H10" i="8"/>
  <c r="H24" i="8"/>
  <c r="H20" i="8"/>
  <c r="H16" i="8"/>
  <c r="H12" i="8"/>
  <c r="H8" i="8"/>
  <c r="H4" i="8"/>
  <c r="H18" i="8"/>
  <c r="H27" i="8"/>
  <c r="H23" i="8"/>
  <c r="H19" i="8"/>
  <c r="H15" i="8"/>
  <c r="H11" i="8"/>
  <c r="H7" i="8"/>
  <c r="H3" i="8"/>
  <c r="H44" i="8"/>
  <c r="H36" i="8"/>
  <c r="H43" i="8"/>
  <c r="H31" i="8"/>
  <c r="H40" i="8"/>
  <c r="H39" i="8"/>
  <c r="H35" i="8"/>
  <c r="H46" i="8"/>
  <c r="H42" i="8"/>
  <c r="H38" i="8"/>
  <c r="H34" i="8"/>
  <c r="H30" i="8"/>
  <c r="H45" i="8"/>
  <c r="H41" i="8"/>
  <c r="H37" i="8"/>
  <c r="H33" i="8"/>
  <c r="H29" i="8"/>
  <c r="H32" i="8"/>
  <c r="H28" i="8"/>
  <c r="I43" i="6"/>
  <c r="E40" i="7"/>
  <c r="A2" i="8"/>
  <c r="H2" i="8" l="1"/>
  <c r="E39" i="7"/>
  <c r="B42" i="6" l="1"/>
  <c r="I28" i="6" l="1"/>
  <c r="I2" i="6"/>
  <c r="I6" i="6"/>
  <c r="I17" i="6"/>
  <c r="I21" i="6"/>
  <c r="I22" i="6"/>
  <c r="I29" i="6"/>
  <c r="I37" i="6"/>
  <c r="I40" i="6"/>
  <c r="E1" i="7"/>
  <c r="I31" i="6" s="1"/>
  <c r="E2" i="7"/>
  <c r="E3" i="7"/>
  <c r="I4" i="6"/>
  <c r="E4" i="7"/>
  <c r="E5" i="7"/>
  <c r="I27" i="6" s="1"/>
  <c r="E6" i="7"/>
  <c r="I33" i="6" s="1"/>
  <c r="E7" i="7"/>
  <c r="I9" i="6" s="1"/>
  <c r="I13" i="6"/>
  <c r="E8" i="7"/>
  <c r="E9" i="7"/>
  <c r="I5" i="6" s="1"/>
  <c r="E10" i="7"/>
  <c r="I23" i="6" s="1"/>
  <c r="E11" i="7"/>
  <c r="I3" i="6"/>
  <c r="E12" i="7"/>
  <c r="E13" i="7"/>
  <c r="I18" i="6" s="1"/>
  <c r="E14" i="7"/>
  <c r="I42" i="6" s="1"/>
  <c r="E15" i="7"/>
  <c r="I8" i="6" s="1"/>
  <c r="I12" i="6"/>
  <c r="E16" i="7"/>
  <c r="E17" i="7"/>
  <c r="I14" i="6" s="1"/>
  <c r="E18" i="7"/>
  <c r="I36" i="6" s="1"/>
  <c r="E19" i="7"/>
  <c r="I24" i="6" s="1"/>
  <c r="I15" i="6"/>
  <c r="E20" i="7"/>
  <c r="E21" i="7"/>
  <c r="I41" i="6" s="1"/>
  <c r="E22" i="7"/>
  <c r="I7" i="6" s="1"/>
  <c r="E23" i="7"/>
  <c r="I32" i="6" s="1"/>
  <c r="I39" i="6"/>
  <c r="E24" i="7"/>
  <c r="E25" i="7"/>
  <c r="I25" i="6" s="1"/>
  <c r="E26" i="7"/>
  <c r="I26" i="6" s="1"/>
  <c r="I38" i="6"/>
  <c r="E28" i="7"/>
  <c r="E29" i="7"/>
  <c r="I11" i="6" s="1"/>
  <c r="E30" i="7"/>
  <c r="I30" i="6" s="1"/>
  <c r="E31" i="7"/>
  <c r="I10" i="6" s="1"/>
  <c r="I34" i="6"/>
  <c r="E32" i="7"/>
  <c r="E33" i="7"/>
  <c r="E34" i="7"/>
  <c r="E35" i="7"/>
  <c r="E36" i="7"/>
  <c r="E37" i="7"/>
  <c r="E38" i="7"/>
  <c r="I19" i="6" l="1"/>
  <c r="I20" i="6"/>
  <c r="I16" i="6"/>
  <c r="I3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A17" i="3" l="1"/>
  <c r="B17" i="3"/>
  <c r="A18" i="3"/>
  <c r="B18" i="3"/>
  <c r="A19" i="3"/>
  <c r="B19" i="3"/>
  <c r="A20" i="3"/>
  <c r="B20" i="3"/>
  <c r="A21" i="3"/>
  <c r="B21" i="3"/>
  <c r="H2" i="3"/>
  <c r="H3" i="3"/>
  <c r="H4" i="3"/>
  <c r="H5" i="3"/>
  <c r="H6" i="3"/>
  <c r="H7" i="3"/>
  <c r="H8" i="3"/>
  <c r="H9" i="3" s="1"/>
  <c r="H10" i="3" s="1"/>
  <c r="H11" i="3" s="1"/>
  <c r="H12" i="3" s="1"/>
</calcChain>
</file>

<file path=xl/sharedStrings.xml><?xml version="1.0" encoding="utf-8"?>
<sst xmlns="http://schemas.openxmlformats.org/spreadsheetml/2006/main" count="597" uniqueCount="283">
  <si>
    <t>Computing Theory</t>
  </si>
  <si>
    <t>Environmental </t>
  </si>
  <si>
    <t>Hospitality </t>
  </si>
  <si>
    <t>I-Business</t>
  </si>
  <si>
    <t xml:space="preserve">I-Language </t>
  </si>
  <si>
    <t>Date</t>
  </si>
  <si>
    <t>No Topic</t>
  </si>
  <si>
    <t>Total</t>
  </si>
  <si>
    <t>PSU PIC 2018</t>
  </si>
  <si>
    <t>Topic</t>
  </si>
  <si>
    <t>Number Of Submissions</t>
  </si>
  <si>
    <t>Target</t>
  </si>
  <si>
    <t>last updated: January 16, 2018 2.30 PM</t>
  </si>
  <si>
    <t>Note</t>
  </si>
  <si>
    <t>#23 select 2 Topics: Env and I-Language</t>
  </si>
  <si>
    <t>#35 Select 2 Topics: I-Business and I-Language</t>
  </si>
  <si>
    <t>above 2 submissions move to Other column</t>
  </si>
  <si>
    <t>Xinling Zhang</t>
  </si>
  <si>
    <t>Textual Features of Web-based HSK-5 Keywords Writings — A Case Study</t>
  </si>
  <si>
    <t>Inderpal Virdee</t>
  </si>
  <si>
    <t>Graduates Employment Status with International Chinese Business Degree’s from the Prince of Songkla University, Phuket Campus</t>
  </si>
  <si>
    <t>Chinh Nguyen Nhu Bao</t>
  </si>
  <si>
    <t>Measuring formaldehyde in atmosphere by using modified flow continuous chemiluminescense flow method.</t>
  </si>
  <si>
    <t>Hongyuan Yu</t>
  </si>
  <si>
    <t>In the Belly of OBOR: Resource Cooperation in China and ASEAN relations</t>
  </si>
  <si>
    <t>Xinlei Li</t>
  </si>
  <si>
    <t>Study on the Bridging Role of Thailand in the China-ASEAN Relation in the Perspective of “Belt and Road”Initiative</t>
  </si>
  <si>
    <t>Pen-Ek Siriyotha</t>
  </si>
  <si>
    <t>John Kane</t>
  </si>
  <si>
    <t>A SURVEY OF AGE AND FAMILY BACKGROUND OF SEX WORKERS IN A PROMINENT TOURISM LOCALE</t>
  </si>
  <si>
    <t>Dr. Steven Martin</t>
  </si>
  <si>
    <t>Towards an ASEAN Community: A Scoping Study and Case for Teaching the Geography of Thailand in the English Language</t>
  </si>
  <si>
    <t>Sutham Makaval</t>
  </si>
  <si>
    <t>Design &amp; Produce Decoration Supplements by Using Southern Local Textiles</t>
  </si>
  <si>
    <t>Sunyoung Han</t>
  </si>
  <si>
    <t>Construction of SDN Testbed on KOREN and ThaiREN</t>
  </si>
  <si>
    <t>Kazushi Noro</t>
  </si>
  <si>
    <t>NOy flux from snow surface and the its depth profile in snowpack in eastern Dronning Maud Land, East Antarctica</t>
  </si>
  <si>
    <t>Guaili Zhang</t>
  </si>
  <si>
    <t>A Game Analysis on deepening the Economic Integration between the two sides of the Taiwan Strait under the New Situation</t>
  </si>
  <si>
    <t>Kengo Fukae</t>
  </si>
  <si>
    <t>Application of NH3 passive sampler for soil air</t>
  </si>
  <si>
    <t>Kodai Kitada</t>
  </si>
  <si>
    <t>The Effect of Freezing for Ammonium Generation Resulting from Reaction of Urea with Nitrite</t>
  </si>
  <si>
    <t>Alireza Ahrary</t>
  </si>
  <si>
    <t>Zhu Luan</t>
  </si>
  <si>
    <t>《中国概况》课程教学新模式的实践与思考</t>
  </si>
  <si>
    <t>Intan H.M. Hashim</t>
  </si>
  <si>
    <t>“Positive Collaborations”: Understanding Positive Relationships among Key Actors in Creative and Cultural Cluster in Georgetown, Malaysia as a UNESCO World Heritage Site</t>
  </si>
  <si>
    <t>A Study on Human-plant Communication System</t>
  </si>
  <si>
    <t>A study on new designed lift assist chair “Rakutateru”</t>
  </si>
  <si>
    <t>Yuwen Wei</t>
  </si>
  <si>
    <t>View on Promoting Hakka Dialect and Hakka Culture in Overseas Countries ——Based on the Case of Thailand</t>
  </si>
  <si>
    <t>Hui Chen</t>
  </si>
  <si>
    <t>On the construction of the “community of human destiny” in the view of green development</t>
  </si>
  <si>
    <t>Hu Aiqing Eric Hu</t>
  </si>
  <si>
    <t>Study on ASEAN Tourism Cooperation from the Perspective of Regional Public Good</t>
  </si>
  <si>
    <t>Khuong Nguyen Quoc</t>
  </si>
  <si>
    <t>The use of Rhodopseudomonas palustris strains for enhancement of rice growth and P uptake by reducing of Al-Fe-toxic accumulation in rice under hydroponic culture conditions</t>
  </si>
  <si>
    <t>Ratthakorn Pongprasert</t>
  </si>
  <si>
    <t>Using a K-Mean Clustering Algorithm of Road Traffic Accident in Thailand conducting Data Mining Technique</t>
  </si>
  <si>
    <t>Sirin Sawangwan</t>
  </si>
  <si>
    <t>Christopher David</t>
  </si>
  <si>
    <t>Comparing Models and Metacognitive Methods for Teaching English to Thai Students of Higher Education</t>
  </si>
  <si>
    <t>Yizhong Li</t>
  </si>
  <si>
    <t>Stage on screen: Opera films in China</t>
  </si>
  <si>
    <t>Yang Wenbo</t>
  </si>
  <si>
    <t>留学生汉语“疑似假偏误”调查研究</t>
  </si>
  <si>
    <t>Suraiya Charoenreh and Adisak Intana</t>
  </si>
  <si>
    <t>Towards a Framework of Test Case Generation with Software Requirements Ontology</t>
  </si>
  <si>
    <t>Peter Wall</t>
  </si>
  <si>
    <t>Universities can Learn about Purpose, Inspiration, High Performance &amp; Leadership from Elite Professional Sports</t>
  </si>
  <si>
    <t>David Bruner</t>
  </si>
  <si>
    <t>An Approach to Teaching Grammar in Talk through the Lens of Conversation Analysis in the Thai EFL University Context</t>
  </si>
  <si>
    <t>Wasupon Tanthavanich and Adisak Intana</t>
  </si>
  <si>
    <t>Towards a Framework of Context – Aware Recommender System for Sport Tourist.</t>
  </si>
  <si>
    <t>Khanista Namee and Jirawat Paiboon</t>
  </si>
  <si>
    <t>Detection Failure and Load Sharing Systems on Large Scale Networks</t>
  </si>
  <si>
    <t>Siti Fatimahwati Pehin Dato Hj Musa</t>
  </si>
  <si>
    <t>Exploring the Socio-Cultural Aspirations of Youths and its Relation to Unemployment: A Case Study of Brunei Darussalam</t>
  </si>
  <si>
    <t>Siti Rozaidah Pg Hj Idris</t>
  </si>
  <si>
    <t>Implicit leadership theories of Bruneians: Insights from the Brunei public sector</t>
  </si>
  <si>
    <t>Prof. Lin Shaoxiong</t>
  </si>
  <si>
    <t>The Connotation of the Silk Road Cultural Exchanges</t>
  </si>
  <si>
    <t>Assoc. Porf. Kan Huaiwai</t>
  </si>
  <si>
    <t>Continuation of Traditional Chinese Culture in the names of halls in Southern Thailand</t>
  </si>
  <si>
    <t>Mario Tomiša</t>
  </si>
  <si>
    <t>Hate Speech on Social Media - Croatian Experience</t>
  </si>
  <si>
    <t>xlzhang_632@163.com</t>
  </si>
  <si>
    <t>China</t>
  </si>
  <si>
    <t>Shanghai University</t>
  </si>
  <si>
    <t>inderpal.v@phuket.psu.ac.th</t>
  </si>
  <si>
    <t>Thailand</t>
  </si>
  <si>
    <t>Prince of Songkla University, Phuket Campus</t>
  </si>
  <si>
    <t>nnbchinh@hcmus.edu.vn</t>
  </si>
  <si>
    <t>Japan</t>
  </si>
  <si>
    <t>osaka prefecture university</t>
  </si>
  <si>
    <t>yuhongyuan@siis.org.cn</t>
  </si>
  <si>
    <t>Shanghai Institutes for International Studies (SIIS)</t>
  </si>
  <si>
    <t>hongyuanyu@126.com</t>
  </si>
  <si>
    <t>Shandong University</t>
  </si>
  <si>
    <t>p.siriyotha@gmail.com</t>
  </si>
  <si>
    <t>Khon Kaen University</t>
  </si>
  <si>
    <t>johnXkane@yahoo.com</t>
  </si>
  <si>
    <t>Chulalongkorn University</t>
  </si>
  <si>
    <t>steven.m@phuket.psu.ac.th</t>
  </si>
  <si>
    <t>Faculty of International Studies, PSU, Phuket</t>
  </si>
  <si>
    <t>tomtumthai@gmail.com</t>
  </si>
  <si>
    <t>Department of Hotel and Tourism, Faculty of Liberal Arts, Rajamangala University of Technology Srivijaya</t>
  </si>
  <si>
    <t>syhan@cclab.konkuk.ac.kr</t>
  </si>
  <si>
    <t>South Korea</t>
  </si>
  <si>
    <t>Konkuk University</t>
  </si>
  <si>
    <t>Kazuhi Noro</t>
  </si>
  <si>
    <t>st108056@edu.osakafu-u.ac.jp</t>
  </si>
  <si>
    <t>Osaka Prefecture University</t>
  </si>
  <si>
    <t>guaiguai73@sina.com</t>
  </si>
  <si>
    <t>Guangdong AIB Polytechnic College</t>
  </si>
  <si>
    <t>swa02250@edu.osakafu-u.ac.jp</t>
  </si>
  <si>
    <t>su108022@edu.osakafu-u.ac.jp</t>
  </si>
  <si>
    <t>Graduate School of Osaka Prefecture University</t>
  </si>
  <si>
    <t>ahrary@cis.sojo-u.ac.jp</t>
  </si>
  <si>
    <t>SOJO University</t>
  </si>
  <si>
    <t>haimingfan@126.com</t>
  </si>
  <si>
    <t>China university of Petroleum</t>
  </si>
  <si>
    <t>hashimah@usm.my</t>
  </si>
  <si>
    <t>Malaysia</t>
  </si>
  <si>
    <t>Universiti Sains Malaysia</t>
  </si>
  <si>
    <t>yifeiyong23@163.com</t>
  </si>
  <si>
    <t>Jiaying University</t>
  </si>
  <si>
    <t>hchen@gdaib.edu.cn</t>
  </si>
  <si>
    <t>Guangdong AIB Polytechnic</t>
  </si>
  <si>
    <t>76549158@qq.com</t>
  </si>
  <si>
    <t>Guangdong Agriculture Industry Business Polytechnic, Guangzhou, Guangdong PRC</t>
  </si>
  <si>
    <t>nqkhuong@ctu.edu.vn</t>
  </si>
  <si>
    <t>Viet Nam</t>
  </si>
  <si>
    <t>Can Tho University</t>
  </si>
  <si>
    <t>aram_henry_pong@hotmail.com</t>
  </si>
  <si>
    <t>Rajamangala Technology University of Tawan-ok</t>
  </si>
  <si>
    <t>noxima77@hotmail.com</t>
  </si>
  <si>
    <t>Rajamangala University of Technology Tawan-ok</t>
  </si>
  <si>
    <t>christopheranthony.d@phuket.psu.ac.th</t>
  </si>
  <si>
    <t>yzli143@sina.com</t>
  </si>
  <si>
    <t>Shanghai Jiaotong University</t>
  </si>
  <si>
    <t>yangwb2013@126.com</t>
  </si>
  <si>
    <t>Suraiya Charoenreh</t>
  </si>
  <si>
    <t>s.charornreh@gmail.com</t>
  </si>
  <si>
    <t>College of Computing, Prince of Songkla University, Phuket Campus</t>
  </si>
  <si>
    <t>Adisak Intana</t>
  </si>
  <si>
    <t>adisak.i@phuket.psu.ac.th</t>
  </si>
  <si>
    <t>peterjohn.w@phuket.psu.ac.th</t>
  </si>
  <si>
    <t>PSU</t>
  </si>
  <si>
    <t>hoppebruner@gmail.com</t>
  </si>
  <si>
    <t>Prince of Songkla University</t>
  </si>
  <si>
    <t>Wasupon Tanthavanich</t>
  </si>
  <si>
    <t>guindya@gmail.com</t>
  </si>
  <si>
    <t>College of Computing (COC), Prince of Songkla University, Phuket Campus</t>
  </si>
  <si>
    <t>Khanista Namee</t>
  </si>
  <si>
    <t>khanista.n@fitm.kmutnb.ac.th</t>
  </si>
  <si>
    <t>King Mongkut's University of Technology North Bangkok</t>
  </si>
  <si>
    <t>rozaidah.idris@ubd.edu.bn</t>
  </si>
  <si>
    <t>Brunei Darussalam</t>
  </si>
  <si>
    <t>Universiti Brunei Darussalam (UBD)</t>
  </si>
  <si>
    <t>Universiti Brunei Darussalam</t>
  </si>
  <si>
    <t>linsx7709@163.com</t>
  </si>
  <si>
    <t>Shanghai university</t>
  </si>
  <si>
    <t>2315666742@qq.com</t>
  </si>
  <si>
    <t>mario.tomisa@unin.hr</t>
  </si>
  <si>
    <t>Croatia</t>
  </si>
  <si>
    <t>University North</t>
  </si>
  <si>
    <t>SubmissionID</t>
  </si>
  <si>
    <t>ECPaperID</t>
  </si>
  <si>
    <t>Name</t>
  </si>
  <si>
    <t>Email</t>
  </si>
  <si>
    <t>Order</t>
  </si>
  <si>
    <t>Organization</t>
  </si>
  <si>
    <t>Country</t>
  </si>
  <si>
    <t>Jirawat Paiboon</t>
  </si>
  <si>
    <t>Code</t>
  </si>
  <si>
    <t>5606021622036@fitm.kmutnb.ac.th</t>
  </si>
  <si>
    <t>Rui Deng</t>
  </si>
  <si>
    <t>Asst. Prof. Art. Robert Geček</t>
  </si>
  <si>
    <t>VIPCode</t>
  </si>
  <si>
    <t>ConferenceAcronym</t>
  </si>
  <si>
    <t>Type</t>
  </si>
  <si>
    <t>Description</t>
  </si>
  <si>
    <t>QRCode</t>
  </si>
  <si>
    <t>Head of department Multimedia, Design and Application, University North, Croatia</t>
  </si>
  <si>
    <t>K</t>
  </si>
  <si>
    <t>psupic2018</t>
  </si>
  <si>
    <t>Mission</t>
  </si>
  <si>
    <t>Importance of Visual Communication in New Global Development</t>
  </si>
  <si>
    <t>k</t>
  </si>
  <si>
    <t xml:space="preserve">นายถาวรวัฒน์  คงแก้ว  </t>
  </si>
  <si>
    <t>นายวัชรินทร์ ไชยานุพงศ์</t>
  </si>
  <si>
    <t>นายวิโรจน์ ดำคง</t>
  </si>
  <si>
    <t>นายเสถียร  พลเยี่ยม</t>
  </si>
  <si>
    <t>นางศิรวี วาเล๊าะ</t>
  </si>
  <si>
    <t>รองผู้ว่าราชการจังหวัดภูเก็ต จังหวัดภูเก็ต</t>
  </si>
  <si>
    <t>ท่องเที่ยวและกีฬาจังหวัด สำนักงานการท่องเที่ยวและกีฬาจังหวัดภูเก็ต</t>
  </si>
  <si>
    <t>อุตสาหกรรมจังหวัดภูเก็ต  สำนักงานอุตสาหกรรมจังหวัดภูเก็ต</t>
  </si>
  <si>
    <t>พลังงานจังหวัดภูเก็ต สำนักงานพลังงานจังหวัดภูเก็ต</t>
  </si>
  <si>
    <t>ผู้อำนวยการโรงเรียนสตรีภูเก็ต โรงเรียนสตรีภูเก็ต</t>
  </si>
  <si>
    <t>นายกเทศมนตรีเมืองกะทู้ สำนักงานเทศบาลเมืองกะทู้</t>
  </si>
  <si>
    <t>นายกเทศมนตรีเมืองป่าตอง สำนักงานเทศบาลเมืองป่าตอง</t>
  </si>
  <si>
    <t>พัฒนาการจังหวัดภูเก็ต สำนักงานพัฒนาชุมชนจังหวัดภูเก็ต</t>
  </si>
  <si>
    <t>คลังจังหวัด สำนักงานคลังจังหวัดภูเก็ต</t>
  </si>
  <si>
    <t>หัวหน้าสำนักงานป้องกันและบรรเทาสาธารณภัยจังหวัดภูเก็ต  สำนักงานป้องกันและบรรเทาสาธารณภัยจังหวัดภูเก็ต</t>
  </si>
  <si>
    <t>พัฒนาสังคมและความมั่นคงของมนุษย์จังหวัดภูเก็ต สำนักงานพัฒนาสังคมและความมั่นคงของมนุษย์จังหวัดภูเก็ต</t>
  </si>
  <si>
    <t>เกษตรและสหกรณ์จังหวัดภูเก็ต สำนักงานเกษตรและสหกรณ์จังหวัดภูเก็ต</t>
  </si>
  <si>
    <t>ผู้อำนวยการสำนักงานทรัพยากรธรรมชาติและสิ่งแวดล้อมจังหวัดภูเก็ต สำนักงานทรัพยากรธรรมชาติและสิ่งแวดล้อมจังหวัดภูเก็ต</t>
  </si>
  <si>
    <t>สถิติจังหวัดภูเก็ต สำนักงานสถิติจังหวัดภูเก็ต</t>
  </si>
  <si>
    <t>แรงงานจังหวัดภูเก็ต  สำนักงานแรงงานจังหวัดภูเก็ต</t>
  </si>
  <si>
    <t>วัฒนธรรมจังหวัดภูเก็ต  สำนักงานวัฒนธรรมจังหวัดภูเก็ต</t>
  </si>
  <si>
    <t>ผู้อำนวยการสำนักงานเขตพื้นที่การศึกษาประถมศึกษาภูเก็ต  สำนักงานเขตพื้นที่การศึกษาประถมศึกษาภูเก็ต</t>
  </si>
  <si>
    <t>ผู้อำนวยการโรงเรียนเฉลิมพระเกียรติสมเด็จพระศรีนครินทร์ภูเก็ต โรงเรียนเฉลิมพระเกียรติสมเด็จพระศรีนครินทร์ภูเก็ต</t>
  </si>
  <si>
    <t>ผู้อำนวยการโรงเรียนภูเก็ตวิทยาลัย  โรงเรียนภูเก็ตวิทยาลั</t>
  </si>
  <si>
    <t>ผอ.สนง.ส่งเสริมสวัสดิการและสวัสดิภาพครูและบุคลากรทางการศึกษาจังหวัดภูเก็ต  สำนักงานส่งเสริมสวัสดิการและสวัสดิภาพครูและบุคลากรทางการศึกษาจังหวัดภูเก็ต</t>
  </si>
  <si>
    <t>ประชาสัมพันธ์จังหวัดภูเก็ต  สำนักงานประชาสัมพันธ์จังหวัดภูเก็ต</t>
  </si>
  <si>
    <t>นายกเทศมนตรีนครภูเก็ต  เทศบาลนครภูเก็ต</t>
  </si>
  <si>
    <t>นายกเทศมนตรีตำบลราไวย์  เทศบาลตำบลราไวย์</t>
  </si>
  <si>
    <t>ประธานหอการค้าจังหวัดภูเก็ต หอการค้าจังหวัดภูเก็ต</t>
  </si>
  <si>
    <t>ประธานสภาอุตสาหกรรมท่องเที่ยวจังหวัดภูเก็ต  สภาอุสาหกรรมท่องเที่ยวจังหวัดภูเก็ต</t>
  </si>
  <si>
    <t>นายกสมาคมธุรกิจการท่องเที่ยวจังหวัดภูเก็ต  สมาคมธุรกิจการท่องเที่ยวจังหวัดภูเก็ต</t>
  </si>
  <si>
    <t>G</t>
  </si>
  <si>
    <t>untitleG1</t>
  </si>
  <si>
    <t>untitleG2</t>
  </si>
  <si>
    <t>untitleG3</t>
  </si>
  <si>
    <t>untitleG4</t>
  </si>
  <si>
    <t>untitleG5</t>
  </si>
  <si>
    <t>untitleG6</t>
  </si>
  <si>
    <t>untitleG7</t>
  </si>
  <si>
    <t>untitleG8</t>
  </si>
  <si>
    <t>untitleG9</t>
  </si>
  <si>
    <t>untitleG10</t>
  </si>
  <si>
    <t>untitleG11</t>
  </si>
  <si>
    <t>untitleG12</t>
  </si>
  <si>
    <t>untitleG13</t>
  </si>
  <si>
    <t>untitleG14</t>
  </si>
  <si>
    <t>untitleG15</t>
  </si>
  <si>
    <t>untitleG16</t>
  </si>
  <si>
    <t>untitleG17</t>
  </si>
  <si>
    <t>untitleG18</t>
  </si>
  <si>
    <t>untitleG19</t>
  </si>
  <si>
    <t>untitleG20</t>
  </si>
  <si>
    <t>untitleG21</t>
  </si>
  <si>
    <t>g</t>
  </si>
  <si>
    <t xml:space="preserve">Ms. Gong Siyi </t>
  </si>
  <si>
    <t>Mr. Yao Ximing</t>
  </si>
  <si>
    <t xml:space="preserve">Mr. Chen Xiaoda </t>
  </si>
  <si>
    <t xml:space="preserve">Ms. Zhang Xinling </t>
  </si>
  <si>
    <t xml:space="preserve">Ms. Kan Huaiwei </t>
  </si>
  <si>
    <t xml:space="preserve">Ms. Huajing Maske </t>
  </si>
  <si>
    <t xml:space="preserve">Ms. Zhang Danhua </t>
  </si>
  <si>
    <t>Ms. Megan Elizabeth Koshurba</t>
  </si>
  <si>
    <t xml:space="preserve">Mr. Mark L. Mark L. Kornbluh </t>
  </si>
  <si>
    <t xml:space="preserve">Ms. Wu Xueying </t>
  </si>
  <si>
    <t>Ms. Wei Yuwen</t>
  </si>
  <si>
    <t>Mr. Deng Rui</t>
  </si>
  <si>
    <t>Mr. Yang Wenbo</t>
  </si>
  <si>
    <t>Ms. Chen Hong</t>
  </si>
  <si>
    <t>Ms. Zhang Yudi</t>
  </si>
  <si>
    <t>Mr. Yu Hongyuan</t>
  </si>
  <si>
    <t>Ms. Li Xinlei</t>
  </si>
  <si>
    <t>คุณวีระชัย  ปรานวีระไพบูลย์</t>
  </si>
  <si>
    <t>Prof.Marin  Milkovic</t>
  </si>
  <si>
    <t>V</t>
  </si>
  <si>
    <t>Creativity from Local to Global</t>
  </si>
  <si>
    <t>VP Of Shanghai University, Shanghai University</t>
  </si>
  <si>
    <t>Dean of International Exchange of SHU, Shanghai University</t>
  </si>
  <si>
    <t>Director of CI Phuket, CIP Phuket</t>
  </si>
  <si>
    <t>Former CI director, Shanghai University</t>
  </si>
  <si>
    <t>American Director of CI at University of Kentucky, CI at University of Kentucky</t>
  </si>
  <si>
    <t>Chinese Director of CI at University of Kentucky, CI at University of Kentucky</t>
  </si>
  <si>
    <t>Dean of College of Arts and Sciences, University of Kentucky, USA.</t>
  </si>
  <si>
    <t>Chinese director,  CI at University of Bahrain</t>
  </si>
  <si>
    <t>Executive Deputy Dean of Hujiang International Education College, University of Shanghai for Science &amp; Technology</t>
  </si>
  <si>
    <t>กรรมการผู้จัดการ, บริษัทประชารัฐรักสามัคคีภูเก็ต (วิสาหกิจเพื่อสังคม)</t>
  </si>
  <si>
    <t xml:space="preserve"> University North Croatia</t>
  </si>
  <si>
    <t>AttendeeID</t>
  </si>
  <si>
    <t>AttendeeCode</t>
  </si>
  <si>
    <t>Miss Yuka Ueda</t>
  </si>
  <si>
    <t>Mr Duc Hoang Pham</t>
  </si>
  <si>
    <t>info@ahrary.org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</si>
</sst>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rgb="FF333333"/>
      <name val="TH SarabunPSK"/>
      <family val="2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Fill="1" applyBorder="1"/>
    <xf numFmtId="0" fontId="0" fillId="0" borderId="0" xfId="0" applyFont="1" applyFill="1"/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2" xfId="0" applyFont="1" applyBorder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61904491105278503"/>
        </c:manualLayout>
      </c:layout>
      <c:lineChart>
        <c:grouping val="standard"/>
        <c:varyColors val="0"/>
        <c:ser>
          <c:idx val="0"/>
          <c:order val="0"/>
          <c:tx>
            <c:strRef>
              <c:f>'Submission-Track'!$H$1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'Submission-Track'!$A$2:$A$15</c:f>
              <c:numCache>
                <c:formatCode>d\-mmm\-yy</c:formatCode>
                <c:ptCount val="14"/>
                <c:pt idx="0">
                  <c:v>241422</c:v>
                </c:pt>
                <c:pt idx="1">
                  <c:v>241425</c:v>
                </c:pt>
                <c:pt idx="2">
                  <c:v>241430</c:v>
                </c:pt>
                <c:pt idx="3">
                  <c:v>241432</c:v>
                </c:pt>
                <c:pt idx="4">
                  <c:v>241436</c:v>
                </c:pt>
                <c:pt idx="5">
                  <c:v>241439</c:v>
                </c:pt>
                <c:pt idx="6">
                  <c:v>241443</c:v>
                </c:pt>
              </c:numCache>
            </c:numRef>
          </c:cat>
          <c:val>
            <c:numRef>
              <c:f>'Submission-Track'!$H$2:$H$15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347-8A79-B00DD1A5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12751"/>
        <c:axId val="1812023983"/>
      </c:lineChart>
      <c:catAx>
        <c:axId val="18120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23983"/>
        <c:crosses val="autoZero"/>
        <c:auto val="0"/>
        <c:lblAlgn val="ctr"/>
        <c:lblOffset val="100"/>
        <c:noMultiLvlLbl val="0"/>
      </c:catAx>
      <c:valAx>
        <c:axId val="18120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Submissions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1275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 by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'Submission-Track'!$B$16</c:f>
              <c:strCache>
                <c:ptCount val="1"/>
                <c:pt idx="0">
                  <c:v>Number Of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'Submission-Track'!$B$17:$B$21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B-4316-92FA-61F04B3D7683}"/>
            </c:ext>
          </c:extLst>
        </c:ser>
        <c:ser>
          <c:idx val="1"/>
          <c:order val="1"/>
          <c:tx>
            <c:strRef>
              <c:f>'Submission-Track'!$C$16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'Submission-Track'!$C$17:$C$21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B-4316-92FA-61F04B3D7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8770975"/>
        <c:axId val="1818778463"/>
      </c:barChart>
      <c:catAx>
        <c:axId val="181877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8463"/>
        <c:crosses val="autoZero"/>
        <c:auto val="1"/>
        <c:lblAlgn val="ctr"/>
        <c:lblOffset val="100"/>
        <c:noMultiLvlLbl val="0"/>
      </c:catAx>
      <c:valAx>
        <c:axId val="18187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123825</xdr:rowOff>
    </xdr:from>
    <xdr:to>
      <xdr:col>15</xdr:col>
      <xdr:colOff>9525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14</xdr:row>
      <xdr:rowOff>161925</xdr:rowOff>
    </xdr:from>
    <xdr:to>
      <xdr:col>6</xdr:col>
      <xdr:colOff>323850</xdr:colOff>
      <xdr:row>29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2" totalsRowShown="0" headerRowDxfId="4">
  <autoFilter ref="A1:H12"/>
  <tableColumns count="8">
    <tableColumn id="1" name="Date"/>
    <tableColumn id="2" name="Computing Theory"/>
    <tableColumn id="3" name="Environmental "/>
    <tableColumn id="4" name="Hospitality "/>
    <tableColumn id="5" name="I-Business"/>
    <tableColumn id="6" name="I-Language "/>
    <tableColumn id="7" name="No Topic"/>
    <tableColumn id="8" name="Total" dataDxfId="3">
      <calculatedColumnFormula xml:space="preserve"> IFERROR(IF(SUM(B2:F2) = 0, H1, SUM(B2:F2)),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C21" totalsRowShown="0">
  <autoFilter ref="A16:C21"/>
  <tableColumns count="3">
    <tableColumn id="1" name="Topic" dataDxfId="2"/>
    <tableColumn id="2" name="Number Of Submissions" dataDxfId="1"/>
    <tableColumn id="3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I21" sqref="I21"/>
    </sheetView>
  </sheetViews>
  <sheetFormatPr defaultRowHeight="15"/>
  <cols>
    <col min="1" max="1" width="15.85546875" customWidth="1"/>
    <col min="2" max="2" width="12.7109375" customWidth="1"/>
  </cols>
  <sheetData>
    <row r="1" spans="1:12" ht="23.25">
      <c r="A1" s="5" t="s">
        <v>8</v>
      </c>
      <c r="L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9" sqref="F19"/>
    </sheetView>
  </sheetViews>
  <sheetFormatPr defaultRowHeight="15"/>
  <cols>
    <col min="1" max="1" width="16.28515625" customWidth="1"/>
    <col min="2" max="2" width="24" customWidth="1"/>
    <col min="3" max="3" width="20" customWidth="1"/>
    <col min="4" max="4" width="17.140625" customWidth="1"/>
    <col min="5" max="5" width="15" customWidth="1"/>
    <col min="6" max="6" width="16.28515625" customWidth="1"/>
    <col min="7" max="7" width="13.140625" customWidth="1"/>
    <col min="8" max="8" width="13.7109375" customWidth="1"/>
  </cols>
  <sheetData>
    <row r="1" spans="1:10" ht="16.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J1" t="s">
        <v>13</v>
      </c>
    </row>
    <row r="2" spans="1:10">
      <c r="A2" s="2">
        <v>241422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f t="shared" ref="H2:H12" si="0" xml:space="preserve"> IFERROR(IF(SUM(B2:F2) = 0, H1, SUM(B2:F2)), 0)</f>
        <v>2</v>
      </c>
      <c r="J2" t="s">
        <v>14</v>
      </c>
    </row>
    <row r="3" spans="1:10">
      <c r="A3" s="2">
        <v>241425</v>
      </c>
      <c r="B3">
        <v>0</v>
      </c>
      <c r="C3">
        <v>1</v>
      </c>
      <c r="D3">
        <v>1</v>
      </c>
      <c r="E3">
        <v>0</v>
      </c>
      <c r="F3">
        <v>6</v>
      </c>
      <c r="G3">
        <v>0</v>
      </c>
      <c r="H3">
        <f t="shared" si="0"/>
        <v>8</v>
      </c>
      <c r="J3" t="s">
        <v>15</v>
      </c>
    </row>
    <row r="4" spans="1:10">
      <c r="A4" s="2">
        <v>241430</v>
      </c>
      <c r="B4">
        <v>4</v>
      </c>
      <c r="C4">
        <v>4</v>
      </c>
      <c r="D4">
        <v>2</v>
      </c>
      <c r="E4">
        <v>1</v>
      </c>
      <c r="F4">
        <v>8</v>
      </c>
      <c r="G4">
        <v>0</v>
      </c>
      <c r="H4">
        <f t="shared" si="0"/>
        <v>19</v>
      </c>
    </row>
    <row r="5" spans="1:10">
      <c r="A5" s="2">
        <v>241432</v>
      </c>
      <c r="B5">
        <v>4</v>
      </c>
      <c r="C5">
        <v>4</v>
      </c>
      <c r="D5">
        <v>2</v>
      </c>
      <c r="E5">
        <v>1</v>
      </c>
      <c r="F5">
        <v>8</v>
      </c>
      <c r="G5">
        <v>0</v>
      </c>
      <c r="H5">
        <f t="shared" si="0"/>
        <v>19</v>
      </c>
      <c r="J5" t="s">
        <v>16</v>
      </c>
    </row>
    <row r="6" spans="1:10">
      <c r="A6" s="2">
        <v>241436</v>
      </c>
      <c r="B6">
        <v>4</v>
      </c>
      <c r="C6">
        <v>4</v>
      </c>
      <c r="D6">
        <v>2</v>
      </c>
      <c r="E6">
        <v>1</v>
      </c>
      <c r="F6">
        <v>8</v>
      </c>
      <c r="G6">
        <v>0</v>
      </c>
      <c r="H6">
        <f t="shared" si="0"/>
        <v>19</v>
      </c>
    </row>
    <row r="7" spans="1:10">
      <c r="A7" s="2">
        <v>241439</v>
      </c>
      <c r="B7">
        <v>4</v>
      </c>
      <c r="C7">
        <v>4</v>
      </c>
      <c r="D7">
        <v>2</v>
      </c>
      <c r="E7">
        <v>1</v>
      </c>
      <c r="F7">
        <v>8</v>
      </c>
      <c r="G7">
        <v>3</v>
      </c>
      <c r="H7">
        <f t="shared" si="0"/>
        <v>19</v>
      </c>
    </row>
    <row r="8" spans="1:10">
      <c r="A8" s="2">
        <v>241443</v>
      </c>
      <c r="B8">
        <v>8</v>
      </c>
      <c r="C8">
        <v>5</v>
      </c>
      <c r="D8">
        <v>3</v>
      </c>
      <c r="E8">
        <v>1</v>
      </c>
      <c r="F8">
        <v>15</v>
      </c>
      <c r="G8">
        <v>2</v>
      </c>
      <c r="H8">
        <f t="shared" si="0"/>
        <v>32</v>
      </c>
    </row>
    <row r="9" spans="1:10">
      <c r="H9">
        <f t="shared" si="0"/>
        <v>32</v>
      </c>
    </row>
    <row r="10" spans="1:10">
      <c r="H10">
        <f t="shared" si="0"/>
        <v>32</v>
      </c>
    </row>
    <row r="11" spans="1:10">
      <c r="H11">
        <f t="shared" si="0"/>
        <v>32</v>
      </c>
    </row>
    <row r="12" spans="1:10">
      <c r="H12">
        <f t="shared" si="0"/>
        <v>32</v>
      </c>
    </row>
    <row r="16" spans="1:10">
      <c r="A16" t="s">
        <v>9</v>
      </c>
      <c r="B16" t="s">
        <v>10</v>
      </c>
      <c r="C16" t="s">
        <v>11</v>
      </c>
    </row>
    <row r="17" spans="1:3" ht="16.5">
      <c r="A17" s="3" t="str">
        <f>'Submission-Track'!B1</f>
        <v>Computing Theory</v>
      </c>
      <c r="B17" s="4">
        <f>MAX('Submission-Track'!B2:B12)</f>
        <v>8</v>
      </c>
      <c r="C17" s="4">
        <v>20</v>
      </c>
    </row>
    <row r="18" spans="1:3" ht="16.5">
      <c r="A18" s="3" t="str">
        <f>'Submission-Track'!C1</f>
        <v>Environmental </v>
      </c>
      <c r="B18" s="4">
        <f>MAX('Submission-Track'!C2:C12)</f>
        <v>5</v>
      </c>
      <c r="C18" s="4">
        <v>20</v>
      </c>
    </row>
    <row r="19" spans="1:3" ht="16.5">
      <c r="A19" s="3" t="str">
        <f>'Submission-Track'!D1</f>
        <v>Hospitality </v>
      </c>
      <c r="B19" s="4">
        <f>MAX('Submission-Track'!D2:D12)</f>
        <v>3</v>
      </c>
      <c r="C19" s="4">
        <v>20</v>
      </c>
    </row>
    <row r="20" spans="1:3" ht="16.5">
      <c r="A20" s="3" t="str">
        <f>'Submission-Track'!E1</f>
        <v>I-Business</v>
      </c>
      <c r="B20" s="4">
        <f>MAX('Submission-Track'!E2:E12)</f>
        <v>1</v>
      </c>
      <c r="C20" s="4">
        <v>20</v>
      </c>
    </row>
    <row r="21" spans="1:3" ht="16.5">
      <c r="A21" s="3" t="str">
        <f>'Submission-Track'!F1</f>
        <v xml:space="preserve">I-Language </v>
      </c>
      <c r="B21" s="4">
        <f>MAX('Submission-Track'!F2:F12)</f>
        <v>15</v>
      </c>
      <c r="C21" s="4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B1" workbookViewId="0">
      <selection activeCell="K33" sqref="K33"/>
    </sheetView>
  </sheetViews>
  <sheetFormatPr defaultRowHeight="15"/>
  <cols>
    <col min="4" max="4" width="73.5703125" customWidth="1"/>
    <col min="5" max="5" width="6.7109375" customWidth="1"/>
    <col min="6" max="6" width="12.7109375" customWidth="1"/>
    <col min="11" max="11" width="38.42578125" bestFit="1" customWidth="1"/>
  </cols>
  <sheetData>
    <row r="1" spans="1:11">
      <c r="A1" s="6">
        <v>45</v>
      </c>
      <c r="C1">
        <v>2</v>
      </c>
      <c r="D1" t="s">
        <v>18</v>
      </c>
      <c r="F1">
        <v>13</v>
      </c>
      <c r="I1">
        <v>0</v>
      </c>
      <c r="J1">
        <v>1</v>
      </c>
      <c r="K1" t="s">
        <v>17</v>
      </c>
    </row>
    <row r="2" spans="1:11">
      <c r="A2" s="6">
        <v>90</v>
      </c>
      <c r="C2">
        <v>3</v>
      </c>
      <c r="D2" t="s">
        <v>20</v>
      </c>
      <c r="F2">
        <v>13</v>
      </c>
      <c r="I2">
        <v>0</v>
      </c>
      <c r="J2">
        <v>1</v>
      </c>
      <c r="K2" t="s">
        <v>19</v>
      </c>
    </row>
    <row r="3" spans="1:11">
      <c r="A3" s="6">
        <v>91</v>
      </c>
      <c r="C3">
        <v>4</v>
      </c>
      <c r="D3" t="s">
        <v>22</v>
      </c>
      <c r="F3">
        <v>10</v>
      </c>
      <c r="I3">
        <v>0</v>
      </c>
      <c r="J3">
        <v>1</v>
      </c>
      <c r="K3" t="s">
        <v>21</v>
      </c>
    </row>
    <row r="4" spans="1:11">
      <c r="A4" s="6">
        <v>92</v>
      </c>
      <c r="C4">
        <v>5</v>
      </c>
      <c r="D4" t="s">
        <v>24</v>
      </c>
      <c r="F4">
        <v>13</v>
      </c>
      <c r="I4">
        <v>0</v>
      </c>
      <c r="J4">
        <v>1</v>
      </c>
      <c r="K4" t="s">
        <v>23</v>
      </c>
    </row>
    <row r="5" spans="1:11">
      <c r="A5" s="6">
        <v>93</v>
      </c>
      <c r="C5">
        <v>6</v>
      </c>
      <c r="D5" t="s">
        <v>26</v>
      </c>
      <c r="F5">
        <v>13</v>
      </c>
      <c r="I5">
        <v>0</v>
      </c>
      <c r="J5">
        <v>1</v>
      </c>
      <c r="K5" t="s">
        <v>25</v>
      </c>
    </row>
    <row r="6" spans="1:11">
      <c r="A6" s="6">
        <v>94</v>
      </c>
      <c r="C6">
        <v>7</v>
      </c>
      <c r="D6" t="s">
        <v>26</v>
      </c>
      <c r="F6">
        <v>13</v>
      </c>
      <c r="I6">
        <v>0</v>
      </c>
      <c r="J6">
        <v>1</v>
      </c>
      <c r="K6" t="s">
        <v>27</v>
      </c>
    </row>
    <row r="7" spans="1:11">
      <c r="A7" s="6">
        <v>95</v>
      </c>
      <c r="C7">
        <v>8</v>
      </c>
      <c r="D7" t="s">
        <v>29</v>
      </c>
      <c r="F7">
        <v>11</v>
      </c>
      <c r="I7">
        <v>0</v>
      </c>
      <c r="J7">
        <v>1</v>
      </c>
      <c r="K7" t="s">
        <v>28</v>
      </c>
    </row>
    <row r="8" spans="1:11">
      <c r="A8" s="6">
        <v>96</v>
      </c>
      <c r="C8">
        <v>9</v>
      </c>
      <c r="D8" t="s">
        <v>31</v>
      </c>
      <c r="F8">
        <v>13</v>
      </c>
      <c r="I8">
        <v>0</v>
      </c>
      <c r="J8">
        <v>1</v>
      </c>
      <c r="K8" t="s">
        <v>30</v>
      </c>
    </row>
    <row r="9" spans="1:11">
      <c r="A9" s="6">
        <v>97</v>
      </c>
      <c r="C9">
        <v>10</v>
      </c>
      <c r="D9" t="s">
        <v>33</v>
      </c>
      <c r="F9">
        <v>11</v>
      </c>
      <c r="I9">
        <v>0</v>
      </c>
      <c r="J9">
        <v>1</v>
      </c>
      <c r="K9" t="s">
        <v>32</v>
      </c>
    </row>
    <row r="10" spans="1:11">
      <c r="A10" s="6">
        <v>98</v>
      </c>
      <c r="C10">
        <v>11</v>
      </c>
      <c r="D10" t="s">
        <v>35</v>
      </c>
      <c r="F10">
        <v>7</v>
      </c>
      <c r="I10">
        <v>0</v>
      </c>
      <c r="J10">
        <v>1</v>
      </c>
      <c r="K10" t="s">
        <v>34</v>
      </c>
    </row>
    <row r="11" spans="1:11">
      <c r="A11" s="6">
        <v>99</v>
      </c>
      <c r="C11">
        <v>12</v>
      </c>
      <c r="D11" t="s">
        <v>37</v>
      </c>
      <c r="F11">
        <v>10</v>
      </c>
      <c r="I11">
        <v>0</v>
      </c>
      <c r="J11">
        <v>1</v>
      </c>
      <c r="K11" t="s">
        <v>36</v>
      </c>
    </row>
    <row r="12" spans="1:11">
      <c r="A12" s="6">
        <v>100</v>
      </c>
      <c r="C12">
        <v>13</v>
      </c>
      <c r="D12" t="s">
        <v>39</v>
      </c>
      <c r="F12">
        <v>12</v>
      </c>
      <c r="I12">
        <v>0</v>
      </c>
      <c r="J12">
        <v>1</v>
      </c>
      <c r="K12" t="s">
        <v>38</v>
      </c>
    </row>
    <row r="13" spans="1:11">
      <c r="A13" s="6">
        <v>101</v>
      </c>
      <c r="C13">
        <v>14</v>
      </c>
      <c r="D13" t="s">
        <v>41</v>
      </c>
      <c r="F13">
        <v>10</v>
      </c>
      <c r="I13">
        <v>0</v>
      </c>
      <c r="J13">
        <v>1</v>
      </c>
      <c r="K13" t="s">
        <v>40</v>
      </c>
    </row>
    <row r="14" spans="1:11">
      <c r="A14" s="6">
        <v>102</v>
      </c>
      <c r="C14">
        <v>15</v>
      </c>
      <c r="D14" t="s">
        <v>43</v>
      </c>
      <c r="F14">
        <v>10</v>
      </c>
      <c r="I14">
        <v>0</v>
      </c>
      <c r="J14">
        <v>1</v>
      </c>
      <c r="K14" t="s">
        <v>42</v>
      </c>
    </row>
    <row r="15" spans="1:11">
      <c r="A15" s="6">
        <v>103</v>
      </c>
      <c r="C15">
        <v>16</v>
      </c>
      <c r="D15" t="s">
        <v>43</v>
      </c>
      <c r="F15">
        <v>7</v>
      </c>
      <c r="I15">
        <v>0</v>
      </c>
      <c r="J15">
        <v>1</v>
      </c>
      <c r="K15" t="s">
        <v>44</v>
      </c>
    </row>
    <row r="16" spans="1:11">
      <c r="A16" s="6">
        <v>104</v>
      </c>
      <c r="C16">
        <v>17</v>
      </c>
      <c r="D16" t="s">
        <v>46</v>
      </c>
      <c r="F16">
        <v>13</v>
      </c>
      <c r="I16">
        <v>0</v>
      </c>
      <c r="J16">
        <v>1</v>
      </c>
      <c r="K16" t="s">
        <v>45</v>
      </c>
    </row>
    <row r="17" spans="1:11">
      <c r="A17" s="6">
        <v>105</v>
      </c>
      <c r="C17">
        <v>18</v>
      </c>
      <c r="D17" t="s">
        <v>48</v>
      </c>
      <c r="F17">
        <v>13</v>
      </c>
      <c r="I17">
        <v>0</v>
      </c>
      <c r="J17">
        <v>1</v>
      </c>
      <c r="K17" t="s">
        <v>47</v>
      </c>
    </row>
    <row r="18" spans="1:11">
      <c r="A18" s="6">
        <v>106</v>
      </c>
      <c r="C18">
        <v>19</v>
      </c>
      <c r="D18" t="s">
        <v>49</v>
      </c>
      <c r="F18">
        <v>7</v>
      </c>
      <c r="I18">
        <v>0</v>
      </c>
      <c r="J18">
        <v>1</v>
      </c>
      <c r="K18" t="s">
        <v>44</v>
      </c>
    </row>
    <row r="19" spans="1:11">
      <c r="A19" s="6">
        <v>107</v>
      </c>
      <c r="C19">
        <v>20</v>
      </c>
      <c r="D19" t="s">
        <v>50</v>
      </c>
      <c r="F19">
        <v>7</v>
      </c>
      <c r="I19">
        <v>0</v>
      </c>
      <c r="J19">
        <v>1</v>
      </c>
      <c r="K19" t="s">
        <v>44</v>
      </c>
    </row>
    <row r="20" spans="1:11">
      <c r="A20" s="6">
        <v>108</v>
      </c>
      <c r="C20">
        <v>22</v>
      </c>
      <c r="D20" t="s">
        <v>52</v>
      </c>
      <c r="F20">
        <v>13</v>
      </c>
      <c r="I20">
        <v>0</v>
      </c>
      <c r="J20">
        <v>1</v>
      </c>
      <c r="K20" t="s">
        <v>51</v>
      </c>
    </row>
    <row r="21" spans="1:11">
      <c r="A21" s="6">
        <v>109</v>
      </c>
      <c r="C21">
        <v>23</v>
      </c>
      <c r="D21" t="s">
        <v>54</v>
      </c>
      <c r="F21">
        <v>10</v>
      </c>
      <c r="I21">
        <v>0</v>
      </c>
      <c r="J21">
        <v>1</v>
      </c>
      <c r="K21" t="s">
        <v>53</v>
      </c>
    </row>
    <row r="22" spans="1:11">
      <c r="A22" s="6">
        <v>110</v>
      </c>
      <c r="C22">
        <v>24</v>
      </c>
      <c r="D22" t="s">
        <v>56</v>
      </c>
      <c r="F22">
        <v>11</v>
      </c>
      <c r="I22">
        <v>0</v>
      </c>
      <c r="J22">
        <v>1</v>
      </c>
      <c r="K22" t="s">
        <v>55</v>
      </c>
    </row>
    <row r="23" spans="1:11">
      <c r="A23" s="6">
        <v>111</v>
      </c>
      <c r="C23">
        <v>26</v>
      </c>
      <c r="D23" t="s">
        <v>58</v>
      </c>
      <c r="F23">
        <v>10</v>
      </c>
      <c r="I23">
        <v>0</v>
      </c>
      <c r="J23">
        <v>1</v>
      </c>
      <c r="K23" t="s">
        <v>57</v>
      </c>
    </row>
    <row r="24" spans="1:11">
      <c r="A24" s="6">
        <v>112</v>
      </c>
      <c r="C24">
        <v>27</v>
      </c>
      <c r="D24" t="s">
        <v>60</v>
      </c>
      <c r="F24">
        <v>7</v>
      </c>
      <c r="I24">
        <v>0</v>
      </c>
      <c r="J24">
        <v>1</v>
      </c>
      <c r="K24" t="s">
        <v>59</v>
      </c>
    </row>
    <row r="25" spans="1:11">
      <c r="A25" s="6">
        <v>113</v>
      </c>
      <c r="C25">
        <v>28</v>
      </c>
      <c r="D25" t="s">
        <v>60</v>
      </c>
      <c r="F25">
        <v>13</v>
      </c>
      <c r="I25">
        <v>0</v>
      </c>
      <c r="J25">
        <v>1</v>
      </c>
      <c r="K25" t="s">
        <v>61</v>
      </c>
    </row>
    <row r="26" spans="1:11">
      <c r="A26" s="6">
        <v>114</v>
      </c>
      <c r="C26">
        <v>29</v>
      </c>
      <c r="D26" t="s">
        <v>63</v>
      </c>
      <c r="F26">
        <v>13</v>
      </c>
      <c r="I26">
        <v>0</v>
      </c>
      <c r="J26">
        <v>1</v>
      </c>
      <c r="K26" t="s">
        <v>62</v>
      </c>
    </row>
    <row r="27" spans="1:11">
      <c r="A27" s="6">
        <v>115</v>
      </c>
      <c r="C27">
        <v>31</v>
      </c>
      <c r="D27" t="s">
        <v>65</v>
      </c>
      <c r="F27">
        <v>13</v>
      </c>
      <c r="I27">
        <v>0</v>
      </c>
      <c r="J27">
        <v>1</v>
      </c>
      <c r="K27" t="s">
        <v>64</v>
      </c>
    </row>
    <row r="28" spans="1:11">
      <c r="A28" s="6">
        <v>116</v>
      </c>
      <c r="C28">
        <v>32</v>
      </c>
      <c r="D28" t="s">
        <v>67</v>
      </c>
      <c r="F28">
        <v>13</v>
      </c>
      <c r="I28">
        <v>0</v>
      </c>
      <c r="J28">
        <v>1</v>
      </c>
      <c r="K28" t="s">
        <v>66</v>
      </c>
    </row>
    <row r="29" spans="1:11">
      <c r="A29" s="6">
        <v>117</v>
      </c>
      <c r="C29">
        <v>33</v>
      </c>
      <c r="D29" t="s">
        <v>69</v>
      </c>
      <c r="F29">
        <v>7</v>
      </c>
      <c r="I29">
        <v>0</v>
      </c>
      <c r="J29">
        <v>1</v>
      </c>
      <c r="K29" t="s">
        <v>68</v>
      </c>
    </row>
    <row r="30" spans="1:11">
      <c r="A30" s="6">
        <v>118</v>
      </c>
      <c r="C30">
        <v>35</v>
      </c>
      <c r="D30" t="s">
        <v>71</v>
      </c>
      <c r="F30">
        <v>12</v>
      </c>
      <c r="I30">
        <v>0</v>
      </c>
      <c r="J30">
        <v>1</v>
      </c>
      <c r="K30" t="s">
        <v>70</v>
      </c>
    </row>
    <row r="31" spans="1:11">
      <c r="A31" s="6">
        <v>119</v>
      </c>
      <c r="C31">
        <v>36</v>
      </c>
      <c r="D31" t="s">
        <v>73</v>
      </c>
      <c r="F31">
        <v>13</v>
      </c>
      <c r="I31">
        <v>0</v>
      </c>
      <c r="J31">
        <v>1</v>
      </c>
      <c r="K31" t="s">
        <v>72</v>
      </c>
    </row>
    <row r="32" spans="1:11">
      <c r="A32" s="6">
        <v>120</v>
      </c>
      <c r="C32">
        <v>37</v>
      </c>
      <c r="D32" t="s">
        <v>75</v>
      </c>
      <c r="F32">
        <v>7</v>
      </c>
      <c r="I32">
        <v>0</v>
      </c>
      <c r="J32">
        <v>1</v>
      </c>
      <c r="K32" t="s">
        <v>74</v>
      </c>
    </row>
    <row r="33" spans="1:11">
      <c r="A33" s="6">
        <v>121</v>
      </c>
      <c r="C33">
        <v>38</v>
      </c>
      <c r="D33" t="s">
        <v>77</v>
      </c>
      <c r="F33">
        <v>7</v>
      </c>
      <c r="I33">
        <v>0</v>
      </c>
      <c r="J33">
        <v>1</v>
      </c>
      <c r="K33" t="s">
        <v>76</v>
      </c>
    </row>
    <row r="34" spans="1:11">
      <c r="A34" s="6">
        <v>122</v>
      </c>
      <c r="C34">
        <v>39</v>
      </c>
      <c r="D34" t="s">
        <v>79</v>
      </c>
      <c r="F34">
        <v>12</v>
      </c>
      <c r="I34">
        <v>0</v>
      </c>
      <c r="J34">
        <v>1</v>
      </c>
      <c r="K34" t="s">
        <v>78</v>
      </c>
    </row>
    <row r="35" spans="1:11">
      <c r="A35" s="6">
        <v>123</v>
      </c>
      <c r="C35">
        <v>40</v>
      </c>
      <c r="D35" t="s">
        <v>81</v>
      </c>
      <c r="F35">
        <v>12</v>
      </c>
      <c r="I35">
        <v>0</v>
      </c>
      <c r="J35">
        <v>1</v>
      </c>
      <c r="K35" t="s">
        <v>80</v>
      </c>
    </row>
    <row r="36" spans="1:11">
      <c r="A36" s="6">
        <v>124</v>
      </c>
      <c r="C36">
        <v>41</v>
      </c>
      <c r="D36" t="s">
        <v>83</v>
      </c>
      <c r="F36">
        <v>13</v>
      </c>
      <c r="I36">
        <v>0</v>
      </c>
      <c r="J36">
        <v>1</v>
      </c>
      <c r="K36" t="s">
        <v>82</v>
      </c>
    </row>
    <row r="37" spans="1:11">
      <c r="A37" s="6">
        <v>125</v>
      </c>
      <c r="C37">
        <v>42</v>
      </c>
      <c r="D37" t="s">
        <v>85</v>
      </c>
      <c r="F37">
        <v>13</v>
      </c>
      <c r="I37">
        <v>0</v>
      </c>
      <c r="J37">
        <v>1</v>
      </c>
      <c r="K37" t="s">
        <v>84</v>
      </c>
    </row>
    <row r="38" spans="1:11">
      <c r="A38" s="6">
        <v>126</v>
      </c>
      <c r="C38">
        <v>45</v>
      </c>
      <c r="D38" t="s">
        <v>87</v>
      </c>
      <c r="F38">
        <v>7</v>
      </c>
      <c r="I38">
        <v>0</v>
      </c>
      <c r="J38">
        <v>1</v>
      </c>
      <c r="K38" t="s">
        <v>86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E28" workbookViewId="0">
      <selection activeCell="D45" sqref="D45"/>
    </sheetView>
  </sheetViews>
  <sheetFormatPr defaultRowHeight="15"/>
  <cols>
    <col min="1" max="1" width="10.140625" bestFit="1" customWidth="1"/>
    <col min="2" max="2" width="15.42578125" customWidth="1"/>
    <col min="3" max="3" width="16.42578125" customWidth="1"/>
    <col min="4" max="4" width="29.5703125" customWidth="1"/>
    <col min="5" max="5" width="32.5703125" customWidth="1"/>
    <col min="6" max="6" width="9.42578125" customWidth="1"/>
    <col min="7" max="7" width="47.85546875" customWidth="1"/>
    <col min="8" max="8" width="19.7109375" customWidth="1"/>
    <col min="9" max="9" width="92.42578125" bestFit="1" customWidth="1"/>
  </cols>
  <sheetData>
    <row r="1" spans="1:9">
      <c r="A1" t="s">
        <v>170</v>
      </c>
      <c r="B1" t="s">
        <v>169</v>
      </c>
      <c r="C1" t="s">
        <v>177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9">
      <c r="A2">
        <v>2</v>
      </c>
      <c r="B2">
        <f>LOOKUP(A2, 'ImportDB-Submission'!$C$1:$C$38, 'ImportDB-Submission'!$A$1:$A$38)</f>
        <v>45</v>
      </c>
      <c r="C2" t="str">
        <f ca="1">INDIRECT(ADDRESS(MATCH(D2, 'gen-qrcode'!B:B,0),1,1,,"gen-qrcode"))</f>
        <v>psupic2018342</v>
      </c>
      <c r="D2" t="s">
        <v>17</v>
      </c>
      <c r="E2" t="s">
        <v>88</v>
      </c>
      <c r="F2">
        <v>1</v>
      </c>
      <c r="G2" t="s">
        <v>90</v>
      </c>
      <c r="H2" t="s">
        <v>89</v>
      </c>
      <c r="I2" t="str">
        <f ca="1">CONCATENATE("http://www.conference.phuket.psu.ac.th/conference2018/imgs/authors/qrcode/",C2, ".png")</f>
        <v>http://www.conference.phuket.psu.ac.th/conference2018/imgs/authors/qrcode/psupic2018342.png</v>
      </c>
    </row>
    <row r="3" spans="1:9">
      <c r="A3">
        <v>3</v>
      </c>
      <c r="B3">
        <f>LOOKUP(A3, 'ImportDB-Submission'!$C$1:$C$38, 'ImportDB-Submission'!$A$1:$A$38)</f>
        <v>90</v>
      </c>
      <c r="C3" t="str">
        <f ca="1">INDIRECT(ADDRESS(MATCH(D3, 'gen-qrcode'!B:B,0),1,1,,"gen-qrcode"))</f>
        <v>psupic2018126</v>
      </c>
      <c r="D3" t="s">
        <v>19</v>
      </c>
      <c r="E3" t="s">
        <v>91</v>
      </c>
      <c r="F3">
        <v>1</v>
      </c>
      <c r="G3" t="s">
        <v>93</v>
      </c>
      <c r="H3" t="s">
        <v>92</v>
      </c>
      <c r="I3" t="str">
        <f t="shared" ref="I3:I45" ca="1" si="0">CONCATENATE("http://www.conference.phuket.psu.ac.th/conference2018/imgs/authors/qrcode/",C3, ".png")</f>
        <v>http://www.conference.phuket.psu.ac.th/conference2018/imgs/authors/qrcode/psupic2018126.png</v>
      </c>
    </row>
    <row r="4" spans="1:9">
      <c r="A4">
        <v>4</v>
      </c>
      <c r="B4">
        <f>LOOKUP(A4, 'ImportDB-Submission'!$C$1:$C$38, 'ImportDB-Submission'!$A$1:$A$38)</f>
        <v>91</v>
      </c>
      <c r="C4" t="str">
        <f ca="1">INDIRECT(ADDRESS(MATCH(D4, 'gen-qrcode'!B:B,0),1,1,,"gen-qrcode"))</f>
        <v>psupic2018042</v>
      </c>
      <c r="D4" t="s">
        <v>21</v>
      </c>
      <c r="E4" t="s">
        <v>94</v>
      </c>
      <c r="F4">
        <v>1</v>
      </c>
      <c r="G4" t="s">
        <v>96</v>
      </c>
      <c r="H4" t="s">
        <v>95</v>
      </c>
      <c r="I4" t="str">
        <f t="shared" ca="1" si="0"/>
        <v>http://www.conference.phuket.psu.ac.th/conference2018/imgs/authors/qrcode/psupic2018042.png</v>
      </c>
    </row>
    <row r="5" spans="1:9">
      <c r="A5">
        <v>5</v>
      </c>
      <c r="B5">
        <f>LOOKUP(A5, 'ImportDB-Submission'!$C$1:$C$38, 'ImportDB-Submission'!$A$1:$A$38)</f>
        <v>92</v>
      </c>
      <c r="C5" t="str">
        <f ca="1">INDIRECT(ADDRESS(MATCH(D5, 'gen-qrcode'!B:B,0),1,1,,"gen-qrcode"))</f>
        <v>psupic2018092</v>
      </c>
      <c r="D5" t="s">
        <v>23</v>
      </c>
      <c r="E5" t="s">
        <v>97</v>
      </c>
      <c r="F5">
        <v>1</v>
      </c>
      <c r="G5" t="s">
        <v>98</v>
      </c>
      <c r="H5" t="s">
        <v>89</v>
      </c>
      <c r="I5" t="str">
        <f t="shared" ca="1" si="0"/>
        <v>http://www.conference.phuket.psu.ac.th/conference2018/imgs/authors/qrcode/psupic2018092.png</v>
      </c>
    </row>
    <row r="6" spans="1:9">
      <c r="A6">
        <v>6</v>
      </c>
      <c r="B6">
        <f>LOOKUP(A6, 'ImportDB-Submission'!$C$1:$C$38, 'ImportDB-Submission'!$A$1:$A$38)</f>
        <v>93</v>
      </c>
      <c r="C6" t="str">
        <f ca="1">INDIRECT(ADDRESS(MATCH(D6, 'gen-qrcode'!B:B,0),1,1,,"gen-qrcode"))</f>
        <v>psupic2018334</v>
      </c>
      <c r="D6" t="s">
        <v>25</v>
      </c>
      <c r="E6" t="s">
        <v>99</v>
      </c>
      <c r="F6">
        <v>1</v>
      </c>
      <c r="G6" t="s">
        <v>100</v>
      </c>
      <c r="H6" t="s">
        <v>89</v>
      </c>
      <c r="I6" t="str">
        <f t="shared" ca="1" si="0"/>
        <v>http://www.conference.phuket.psu.ac.th/conference2018/imgs/authors/qrcode/psupic2018334.png</v>
      </c>
    </row>
    <row r="7" spans="1:9">
      <c r="A7">
        <v>7</v>
      </c>
      <c r="B7">
        <f>LOOKUP(A7, 'ImportDB-Submission'!$C$1:$C$38, 'ImportDB-Submission'!$A$1:$A$38)</f>
        <v>94</v>
      </c>
      <c r="C7" t="str">
        <f ca="1">INDIRECT(ADDRESS(MATCH(D7, 'gen-qrcode'!B:B,0),1,1,,"gen-qrcode"))</f>
        <v>psupic2018226</v>
      </c>
      <c r="D7" t="s">
        <v>27</v>
      </c>
      <c r="E7" t="s">
        <v>101</v>
      </c>
      <c r="F7">
        <v>1</v>
      </c>
      <c r="G7" t="s">
        <v>102</v>
      </c>
      <c r="H7" t="s">
        <v>92</v>
      </c>
      <c r="I7" t="str">
        <f t="shared" ca="1" si="0"/>
        <v>http://www.conference.phuket.psu.ac.th/conference2018/imgs/authors/qrcode/psupic2018226.png</v>
      </c>
    </row>
    <row r="8" spans="1:9">
      <c r="A8">
        <v>8</v>
      </c>
      <c r="B8">
        <f>LOOKUP(A8, 'ImportDB-Submission'!$C$1:$C$38, 'ImportDB-Submission'!$A$1:$A$38)</f>
        <v>95</v>
      </c>
      <c r="C8" t="str">
        <f ca="1">INDIRECT(ADDRESS(MATCH(D8, 'gen-qrcode'!B:B,0),1,1,,"gen-qrcode"))</f>
        <v>psupic2018150</v>
      </c>
      <c r="D8" t="s">
        <v>28</v>
      </c>
      <c r="E8" t="s">
        <v>103</v>
      </c>
      <c r="F8">
        <v>1</v>
      </c>
      <c r="G8" t="s">
        <v>104</v>
      </c>
      <c r="H8" t="s">
        <v>92</v>
      </c>
      <c r="I8" t="str">
        <f t="shared" ca="1" si="0"/>
        <v>http://www.conference.phuket.psu.ac.th/conference2018/imgs/authors/qrcode/psupic2018150.png</v>
      </c>
    </row>
    <row r="9" spans="1:9">
      <c r="A9">
        <v>9</v>
      </c>
      <c r="B9">
        <f>LOOKUP(A9, 'ImportDB-Submission'!$C$1:$C$38, 'ImportDB-Submission'!$A$1:$A$38)</f>
        <v>96</v>
      </c>
      <c r="C9" t="str">
        <f ca="1">INDIRECT(ADDRESS(MATCH(D9, 'gen-qrcode'!B:B,0),1,1,,"gen-qrcode"))</f>
        <v>psupic2018076</v>
      </c>
      <c r="D9" t="s">
        <v>30</v>
      </c>
      <c r="E9" t="s">
        <v>105</v>
      </c>
      <c r="F9">
        <v>1</v>
      </c>
      <c r="G9" t="s">
        <v>106</v>
      </c>
      <c r="H9" t="s">
        <v>92</v>
      </c>
      <c r="I9" t="str">
        <f t="shared" ca="1" si="0"/>
        <v>http://www.conference.phuket.psu.ac.th/conference2018/imgs/authors/qrcode/psupic2018076.png</v>
      </c>
    </row>
    <row r="10" spans="1:9">
      <c r="A10">
        <v>10</v>
      </c>
      <c r="B10">
        <f>LOOKUP(A10, 'ImportDB-Submission'!$C$1:$C$38, 'ImportDB-Submission'!$A$1:$A$38)</f>
        <v>97</v>
      </c>
      <c r="C10" t="str">
        <f ca="1">INDIRECT(ADDRESS(MATCH(D10, 'gen-qrcode'!B:B,0),1,1,,"gen-qrcode"))</f>
        <v>psupic2018318</v>
      </c>
      <c r="D10" t="s">
        <v>32</v>
      </c>
      <c r="E10" t="s">
        <v>107</v>
      </c>
      <c r="F10">
        <v>1</v>
      </c>
      <c r="G10" t="s">
        <v>108</v>
      </c>
      <c r="H10" t="s">
        <v>92</v>
      </c>
      <c r="I10" t="str">
        <f t="shared" ca="1" si="0"/>
        <v>http://www.conference.phuket.psu.ac.th/conference2018/imgs/authors/qrcode/psupic2018318.png</v>
      </c>
    </row>
    <row r="11" spans="1:9">
      <c r="A11">
        <v>11</v>
      </c>
      <c r="B11">
        <f>LOOKUP(A11, 'ImportDB-Submission'!$C$1:$C$38, 'ImportDB-Submission'!$A$1:$A$38)</f>
        <v>98</v>
      </c>
      <c r="C11" t="str">
        <f ca="1">INDIRECT(ADDRESS(MATCH(D11, 'gen-qrcode'!B:B,0),1,1,,"gen-qrcode"))</f>
        <v>psupic2018292</v>
      </c>
      <c r="D11" t="s">
        <v>34</v>
      </c>
      <c r="E11" t="s">
        <v>109</v>
      </c>
      <c r="F11">
        <v>1</v>
      </c>
      <c r="G11" t="s">
        <v>111</v>
      </c>
      <c r="H11" t="s">
        <v>110</v>
      </c>
      <c r="I11" t="str">
        <f t="shared" ca="1" si="0"/>
        <v>http://www.conference.phuket.psu.ac.th/conference2018/imgs/authors/qrcode/psupic2018292.png</v>
      </c>
    </row>
    <row r="12" spans="1:9">
      <c r="A12">
        <v>12</v>
      </c>
      <c r="B12">
        <f>LOOKUP(A12, 'ImportDB-Submission'!$C$1:$C$38, 'ImportDB-Submission'!$A$1:$A$38)</f>
        <v>99</v>
      </c>
      <c r="C12" t="str">
        <f ca="1">INDIRECT(ADDRESS(MATCH(D12, 'gen-qrcode'!B:B,0),1,1,,"gen-qrcode"))</f>
        <v>psupic2018168</v>
      </c>
      <c r="D12" t="s">
        <v>112</v>
      </c>
      <c r="E12" t="s">
        <v>113</v>
      </c>
      <c r="F12">
        <v>1</v>
      </c>
      <c r="G12" t="s">
        <v>114</v>
      </c>
      <c r="H12" t="s">
        <v>95</v>
      </c>
      <c r="I12" t="str">
        <f t="shared" ca="1" si="0"/>
        <v>http://www.conference.phuket.psu.ac.th/conference2018/imgs/authors/qrcode/psupic2018168.png</v>
      </c>
    </row>
    <row r="13" spans="1:9">
      <c r="A13">
        <v>13</v>
      </c>
      <c r="B13">
        <f>LOOKUP(A13, 'ImportDB-Submission'!$C$1:$C$38, 'ImportDB-Submission'!$A$1:$A$38)</f>
        <v>100</v>
      </c>
      <c r="C13" t="str">
        <f ca="1">INDIRECT(ADDRESS(MATCH(D13, 'gen-qrcode'!B:B,0),1,1,,"gen-qrcode"))</f>
        <v>psupic2018084</v>
      </c>
      <c r="D13" t="s">
        <v>38</v>
      </c>
      <c r="E13" t="s">
        <v>115</v>
      </c>
      <c r="F13">
        <v>1</v>
      </c>
      <c r="G13" t="s">
        <v>116</v>
      </c>
      <c r="H13" t="s">
        <v>89</v>
      </c>
      <c r="I13" t="str">
        <f t="shared" ca="1" si="0"/>
        <v>http://www.conference.phuket.psu.ac.th/conference2018/imgs/authors/qrcode/psupic2018084.png</v>
      </c>
    </row>
    <row r="14" spans="1:9">
      <c r="A14">
        <v>14</v>
      </c>
      <c r="B14">
        <f>LOOKUP(A14, 'ImportDB-Submission'!$C$1:$C$38, 'ImportDB-Submission'!$A$1:$A$38)</f>
        <v>101</v>
      </c>
      <c r="C14" t="str">
        <f ca="1">INDIRECT(ADDRESS(MATCH(D14, 'gen-qrcode'!B:B,0),1,1,,"gen-qrcode"))</f>
        <v>psupic2018176</v>
      </c>
      <c r="D14" t="s">
        <v>40</v>
      </c>
      <c r="E14" t="s">
        <v>117</v>
      </c>
      <c r="F14">
        <v>1</v>
      </c>
      <c r="G14" t="s">
        <v>114</v>
      </c>
      <c r="H14" t="s">
        <v>95</v>
      </c>
      <c r="I14" t="str">
        <f t="shared" ca="1" si="0"/>
        <v>http://www.conference.phuket.psu.ac.th/conference2018/imgs/authors/qrcode/psupic2018176.png</v>
      </c>
    </row>
    <row r="15" spans="1:9">
      <c r="A15">
        <v>15</v>
      </c>
      <c r="B15">
        <f>LOOKUP(A15, 'ImportDB-Submission'!$C$1:$C$38, 'ImportDB-Submission'!$A$1:$A$38)</f>
        <v>102</v>
      </c>
      <c r="C15" t="str">
        <f ca="1">INDIRECT(ADDRESS(MATCH(D15, 'gen-qrcode'!B:B,0),1,1,,"gen-qrcode"))</f>
        <v>psupic2018200</v>
      </c>
      <c r="D15" t="s">
        <v>42</v>
      </c>
      <c r="E15" t="s">
        <v>118</v>
      </c>
      <c r="F15">
        <v>1</v>
      </c>
      <c r="G15" t="s">
        <v>119</v>
      </c>
      <c r="H15" t="s">
        <v>95</v>
      </c>
      <c r="I15" t="str">
        <f t="shared" ca="1" si="0"/>
        <v>http://www.conference.phuket.psu.ac.th/conference2018/imgs/authors/qrcode/psupic2018200.png</v>
      </c>
    </row>
    <row r="16" spans="1:9">
      <c r="A16">
        <v>16</v>
      </c>
      <c r="B16">
        <f>LOOKUP(A16, 'ImportDB-Submission'!$C$1:$C$38, 'ImportDB-Submission'!$A$1:$A$38)</f>
        <v>103</v>
      </c>
      <c r="C16" t="str">
        <f ca="1">INDIRECT(ADDRESS(MATCH(D16, 'gen-qrcode'!B:B,0),1,1,,"gen-qrcode"))</f>
        <v>psupic2018026</v>
      </c>
      <c r="D16" t="s">
        <v>44</v>
      </c>
      <c r="E16" t="s">
        <v>120</v>
      </c>
      <c r="F16">
        <v>1</v>
      </c>
      <c r="G16" t="s">
        <v>119</v>
      </c>
      <c r="H16" t="s">
        <v>95</v>
      </c>
      <c r="I16" t="str">
        <f t="shared" ca="1" si="0"/>
        <v>http://www.conference.phuket.psu.ac.th/conference2018/imgs/authors/qrcode/psupic2018026.png</v>
      </c>
    </row>
    <row r="17" spans="1:9">
      <c r="A17">
        <v>17</v>
      </c>
      <c r="B17">
        <f>LOOKUP(A17, 'ImportDB-Submission'!$C$1:$C$38, 'ImportDB-Submission'!$A$1:$A$38)</f>
        <v>104</v>
      </c>
      <c r="C17" t="str">
        <f ca="1">INDIRECT(ADDRESS(MATCH(D17, 'gen-qrcode'!B:B,0),1,1,,"gen-qrcode"))</f>
        <v>psupic2018384</v>
      </c>
      <c r="D17" t="s">
        <v>45</v>
      </c>
      <c r="E17" t="s">
        <v>122</v>
      </c>
      <c r="F17">
        <v>1</v>
      </c>
      <c r="G17" t="s">
        <v>123</v>
      </c>
      <c r="H17" t="s">
        <v>89</v>
      </c>
      <c r="I17" t="str">
        <f t="shared" ca="1" si="0"/>
        <v>http://www.conference.phuket.psu.ac.th/conference2018/imgs/authors/qrcode/psupic2018384.png</v>
      </c>
    </row>
    <row r="18" spans="1:9">
      <c r="A18">
        <v>18</v>
      </c>
      <c r="B18">
        <f>LOOKUP(A18, 'ImportDB-Submission'!$C$1:$C$38, 'ImportDB-Submission'!$A$1:$A$38)</f>
        <v>105</v>
      </c>
      <c r="C18" t="str">
        <f ca="1">INDIRECT(ADDRESS(MATCH(D18, 'gen-qrcode'!B:B,0),1,1,,"gen-qrcode"))</f>
        <v>psupic2018134</v>
      </c>
      <c r="D18" t="s">
        <v>47</v>
      </c>
      <c r="E18" t="s">
        <v>124</v>
      </c>
      <c r="F18">
        <v>1</v>
      </c>
      <c r="G18" t="s">
        <v>126</v>
      </c>
      <c r="H18" t="s">
        <v>125</v>
      </c>
      <c r="I18" t="str">
        <f t="shared" ca="1" si="0"/>
        <v>http://www.conference.phuket.psu.ac.th/conference2018/imgs/authors/qrcode/psupic2018134.png</v>
      </c>
    </row>
    <row r="19" spans="1:9">
      <c r="A19">
        <v>19</v>
      </c>
      <c r="B19">
        <f>LOOKUP(A19, 'ImportDB-Submission'!$C$1:$C$38, 'ImportDB-Submission'!$A$1:$A$38)</f>
        <v>106</v>
      </c>
      <c r="C19" t="str">
        <f ca="1">INDIRECT(ADDRESS(MATCH(D19, 'gen-qrcode'!B:B,0),1,1,,"gen-qrcode"))</f>
        <v>psupic2018026</v>
      </c>
      <c r="D19" t="s">
        <v>44</v>
      </c>
      <c r="E19" t="s">
        <v>120</v>
      </c>
      <c r="F19">
        <v>1</v>
      </c>
      <c r="G19" t="s">
        <v>121</v>
      </c>
      <c r="H19" t="s">
        <v>95</v>
      </c>
      <c r="I19" t="str">
        <f t="shared" ca="1" si="0"/>
        <v>http://www.conference.phuket.psu.ac.th/conference2018/imgs/authors/qrcode/psupic2018026.png</v>
      </c>
    </row>
    <row r="20" spans="1:9">
      <c r="A20">
        <v>20</v>
      </c>
      <c r="B20">
        <f>LOOKUP(A20, 'ImportDB-Submission'!$C$1:$C$38, 'ImportDB-Submission'!$A$1:$A$38)</f>
        <v>107</v>
      </c>
      <c r="C20" t="str">
        <f ca="1">INDIRECT(ADDRESS(MATCH(D20, 'gen-qrcode'!B:B,0),1,1,,"gen-qrcode"))</f>
        <v>psupic2018026</v>
      </c>
      <c r="D20" t="s">
        <v>44</v>
      </c>
      <c r="E20" t="s">
        <v>120</v>
      </c>
      <c r="F20">
        <v>1</v>
      </c>
      <c r="G20" t="s">
        <v>121</v>
      </c>
      <c r="H20" t="s">
        <v>95</v>
      </c>
      <c r="I20" t="str">
        <f t="shared" ca="1" si="0"/>
        <v>http://www.conference.phuket.psu.ac.th/conference2018/imgs/authors/qrcode/psupic2018026.png</v>
      </c>
    </row>
    <row r="21" spans="1:9">
      <c r="A21">
        <v>22</v>
      </c>
      <c r="B21">
        <f>LOOKUP(A21, 'ImportDB-Submission'!$C$1:$C$38, 'ImportDB-Submission'!$A$1:$A$38)</f>
        <v>108</v>
      </c>
      <c r="C21" t="str">
        <f ca="1">INDIRECT(ADDRESS(MATCH(D21, 'gen-qrcode'!B:B,0),1,1,,"gen-qrcode"))</f>
        <v>psupic2018376</v>
      </c>
      <c r="D21" t="s">
        <v>51</v>
      </c>
      <c r="E21" t="s">
        <v>127</v>
      </c>
      <c r="F21">
        <v>1</v>
      </c>
      <c r="G21" t="s">
        <v>128</v>
      </c>
      <c r="H21" t="s">
        <v>89</v>
      </c>
      <c r="I21" t="str">
        <f t="shared" ca="1" si="0"/>
        <v>http://www.conference.phuket.psu.ac.th/conference2018/imgs/authors/qrcode/psupic2018376.png</v>
      </c>
    </row>
    <row r="22" spans="1:9">
      <c r="A22">
        <v>23</v>
      </c>
      <c r="B22">
        <f>LOOKUP(A22, 'ImportDB-Submission'!$C$1:$C$38, 'ImportDB-Submission'!$A$1:$A$38)</f>
        <v>109</v>
      </c>
      <c r="C22" t="str">
        <f ca="1">INDIRECT(ADDRESS(MATCH(D22, 'gen-qrcode'!B:B,0),1,1,,"gen-qrcode"))</f>
        <v>psupic2018118</v>
      </c>
      <c r="D22" t="s">
        <v>53</v>
      </c>
      <c r="E22" t="s">
        <v>129</v>
      </c>
      <c r="F22">
        <v>1</v>
      </c>
      <c r="G22" t="s">
        <v>130</v>
      </c>
      <c r="H22" t="s">
        <v>89</v>
      </c>
      <c r="I22" t="str">
        <f t="shared" ca="1" si="0"/>
        <v>http://www.conference.phuket.psu.ac.th/conference2018/imgs/authors/qrcode/psupic2018118.png</v>
      </c>
    </row>
    <row r="23" spans="1:9">
      <c r="A23">
        <v>24</v>
      </c>
      <c r="B23">
        <f>LOOKUP(A23, 'ImportDB-Submission'!$C$1:$C$38, 'ImportDB-Submission'!$A$1:$A$38)</f>
        <v>110</v>
      </c>
      <c r="C23" t="str">
        <f ca="1">INDIRECT(ADDRESS(MATCH(D23, 'gen-qrcode'!B:B,0),1,1,,"gen-qrcode"))</f>
        <v>psupic2018100</v>
      </c>
      <c r="D23" t="s">
        <v>55</v>
      </c>
      <c r="E23" t="s">
        <v>131</v>
      </c>
      <c r="F23">
        <v>1</v>
      </c>
      <c r="G23" t="s">
        <v>132</v>
      </c>
      <c r="H23" t="s">
        <v>89</v>
      </c>
      <c r="I23" t="str">
        <f t="shared" ca="1" si="0"/>
        <v>http://www.conference.phuket.psu.ac.th/conference2018/imgs/authors/qrcode/psupic2018100.png</v>
      </c>
    </row>
    <row r="24" spans="1:9">
      <c r="A24">
        <v>26</v>
      </c>
      <c r="B24">
        <f>LOOKUP(A24, 'ImportDB-Submission'!$C$1:$C$38, 'ImportDB-Submission'!$A$1:$A$38)</f>
        <v>111</v>
      </c>
      <c r="C24" t="str">
        <f ca="1">INDIRECT(ADDRESS(MATCH(D24, 'gen-qrcode'!B:B,0),1,1,,"gen-qrcode"))</f>
        <v>psupic2018192</v>
      </c>
      <c r="D24" t="s">
        <v>57</v>
      </c>
      <c r="E24" t="s">
        <v>133</v>
      </c>
      <c r="F24">
        <v>1</v>
      </c>
      <c r="G24" t="s">
        <v>135</v>
      </c>
      <c r="H24" t="s">
        <v>134</v>
      </c>
      <c r="I24" t="str">
        <f t="shared" ca="1" si="0"/>
        <v>http://www.conference.phuket.psu.ac.th/conference2018/imgs/authors/qrcode/psupic2018192.png</v>
      </c>
    </row>
    <row r="25" spans="1:9">
      <c r="A25">
        <v>27</v>
      </c>
      <c r="B25">
        <f>LOOKUP(A25, 'ImportDB-Submission'!$C$1:$C$38, 'ImportDB-Submission'!$A$1:$A$38)</f>
        <v>112</v>
      </c>
      <c r="C25" t="str">
        <f ca="1">INDIRECT(ADDRESS(MATCH(D25, 'gen-qrcode'!B:B,0),1,1,,"gen-qrcode"))</f>
        <v>psupic2018250</v>
      </c>
      <c r="D25" t="s">
        <v>59</v>
      </c>
      <c r="E25" t="s">
        <v>136</v>
      </c>
      <c r="F25">
        <v>1</v>
      </c>
      <c r="G25" t="s">
        <v>137</v>
      </c>
      <c r="H25" t="s">
        <v>92</v>
      </c>
      <c r="I25" t="str">
        <f t="shared" ca="1" si="0"/>
        <v>http://www.conference.phuket.psu.ac.th/conference2018/imgs/authors/qrcode/psupic2018250.png</v>
      </c>
    </row>
    <row r="26" spans="1:9">
      <c r="A26">
        <v>28</v>
      </c>
      <c r="B26">
        <f>LOOKUP(A26, 'ImportDB-Submission'!$C$1:$C$38, 'ImportDB-Submission'!$A$1:$A$38)</f>
        <v>113</v>
      </c>
      <c r="C26" t="str">
        <f ca="1">INDIRECT(ADDRESS(MATCH(D26, 'gen-qrcode'!B:B,0),1,1,,"gen-qrcode"))</f>
        <v>psupic2018268</v>
      </c>
      <c r="D26" t="s">
        <v>61</v>
      </c>
      <c r="E26" t="s">
        <v>138</v>
      </c>
      <c r="F26">
        <v>1</v>
      </c>
      <c r="G26" t="s">
        <v>139</v>
      </c>
      <c r="H26" t="s">
        <v>92</v>
      </c>
      <c r="I26" t="str">
        <f t="shared" ca="1" si="0"/>
        <v>http://www.conference.phuket.psu.ac.th/conference2018/imgs/authors/qrcode/psupic2018268.png</v>
      </c>
    </row>
    <row r="27" spans="1:9">
      <c r="A27">
        <v>29</v>
      </c>
      <c r="B27">
        <f>LOOKUP(A27, 'ImportDB-Submission'!$C$1:$C$38, 'ImportDB-Submission'!$A$1:$A$38)</f>
        <v>114</v>
      </c>
      <c r="C27" t="str">
        <f ca="1">INDIRECT(ADDRESS(MATCH(D27, 'gen-qrcode'!B:B,0),1,1,,"gen-qrcode"))</f>
        <v>psupic2018050</v>
      </c>
      <c r="D27" t="s">
        <v>62</v>
      </c>
      <c r="E27" t="s">
        <v>140</v>
      </c>
      <c r="F27">
        <v>1</v>
      </c>
      <c r="G27" t="s">
        <v>93</v>
      </c>
      <c r="H27" t="s">
        <v>92</v>
      </c>
      <c r="I27" t="str">
        <f t="shared" ca="1" si="0"/>
        <v>http://www.conference.phuket.psu.ac.th/conference2018/imgs/authors/qrcode/psupic2018050.png</v>
      </c>
    </row>
    <row r="28" spans="1:9">
      <c r="A28">
        <v>31</v>
      </c>
      <c r="B28">
        <f>LOOKUP(A28, 'ImportDB-Submission'!$C$1:$C$38, 'ImportDB-Submission'!$A$1:$A$38)</f>
        <v>115</v>
      </c>
      <c r="C28" t="str">
        <f ca="1">INDIRECT(ADDRESS(MATCH(D28, 'gen-qrcode'!B:B,0),1,1,,"gen-qrcode"))</f>
        <v>psupic2018368</v>
      </c>
      <c r="D28" t="s">
        <v>64</v>
      </c>
      <c r="E28" t="s">
        <v>141</v>
      </c>
      <c r="F28">
        <v>1</v>
      </c>
      <c r="G28" t="s">
        <v>142</v>
      </c>
      <c r="H28" t="s">
        <v>89</v>
      </c>
      <c r="I28" t="str">
        <f t="shared" ca="1" si="0"/>
        <v>http://www.conference.phuket.psu.ac.th/conference2018/imgs/authors/qrcode/psupic2018368.png</v>
      </c>
    </row>
    <row r="29" spans="1:9">
      <c r="A29">
        <v>32</v>
      </c>
      <c r="B29">
        <f>LOOKUP(A29, 'ImportDB-Submission'!$C$1:$C$38, 'ImportDB-Submission'!$A$1:$A$38)</f>
        <v>116</v>
      </c>
      <c r="C29" t="str">
        <f ca="1">INDIRECT(ADDRESS(MATCH(D29, 'gen-qrcode'!B:B,0),1,1,,"gen-qrcode"))</f>
        <v>psupic2018350</v>
      </c>
      <c r="D29" t="s">
        <v>66</v>
      </c>
      <c r="E29" t="s">
        <v>143</v>
      </c>
      <c r="F29">
        <v>1</v>
      </c>
      <c r="G29" t="s">
        <v>90</v>
      </c>
      <c r="H29" t="s">
        <v>89</v>
      </c>
      <c r="I29" t="str">
        <f t="shared" ca="1" si="0"/>
        <v>http://www.conference.phuket.psu.ac.th/conference2018/imgs/authors/qrcode/psupic2018350.png</v>
      </c>
    </row>
    <row r="30" spans="1:9">
      <c r="A30">
        <v>33</v>
      </c>
      <c r="B30">
        <f>LOOKUP(A30, 'ImportDB-Submission'!$C$1:$C$38, 'ImportDB-Submission'!$A$1:$A$38)</f>
        <v>117</v>
      </c>
      <c r="C30" t="str">
        <f ca="1">INDIRECT(ADDRESS(MATCH(D30, 'gen-qrcode'!B:B,0),1,1,,"gen-qrcode"))</f>
        <v>psupic2018300</v>
      </c>
      <c r="D30" t="s">
        <v>144</v>
      </c>
      <c r="E30" t="s">
        <v>145</v>
      </c>
      <c r="F30">
        <v>1</v>
      </c>
      <c r="G30" t="s">
        <v>146</v>
      </c>
      <c r="H30" t="s">
        <v>92</v>
      </c>
      <c r="I30" t="str">
        <f t="shared" ca="1" si="0"/>
        <v>http://www.conference.phuket.psu.ac.th/conference2018/imgs/authors/qrcode/psupic2018300.png</v>
      </c>
    </row>
    <row r="31" spans="1:9">
      <c r="A31">
        <v>33</v>
      </c>
      <c r="B31">
        <f>LOOKUP(A31, 'ImportDB-Submission'!$C$1:$C$38, 'ImportDB-Submission'!$A$1:$A$38)</f>
        <v>117</v>
      </c>
      <c r="C31" t="str">
        <f ca="1">INDIRECT(ADDRESS(MATCH(D31, 'gen-qrcode'!B:B,0),1,1,,"gen-qrcode"))</f>
        <v>psupic2018018</v>
      </c>
      <c r="D31" t="s">
        <v>147</v>
      </c>
      <c r="E31" t="s">
        <v>148</v>
      </c>
      <c r="F31">
        <v>2</v>
      </c>
      <c r="G31" t="s">
        <v>146</v>
      </c>
      <c r="H31" t="s">
        <v>92</v>
      </c>
      <c r="I31" t="str">
        <f t="shared" ca="1" si="0"/>
        <v>http://www.conference.phuket.psu.ac.th/conference2018/imgs/authors/qrcode/psupic2018018.png</v>
      </c>
    </row>
    <row r="32" spans="1:9">
      <c r="A32">
        <v>35</v>
      </c>
      <c r="B32">
        <f>LOOKUP(A32, 'ImportDB-Submission'!$C$1:$C$38, 'ImportDB-Submission'!$A$1:$A$38)</f>
        <v>118</v>
      </c>
      <c r="C32" t="str">
        <f ca="1">INDIRECT(ADDRESS(MATCH(D32, 'gen-qrcode'!B:B,0),1,1,,"gen-qrcode"))</f>
        <v>psupic2018234</v>
      </c>
      <c r="D32" t="s">
        <v>70</v>
      </c>
      <c r="E32" t="s">
        <v>149</v>
      </c>
      <c r="F32">
        <v>1</v>
      </c>
      <c r="G32" t="s">
        <v>150</v>
      </c>
      <c r="H32" t="s">
        <v>92</v>
      </c>
      <c r="I32" t="str">
        <f t="shared" ca="1" si="0"/>
        <v>http://www.conference.phuket.psu.ac.th/conference2018/imgs/authors/qrcode/psupic2018234.png</v>
      </c>
    </row>
    <row r="33" spans="1:9">
      <c r="A33">
        <v>36</v>
      </c>
      <c r="B33">
        <f>LOOKUP(A33, 'ImportDB-Submission'!$C$1:$C$38, 'ImportDB-Submission'!$A$1:$A$38)</f>
        <v>119</v>
      </c>
      <c r="C33" t="str">
        <f ca="1">INDIRECT(ADDRESS(MATCH(D33, 'gen-qrcode'!B:B,0),1,1,,"gen-qrcode"))</f>
        <v>psupic2018068</v>
      </c>
      <c r="D33" t="s">
        <v>72</v>
      </c>
      <c r="E33" t="s">
        <v>151</v>
      </c>
      <c r="F33">
        <v>1</v>
      </c>
      <c r="G33" t="s">
        <v>152</v>
      </c>
      <c r="H33" t="s">
        <v>92</v>
      </c>
      <c r="I33" t="str">
        <f t="shared" ca="1" si="0"/>
        <v>http://www.conference.phuket.psu.ac.th/conference2018/imgs/authors/qrcode/psupic2018068.png</v>
      </c>
    </row>
    <row r="34" spans="1:9">
      <c r="A34">
        <v>37</v>
      </c>
      <c r="B34">
        <f>LOOKUP(A34, 'ImportDB-Submission'!$C$1:$C$38, 'ImportDB-Submission'!$A$1:$A$38)</f>
        <v>120</v>
      </c>
      <c r="C34" t="str">
        <f ca="1">INDIRECT(ADDRESS(MATCH(D34, 'gen-qrcode'!B:B,0),1,1,,"gen-qrcode"))</f>
        <v>psupic2018326</v>
      </c>
      <c r="D34" t="s">
        <v>153</v>
      </c>
      <c r="E34" t="s">
        <v>154</v>
      </c>
      <c r="F34">
        <v>1</v>
      </c>
      <c r="G34" t="s">
        <v>155</v>
      </c>
      <c r="H34" t="s">
        <v>92</v>
      </c>
      <c r="I34" t="str">
        <f t="shared" ca="1" si="0"/>
        <v>http://www.conference.phuket.psu.ac.th/conference2018/imgs/authors/qrcode/psupic2018326.png</v>
      </c>
    </row>
    <row r="35" spans="1:9">
      <c r="A35">
        <v>37</v>
      </c>
      <c r="B35">
        <f>LOOKUP(A35, 'ImportDB-Submission'!$C$1:$C$38, 'ImportDB-Submission'!$A$1:$A$38)</f>
        <v>120</v>
      </c>
      <c r="C35" t="str">
        <f ca="1">INDIRECT(ADDRESS(MATCH(D35, 'gen-qrcode'!B:B,0),1,1,,"gen-qrcode"))</f>
        <v>psupic2018018</v>
      </c>
      <c r="D35" t="s">
        <v>147</v>
      </c>
      <c r="E35" t="s">
        <v>148</v>
      </c>
      <c r="F35">
        <v>2</v>
      </c>
      <c r="G35" t="s">
        <v>155</v>
      </c>
      <c r="H35" t="s">
        <v>92</v>
      </c>
      <c r="I35" t="str">
        <f t="shared" ca="1" si="0"/>
        <v>http://www.conference.phuket.psu.ac.th/conference2018/imgs/authors/qrcode/psupic2018018.png</v>
      </c>
    </row>
    <row r="36" spans="1:9">
      <c r="A36">
        <v>38</v>
      </c>
      <c r="B36">
        <f>LOOKUP(A36, 'ImportDB-Submission'!$C$1:$C$38, 'ImportDB-Submission'!$A$1:$A$38)</f>
        <v>121</v>
      </c>
      <c r="C36" t="str">
        <f ca="1">INDIRECT(ADDRESS(MATCH(D36, 'gen-qrcode'!B:B,0),1,1,,"gen-qrcode"))</f>
        <v>psupic2018184</v>
      </c>
      <c r="D36" t="s">
        <v>156</v>
      </c>
      <c r="E36" t="s">
        <v>157</v>
      </c>
      <c r="F36">
        <v>2</v>
      </c>
      <c r="G36" t="s">
        <v>158</v>
      </c>
      <c r="H36" t="s">
        <v>92</v>
      </c>
      <c r="I36" t="str">
        <f t="shared" ca="1" si="0"/>
        <v>http://www.conference.phuket.psu.ac.th/conference2018/imgs/authors/qrcode/psupic2018184.png</v>
      </c>
    </row>
    <row r="37" spans="1:9">
      <c r="A37">
        <v>39</v>
      </c>
      <c r="B37">
        <f>LOOKUP(A37, 'ImportDB-Submission'!$C$1:$C$38, 'ImportDB-Submission'!$A$1:$A$38)</f>
        <v>122</v>
      </c>
      <c r="C37" t="str">
        <f ca="1">INDIRECT(ADDRESS(MATCH(D37, 'gen-qrcode'!B:B,0),1,1,,"gen-qrcode"))</f>
        <v>psupic2018276</v>
      </c>
      <c r="D37" t="s">
        <v>78</v>
      </c>
      <c r="E37" t="s">
        <v>159</v>
      </c>
      <c r="F37">
        <v>1</v>
      </c>
      <c r="G37" t="s">
        <v>161</v>
      </c>
      <c r="H37" t="s">
        <v>160</v>
      </c>
      <c r="I37" t="str">
        <f t="shared" ca="1" si="0"/>
        <v>http://www.conference.phuket.psu.ac.th/conference2018/imgs/authors/qrcode/psupic2018276.png</v>
      </c>
    </row>
    <row r="38" spans="1:9">
      <c r="A38">
        <v>40</v>
      </c>
      <c r="B38">
        <f>LOOKUP(A38, 'ImportDB-Submission'!$C$1:$C$38, 'ImportDB-Submission'!$A$1:$A$38)</f>
        <v>123</v>
      </c>
      <c r="C38" t="str">
        <f ca="1">INDIRECT(ADDRESS(MATCH(D38, 'gen-qrcode'!B:B,0),1,1,,"gen-qrcode"))</f>
        <v>psupic2018284</v>
      </c>
      <c r="D38" t="s">
        <v>80</v>
      </c>
      <c r="E38" t="s">
        <v>159</v>
      </c>
      <c r="F38">
        <v>1</v>
      </c>
      <c r="G38" t="s">
        <v>162</v>
      </c>
      <c r="H38" t="s">
        <v>160</v>
      </c>
      <c r="I38" t="str">
        <f t="shared" ca="1" si="0"/>
        <v>http://www.conference.phuket.psu.ac.th/conference2018/imgs/authors/qrcode/psupic2018284.png</v>
      </c>
    </row>
    <row r="39" spans="1:9">
      <c r="A39">
        <v>41</v>
      </c>
      <c r="B39">
        <f>LOOKUP(A39, 'ImportDB-Submission'!$C$1:$C$38, 'ImportDB-Submission'!$A$1:$A$38)</f>
        <v>124</v>
      </c>
      <c r="C39" t="str">
        <f ca="1">INDIRECT(ADDRESS(MATCH(D39, 'gen-qrcode'!B:B,0),1,1,,"gen-qrcode"))</f>
        <v>psupic2018242</v>
      </c>
      <c r="D39" t="s">
        <v>82</v>
      </c>
      <c r="E39" t="s">
        <v>163</v>
      </c>
      <c r="F39">
        <v>1</v>
      </c>
      <c r="G39" t="s">
        <v>164</v>
      </c>
      <c r="H39" t="s">
        <v>89</v>
      </c>
      <c r="I39" t="str">
        <f t="shared" ca="1" si="0"/>
        <v>http://www.conference.phuket.psu.ac.th/conference2018/imgs/authors/qrcode/psupic2018242.png</v>
      </c>
    </row>
    <row r="40" spans="1:9">
      <c r="A40">
        <v>42</v>
      </c>
      <c r="B40">
        <f>LOOKUP(A40, 'ImportDB-Submission'!$C$1:$C$38, 'ImportDB-Submission'!$A$1:$A$38)</f>
        <v>125</v>
      </c>
      <c r="C40" t="str">
        <f ca="1">INDIRECT(ADDRESS(MATCH(D40, 'gen-qrcode'!B:B,0),1,1,,"gen-qrcode"))</f>
        <v>psupic2018034</v>
      </c>
      <c r="D40" t="s">
        <v>84</v>
      </c>
      <c r="E40" t="s">
        <v>165</v>
      </c>
      <c r="F40">
        <v>1</v>
      </c>
      <c r="G40" t="s">
        <v>90</v>
      </c>
      <c r="H40" t="s">
        <v>89</v>
      </c>
      <c r="I40" t="str">
        <f t="shared" ca="1" si="0"/>
        <v>http://www.conference.phuket.psu.ac.th/conference2018/imgs/authors/qrcode/psupic2018034.png</v>
      </c>
    </row>
    <row r="41" spans="1:9">
      <c r="A41">
        <v>45</v>
      </c>
      <c r="B41">
        <f>LOOKUP(A41, 'ImportDB-Submission'!$C$1:$C$38, 'ImportDB-Submission'!$A$1:$A$38)</f>
        <v>126</v>
      </c>
      <c r="C41" t="str">
        <f ca="1">INDIRECT(ADDRESS(MATCH(D41, 'gen-qrcode'!B:B,0),1,1,,"gen-qrcode"))</f>
        <v>psupic2018218</v>
      </c>
      <c r="D41" t="s">
        <v>86</v>
      </c>
      <c r="E41" t="s">
        <v>166</v>
      </c>
      <c r="F41">
        <v>1</v>
      </c>
      <c r="G41" t="s">
        <v>168</v>
      </c>
      <c r="H41" t="s">
        <v>167</v>
      </c>
      <c r="I41" t="str">
        <f t="shared" ca="1" si="0"/>
        <v>http://www.conference.phuket.psu.ac.th/conference2018/imgs/authors/qrcode/psupic2018218.png</v>
      </c>
    </row>
    <row r="42" spans="1:9">
      <c r="A42">
        <v>39</v>
      </c>
      <c r="B42">
        <f>LOOKUP(A42, 'ImportDB-Submission'!$C$1:$C$38, 'ImportDB-Submission'!$A$1:$A$38)</f>
        <v>122</v>
      </c>
      <c r="C42" t="str">
        <f ca="1">INDIRECT(ADDRESS(MATCH(D42, 'gen-qrcode'!B:B,0),1,1,,"gen-qrcode"))</f>
        <v>psupic2018142</v>
      </c>
      <c r="D42" t="s">
        <v>176</v>
      </c>
      <c r="E42" t="s">
        <v>178</v>
      </c>
      <c r="F42">
        <v>1</v>
      </c>
      <c r="H42" t="s">
        <v>92</v>
      </c>
      <c r="I42" t="str">
        <f t="shared" ca="1" si="0"/>
        <v>http://www.conference.phuket.psu.ac.th/conference2018/imgs/authors/qrcode/psupic2018142.png</v>
      </c>
    </row>
    <row r="43" spans="1:9">
      <c r="A43">
        <v>22</v>
      </c>
      <c r="B43">
        <v>108</v>
      </c>
      <c r="C43" t="str">
        <f ca="1">INDIRECT(ADDRESS(MATCH(D43, 'gen-qrcode'!B:B,0),1,1,,"gen-qrcode"))</f>
        <v>psupic2018392</v>
      </c>
      <c r="D43" t="s">
        <v>179</v>
      </c>
      <c r="F43">
        <v>2</v>
      </c>
      <c r="G43" t="s">
        <v>158</v>
      </c>
      <c r="H43" t="s">
        <v>89</v>
      </c>
      <c r="I43" t="str">
        <f t="shared" ca="1" si="0"/>
        <v>http://www.conference.phuket.psu.ac.th/conference2018/imgs/authors/qrcode/psupic2018392.png</v>
      </c>
    </row>
    <row r="44" spans="1:9">
      <c r="A44">
        <v>19</v>
      </c>
      <c r="B44">
        <v>106</v>
      </c>
      <c r="C44" t="str">
        <f ca="1">INDIRECT(ADDRESS(MATCH(D44, 'gen-qrcode'!B:B,0),1,1,,"gen-qrcode"))</f>
        <v>psupic2018868</v>
      </c>
      <c r="D44" s="7" t="s">
        <v>280</v>
      </c>
      <c r="E44" s="9" t="s">
        <v>282</v>
      </c>
      <c r="F44">
        <v>2</v>
      </c>
      <c r="G44" s="9" t="s">
        <v>121</v>
      </c>
      <c r="H44" t="s">
        <v>95</v>
      </c>
      <c r="I44" t="str">
        <f t="shared" ca="1" si="0"/>
        <v>http://www.conference.phuket.psu.ac.th/conference2018/imgs/authors/qrcode/psupic2018868.png</v>
      </c>
    </row>
    <row r="45" spans="1:9">
      <c r="A45">
        <v>16</v>
      </c>
      <c r="B45">
        <v>103</v>
      </c>
      <c r="C45" t="str">
        <f ca="1">INDIRECT(ADDRESS(MATCH(D45, 'gen-qrcode'!B:B,0),1,1,,"gen-qrcode"))</f>
        <v>psupic2018876</v>
      </c>
      <c r="D45" t="s">
        <v>281</v>
      </c>
      <c r="E45" s="9" t="s">
        <v>282</v>
      </c>
      <c r="F45">
        <v>2</v>
      </c>
      <c r="G45" s="9" t="s">
        <v>121</v>
      </c>
      <c r="H45" t="s">
        <v>95</v>
      </c>
      <c r="I45" t="str">
        <f t="shared" ca="1" si="0"/>
        <v>http://www.conference.phuket.psu.ac.th/conference2018/imgs/authors/qrcode/psupic2018876.png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76" workbookViewId="0">
      <selection activeCell="D105" sqref="D105"/>
    </sheetView>
  </sheetViews>
  <sheetFormatPr defaultRowHeight="15"/>
  <cols>
    <col min="1" max="1" width="18.85546875" customWidth="1"/>
    <col min="2" max="2" width="35.5703125" customWidth="1"/>
    <col min="3" max="3" width="3.5703125" customWidth="1"/>
    <col min="4" max="4" width="18.85546875" customWidth="1"/>
    <col min="5" max="5" width="18.42578125" customWidth="1"/>
    <col min="6" max="6" width="21.140625" customWidth="1"/>
  </cols>
  <sheetData>
    <row r="1" spans="1:5">
      <c r="A1" t="str">
        <f t="shared" ref="A1:A64" si="0">CONCATENATE("psupic2018", LOWER(C1), TEXT(D1, "00"), RIGHT(E1,1))</f>
        <v>psupic2018018</v>
      </c>
      <c r="B1" t="s">
        <v>147</v>
      </c>
      <c r="D1">
        <v>1</v>
      </c>
      <c r="E1">
        <f t="shared" ref="E1:E64" si="1">D1*18</f>
        <v>18</v>
      </c>
    </row>
    <row r="2" spans="1:5">
      <c r="A2" t="str">
        <f t="shared" si="0"/>
        <v>psupic2018026</v>
      </c>
      <c r="B2" t="s">
        <v>44</v>
      </c>
      <c r="D2">
        <v>2</v>
      </c>
      <c r="E2">
        <f t="shared" si="1"/>
        <v>36</v>
      </c>
    </row>
    <row r="3" spans="1:5">
      <c r="A3" t="str">
        <f t="shared" si="0"/>
        <v>psupic2018034</v>
      </c>
      <c r="B3" t="s">
        <v>84</v>
      </c>
      <c r="D3">
        <v>3</v>
      </c>
      <c r="E3">
        <f t="shared" si="1"/>
        <v>54</v>
      </c>
    </row>
    <row r="4" spans="1:5">
      <c r="A4" t="str">
        <f t="shared" si="0"/>
        <v>psupic2018042</v>
      </c>
      <c r="B4" t="s">
        <v>21</v>
      </c>
      <c r="D4">
        <v>4</v>
      </c>
      <c r="E4">
        <f t="shared" si="1"/>
        <v>72</v>
      </c>
    </row>
    <row r="5" spans="1:5">
      <c r="A5" t="str">
        <f t="shared" si="0"/>
        <v>psupic2018050</v>
      </c>
      <c r="B5" t="s">
        <v>62</v>
      </c>
      <c r="D5">
        <v>5</v>
      </c>
      <c r="E5">
        <f t="shared" si="1"/>
        <v>90</v>
      </c>
    </row>
    <row r="6" spans="1:5">
      <c r="A6" t="str">
        <f t="shared" si="0"/>
        <v>psupic2018068</v>
      </c>
      <c r="B6" t="s">
        <v>72</v>
      </c>
      <c r="D6">
        <v>6</v>
      </c>
      <c r="E6">
        <f t="shared" si="1"/>
        <v>108</v>
      </c>
    </row>
    <row r="7" spans="1:5">
      <c r="A7" t="str">
        <f t="shared" si="0"/>
        <v>psupic2018076</v>
      </c>
      <c r="B7" t="s">
        <v>30</v>
      </c>
      <c r="D7">
        <v>7</v>
      </c>
      <c r="E7">
        <f t="shared" si="1"/>
        <v>126</v>
      </c>
    </row>
    <row r="8" spans="1:5">
      <c r="A8" t="str">
        <f t="shared" si="0"/>
        <v>psupic2018084</v>
      </c>
      <c r="B8" t="s">
        <v>38</v>
      </c>
      <c r="D8">
        <v>8</v>
      </c>
      <c r="E8">
        <f t="shared" si="1"/>
        <v>144</v>
      </c>
    </row>
    <row r="9" spans="1:5">
      <c r="A9" t="str">
        <f t="shared" si="0"/>
        <v>psupic2018092</v>
      </c>
      <c r="B9" t="s">
        <v>23</v>
      </c>
      <c r="D9">
        <v>9</v>
      </c>
      <c r="E9">
        <f t="shared" si="1"/>
        <v>162</v>
      </c>
    </row>
    <row r="10" spans="1:5">
      <c r="A10" t="str">
        <f t="shared" si="0"/>
        <v>psupic2018100</v>
      </c>
      <c r="B10" t="s">
        <v>55</v>
      </c>
      <c r="D10">
        <v>10</v>
      </c>
      <c r="E10">
        <f t="shared" si="1"/>
        <v>180</v>
      </c>
    </row>
    <row r="11" spans="1:5">
      <c r="A11" t="str">
        <f t="shared" si="0"/>
        <v>psupic2018118</v>
      </c>
      <c r="B11" t="s">
        <v>53</v>
      </c>
      <c r="D11">
        <v>11</v>
      </c>
      <c r="E11">
        <f t="shared" si="1"/>
        <v>198</v>
      </c>
    </row>
    <row r="12" spans="1:5">
      <c r="A12" t="str">
        <f t="shared" si="0"/>
        <v>psupic2018126</v>
      </c>
      <c r="B12" t="s">
        <v>19</v>
      </c>
      <c r="D12">
        <v>12</v>
      </c>
      <c r="E12">
        <f t="shared" si="1"/>
        <v>216</v>
      </c>
    </row>
    <row r="13" spans="1:5">
      <c r="A13" t="str">
        <f t="shared" si="0"/>
        <v>psupic2018134</v>
      </c>
      <c r="B13" t="s">
        <v>47</v>
      </c>
      <c r="D13">
        <v>13</v>
      </c>
      <c r="E13">
        <f t="shared" si="1"/>
        <v>234</v>
      </c>
    </row>
    <row r="14" spans="1:5">
      <c r="A14" t="str">
        <f t="shared" si="0"/>
        <v>psupic2018142</v>
      </c>
      <c r="B14" t="s">
        <v>176</v>
      </c>
      <c r="D14">
        <v>14</v>
      </c>
      <c r="E14">
        <f t="shared" si="1"/>
        <v>252</v>
      </c>
    </row>
    <row r="15" spans="1:5">
      <c r="A15" t="str">
        <f t="shared" si="0"/>
        <v>psupic2018150</v>
      </c>
      <c r="B15" t="s">
        <v>28</v>
      </c>
      <c r="D15">
        <v>15</v>
      </c>
      <c r="E15">
        <f t="shared" si="1"/>
        <v>270</v>
      </c>
    </row>
    <row r="16" spans="1:5">
      <c r="A16" t="str">
        <f t="shared" si="0"/>
        <v>psupic2018168</v>
      </c>
      <c r="B16" t="s">
        <v>112</v>
      </c>
      <c r="D16">
        <v>16</v>
      </c>
      <c r="E16">
        <f t="shared" si="1"/>
        <v>288</v>
      </c>
    </row>
    <row r="17" spans="1:5">
      <c r="A17" t="str">
        <f t="shared" si="0"/>
        <v>psupic2018176</v>
      </c>
      <c r="B17" t="s">
        <v>40</v>
      </c>
      <c r="D17">
        <v>17</v>
      </c>
      <c r="E17">
        <f t="shared" si="1"/>
        <v>306</v>
      </c>
    </row>
    <row r="18" spans="1:5" ht="15" customHeight="1">
      <c r="A18" t="str">
        <f t="shared" si="0"/>
        <v>psupic2018184</v>
      </c>
      <c r="B18" t="s">
        <v>156</v>
      </c>
      <c r="D18">
        <v>18</v>
      </c>
      <c r="E18">
        <f t="shared" si="1"/>
        <v>324</v>
      </c>
    </row>
    <row r="19" spans="1:5">
      <c r="A19" t="str">
        <f t="shared" si="0"/>
        <v>psupic2018192</v>
      </c>
      <c r="B19" t="s">
        <v>57</v>
      </c>
      <c r="D19">
        <v>19</v>
      </c>
      <c r="E19">
        <f t="shared" si="1"/>
        <v>342</v>
      </c>
    </row>
    <row r="20" spans="1:5">
      <c r="A20" t="str">
        <f t="shared" si="0"/>
        <v>psupic2018200</v>
      </c>
      <c r="B20" t="s">
        <v>42</v>
      </c>
      <c r="D20">
        <v>20</v>
      </c>
      <c r="E20">
        <f t="shared" si="1"/>
        <v>360</v>
      </c>
    </row>
    <row r="21" spans="1:5">
      <c r="A21" t="str">
        <f t="shared" si="0"/>
        <v>psupic2018218</v>
      </c>
      <c r="B21" t="s">
        <v>86</v>
      </c>
      <c r="D21">
        <v>21</v>
      </c>
      <c r="E21">
        <f t="shared" si="1"/>
        <v>378</v>
      </c>
    </row>
    <row r="22" spans="1:5">
      <c r="A22" t="str">
        <f t="shared" si="0"/>
        <v>psupic2018226</v>
      </c>
      <c r="B22" t="s">
        <v>27</v>
      </c>
      <c r="D22">
        <v>22</v>
      </c>
      <c r="E22">
        <f t="shared" si="1"/>
        <v>396</v>
      </c>
    </row>
    <row r="23" spans="1:5">
      <c r="A23" t="str">
        <f t="shared" si="0"/>
        <v>psupic2018234</v>
      </c>
      <c r="B23" t="s">
        <v>70</v>
      </c>
      <c r="D23">
        <v>23</v>
      </c>
      <c r="E23">
        <f t="shared" si="1"/>
        <v>414</v>
      </c>
    </row>
    <row r="24" spans="1:5">
      <c r="A24" t="str">
        <f t="shared" si="0"/>
        <v>psupic2018242</v>
      </c>
      <c r="B24" t="s">
        <v>82</v>
      </c>
      <c r="D24">
        <v>24</v>
      </c>
      <c r="E24">
        <f t="shared" si="1"/>
        <v>432</v>
      </c>
    </row>
    <row r="25" spans="1:5">
      <c r="A25" t="str">
        <f t="shared" si="0"/>
        <v>psupic2018250</v>
      </c>
      <c r="B25" t="s">
        <v>59</v>
      </c>
      <c r="D25">
        <v>25</v>
      </c>
      <c r="E25">
        <f t="shared" si="1"/>
        <v>450</v>
      </c>
    </row>
    <row r="26" spans="1:5">
      <c r="A26" t="str">
        <f t="shared" si="0"/>
        <v>psupic2018268</v>
      </c>
      <c r="B26" t="s">
        <v>61</v>
      </c>
      <c r="D26">
        <v>26</v>
      </c>
      <c r="E26">
        <f t="shared" si="1"/>
        <v>468</v>
      </c>
    </row>
    <row r="27" spans="1:5">
      <c r="A27" t="str">
        <f t="shared" si="0"/>
        <v>psupic2018276</v>
      </c>
      <c r="B27" t="s">
        <v>78</v>
      </c>
      <c r="D27">
        <v>27</v>
      </c>
      <c r="E27">
        <f>D27*18</f>
        <v>486</v>
      </c>
    </row>
    <row r="28" spans="1:5" ht="15" customHeight="1">
      <c r="A28" t="str">
        <f t="shared" si="0"/>
        <v>psupic2018284</v>
      </c>
      <c r="B28" t="s">
        <v>80</v>
      </c>
      <c r="D28">
        <v>28</v>
      </c>
      <c r="E28">
        <f t="shared" si="1"/>
        <v>504</v>
      </c>
    </row>
    <row r="29" spans="1:5">
      <c r="A29" t="str">
        <f t="shared" si="0"/>
        <v>psupic2018292</v>
      </c>
      <c r="B29" t="s">
        <v>34</v>
      </c>
      <c r="D29">
        <v>29</v>
      </c>
      <c r="E29">
        <f t="shared" si="1"/>
        <v>522</v>
      </c>
    </row>
    <row r="30" spans="1:5">
      <c r="A30" t="str">
        <f t="shared" si="0"/>
        <v>psupic2018300</v>
      </c>
      <c r="B30" t="s">
        <v>144</v>
      </c>
      <c r="D30">
        <v>30</v>
      </c>
      <c r="E30">
        <f t="shared" si="1"/>
        <v>540</v>
      </c>
    </row>
    <row r="31" spans="1:5">
      <c r="A31" t="str">
        <f t="shared" si="0"/>
        <v>psupic2018318</v>
      </c>
      <c r="B31" t="s">
        <v>32</v>
      </c>
      <c r="D31">
        <v>31</v>
      </c>
      <c r="E31">
        <f t="shared" si="1"/>
        <v>558</v>
      </c>
    </row>
    <row r="32" spans="1:5">
      <c r="A32" t="str">
        <f t="shared" si="0"/>
        <v>psupic2018326</v>
      </c>
      <c r="B32" t="s">
        <v>153</v>
      </c>
      <c r="D32">
        <v>32</v>
      </c>
      <c r="E32">
        <f t="shared" si="1"/>
        <v>576</v>
      </c>
    </row>
    <row r="33" spans="1:5">
      <c r="A33" t="str">
        <f t="shared" si="0"/>
        <v>psupic2018334</v>
      </c>
      <c r="B33" t="s">
        <v>25</v>
      </c>
      <c r="D33">
        <v>33</v>
      </c>
      <c r="E33">
        <f t="shared" si="1"/>
        <v>594</v>
      </c>
    </row>
    <row r="34" spans="1:5">
      <c r="A34" t="str">
        <f t="shared" si="0"/>
        <v>psupic2018342</v>
      </c>
      <c r="B34" t="s">
        <v>17</v>
      </c>
      <c r="D34">
        <v>34</v>
      </c>
      <c r="E34">
        <f t="shared" si="1"/>
        <v>612</v>
      </c>
    </row>
    <row r="35" spans="1:5">
      <c r="A35" t="str">
        <f t="shared" si="0"/>
        <v>psupic2018350</v>
      </c>
      <c r="B35" t="s">
        <v>66</v>
      </c>
      <c r="D35">
        <v>35</v>
      </c>
      <c r="E35">
        <f t="shared" si="1"/>
        <v>630</v>
      </c>
    </row>
    <row r="36" spans="1:5">
      <c r="A36" t="str">
        <f t="shared" si="0"/>
        <v>psupic2018368</v>
      </c>
      <c r="B36" t="s">
        <v>64</v>
      </c>
      <c r="D36">
        <v>36</v>
      </c>
      <c r="E36">
        <f t="shared" si="1"/>
        <v>648</v>
      </c>
    </row>
    <row r="37" spans="1:5">
      <c r="A37" t="str">
        <f t="shared" si="0"/>
        <v>psupic2018376</v>
      </c>
      <c r="B37" t="s">
        <v>51</v>
      </c>
      <c r="D37">
        <v>37</v>
      </c>
      <c r="E37">
        <f t="shared" si="1"/>
        <v>666</v>
      </c>
    </row>
    <row r="38" spans="1:5">
      <c r="A38" t="str">
        <f t="shared" si="0"/>
        <v>psupic2018384</v>
      </c>
      <c r="B38" t="s">
        <v>45</v>
      </c>
      <c r="D38">
        <v>38</v>
      </c>
      <c r="E38">
        <f t="shared" si="1"/>
        <v>684</v>
      </c>
    </row>
    <row r="39" spans="1:5">
      <c r="A39" t="str">
        <f t="shared" si="0"/>
        <v>psupic2018392</v>
      </c>
      <c r="B39" t="s">
        <v>179</v>
      </c>
      <c r="D39">
        <v>39</v>
      </c>
      <c r="E39">
        <f t="shared" si="1"/>
        <v>702</v>
      </c>
    </row>
    <row r="40" spans="1:5">
      <c r="A40" t="str">
        <f t="shared" si="0"/>
        <v>psupic2018k400</v>
      </c>
      <c r="B40" s="7" t="s">
        <v>180</v>
      </c>
      <c r="C40" s="7" t="s">
        <v>191</v>
      </c>
      <c r="D40">
        <v>40</v>
      </c>
      <c r="E40">
        <f t="shared" si="1"/>
        <v>720</v>
      </c>
    </row>
    <row r="41" spans="1:5">
      <c r="A41" t="str">
        <f t="shared" si="0"/>
        <v>psupic2018g418</v>
      </c>
      <c r="B41" t="s">
        <v>192</v>
      </c>
      <c r="C41" t="s">
        <v>245</v>
      </c>
      <c r="D41">
        <v>41</v>
      </c>
      <c r="E41">
        <f t="shared" si="1"/>
        <v>738</v>
      </c>
    </row>
    <row r="42" spans="1:5">
      <c r="A42" t="str">
        <f t="shared" si="0"/>
        <v>psupic2018g426</v>
      </c>
      <c r="B42" t="s">
        <v>196</v>
      </c>
      <c r="C42" t="s">
        <v>245</v>
      </c>
      <c r="D42">
        <v>42</v>
      </c>
      <c r="E42">
        <f t="shared" si="1"/>
        <v>756</v>
      </c>
    </row>
    <row r="43" spans="1:5">
      <c r="A43" t="str">
        <f t="shared" si="0"/>
        <v>psupic2018g434</v>
      </c>
      <c r="B43" t="s">
        <v>193</v>
      </c>
      <c r="C43" t="s">
        <v>245</v>
      </c>
      <c r="D43">
        <v>43</v>
      </c>
      <c r="E43">
        <f t="shared" si="1"/>
        <v>774</v>
      </c>
    </row>
    <row r="44" spans="1:5">
      <c r="A44" t="str">
        <f t="shared" si="0"/>
        <v>psupic2018g442</v>
      </c>
      <c r="B44" t="s">
        <v>194</v>
      </c>
      <c r="C44" t="s">
        <v>245</v>
      </c>
      <c r="D44">
        <v>44</v>
      </c>
      <c r="E44">
        <f t="shared" si="1"/>
        <v>792</v>
      </c>
    </row>
    <row r="45" spans="1:5">
      <c r="A45" t="str">
        <f t="shared" si="0"/>
        <v>psupic2018g450</v>
      </c>
      <c r="B45" t="s">
        <v>195</v>
      </c>
      <c r="C45" t="s">
        <v>245</v>
      </c>
      <c r="D45">
        <v>45</v>
      </c>
      <c r="E45">
        <f t="shared" si="1"/>
        <v>810</v>
      </c>
    </row>
    <row r="46" spans="1:5">
      <c r="A46" t="str">
        <f t="shared" si="0"/>
        <v>psupic2018g468</v>
      </c>
      <c r="B46" t="s">
        <v>224</v>
      </c>
      <c r="C46" t="s">
        <v>245</v>
      </c>
      <c r="D46">
        <v>46</v>
      </c>
      <c r="E46">
        <f t="shared" si="1"/>
        <v>828</v>
      </c>
    </row>
    <row r="47" spans="1:5">
      <c r="A47" t="str">
        <f t="shared" si="0"/>
        <v>psupic2018g476</v>
      </c>
      <c r="B47" t="s">
        <v>225</v>
      </c>
      <c r="C47" t="s">
        <v>245</v>
      </c>
      <c r="D47">
        <v>47</v>
      </c>
      <c r="E47">
        <f t="shared" si="1"/>
        <v>846</v>
      </c>
    </row>
    <row r="48" spans="1:5">
      <c r="A48" t="str">
        <f t="shared" si="0"/>
        <v>psupic2018g484</v>
      </c>
      <c r="B48" t="s">
        <v>226</v>
      </c>
      <c r="C48" t="s">
        <v>245</v>
      </c>
      <c r="D48">
        <v>48</v>
      </c>
      <c r="E48">
        <f t="shared" si="1"/>
        <v>864</v>
      </c>
    </row>
    <row r="49" spans="1:5">
      <c r="A49" t="str">
        <f t="shared" si="0"/>
        <v>psupic2018g492</v>
      </c>
      <c r="B49" t="s">
        <v>227</v>
      </c>
      <c r="C49" t="s">
        <v>245</v>
      </c>
      <c r="D49">
        <v>49</v>
      </c>
      <c r="E49">
        <f t="shared" si="1"/>
        <v>882</v>
      </c>
    </row>
    <row r="50" spans="1:5">
      <c r="A50" t="str">
        <f t="shared" si="0"/>
        <v>psupic2018g500</v>
      </c>
      <c r="B50" t="s">
        <v>228</v>
      </c>
      <c r="C50" t="s">
        <v>245</v>
      </c>
      <c r="D50">
        <v>50</v>
      </c>
      <c r="E50">
        <f t="shared" si="1"/>
        <v>900</v>
      </c>
    </row>
    <row r="51" spans="1:5">
      <c r="A51" t="str">
        <f t="shared" si="0"/>
        <v>psupic2018g518</v>
      </c>
      <c r="B51" t="s">
        <v>229</v>
      </c>
      <c r="C51" t="s">
        <v>245</v>
      </c>
      <c r="D51">
        <v>51</v>
      </c>
      <c r="E51">
        <f t="shared" si="1"/>
        <v>918</v>
      </c>
    </row>
    <row r="52" spans="1:5">
      <c r="A52" t="str">
        <f t="shared" si="0"/>
        <v>psupic2018g526</v>
      </c>
      <c r="B52" t="s">
        <v>230</v>
      </c>
      <c r="C52" t="s">
        <v>245</v>
      </c>
      <c r="D52">
        <v>52</v>
      </c>
      <c r="E52">
        <f t="shared" si="1"/>
        <v>936</v>
      </c>
    </row>
    <row r="53" spans="1:5">
      <c r="A53" t="str">
        <f t="shared" si="0"/>
        <v>psupic2018g534</v>
      </c>
      <c r="B53" t="s">
        <v>231</v>
      </c>
      <c r="C53" t="s">
        <v>245</v>
      </c>
      <c r="D53">
        <v>53</v>
      </c>
      <c r="E53">
        <f t="shared" si="1"/>
        <v>954</v>
      </c>
    </row>
    <row r="54" spans="1:5">
      <c r="A54" t="str">
        <f t="shared" si="0"/>
        <v>psupic2018g542</v>
      </c>
      <c r="B54" t="s">
        <v>232</v>
      </c>
      <c r="C54" t="s">
        <v>245</v>
      </c>
      <c r="D54">
        <v>54</v>
      </c>
      <c r="E54">
        <f t="shared" si="1"/>
        <v>972</v>
      </c>
    </row>
    <row r="55" spans="1:5">
      <c r="A55" t="str">
        <f t="shared" si="0"/>
        <v>psupic2018g550</v>
      </c>
      <c r="B55" t="s">
        <v>233</v>
      </c>
      <c r="C55" t="s">
        <v>245</v>
      </c>
      <c r="D55">
        <v>55</v>
      </c>
      <c r="E55">
        <f t="shared" si="1"/>
        <v>990</v>
      </c>
    </row>
    <row r="56" spans="1:5">
      <c r="A56" t="str">
        <f t="shared" si="0"/>
        <v>psupic2018g568</v>
      </c>
      <c r="B56" t="s">
        <v>234</v>
      </c>
      <c r="C56" t="s">
        <v>245</v>
      </c>
      <c r="D56">
        <v>56</v>
      </c>
      <c r="E56">
        <f t="shared" si="1"/>
        <v>1008</v>
      </c>
    </row>
    <row r="57" spans="1:5">
      <c r="A57" t="str">
        <f t="shared" si="0"/>
        <v>psupic2018g576</v>
      </c>
      <c r="B57" t="s">
        <v>235</v>
      </c>
      <c r="C57" t="s">
        <v>245</v>
      </c>
      <c r="D57">
        <v>57</v>
      </c>
      <c r="E57">
        <f t="shared" si="1"/>
        <v>1026</v>
      </c>
    </row>
    <row r="58" spans="1:5">
      <c r="A58" t="str">
        <f t="shared" si="0"/>
        <v>psupic2018g584</v>
      </c>
      <c r="B58" t="s">
        <v>236</v>
      </c>
      <c r="C58" t="s">
        <v>245</v>
      </c>
      <c r="D58">
        <v>58</v>
      </c>
      <c r="E58">
        <f t="shared" si="1"/>
        <v>1044</v>
      </c>
    </row>
    <row r="59" spans="1:5">
      <c r="A59" t="str">
        <f t="shared" si="0"/>
        <v>psupic2018g592</v>
      </c>
      <c r="B59" t="s">
        <v>237</v>
      </c>
      <c r="C59" t="s">
        <v>245</v>
      </c>
      <c r="D59">
        <v>59</v>
      </c>
      <c r="E59">
        <f t="shared" si="1"/>
        <v>1062</v>
      </c>
    </row>
    <row r="60" spans="1:5">
      <c r="A60" t="str">
        <f t="shared" si="0"/>
        <v>psupic2018g600</v>
      </c>
      <c r="B60" t="s">
        <v>238</v>
      </c>
      <c r="C60" t="s">
        <v>245</v>
      </c>
      <c r="D60">
        <v>60</v>
      </c>
      <c r="E60">
        <f t="shared" si="1"/>
        <v>1080</v>
      </c>
    </row>
    <row r="61" spans="1:5">
      <c r="A61" t="str">
        <f t="shared" si="0"/>
        <v>psupic2018g618</v>
      </c>
      <c r="B61" t="s">
        <v>239</v>
      </c>
      <c r="C61" t="s">
        <v>245</v>
      </c>
      <c r="D61">
        <v>61</v>
      </c>
      <c r="E61">
        <f t="shared" si="1"/>
        <v>1098</v>
      </c>
    </row>
    <row r="62" spans="1:5">
      <c r="A62" t="str">
        <f t="shared" si="0"/>
        <v>psupic2018g626</v>
      </c>
      <c r="B62" t="s">
        <v>240</v>
      </c>
      <c r="C62" t="s">
        <v>245</v>
      </c>
      <c r="D62">
        <v>62</v>
      </c>
      <c r="E62">
        <f t="shared" si="1"/>
        <v>1116</v>
      </c>
    </row>
    <row r="63" spans="1:5">
      <c r="A63" t="str">
        <f t="shared" si="0"/>
        <v>psupic2018g634</v>
      </c>
      <c r="B63" t="s">
        <v>241</v>
      </c>
      <c r="C63" t="s">
        <v>245</v>
      </c>
      <c r="D63">
        <v>63</v>
      </c>
      <c r="E63">
        <f t="shared" si="1"/>
        <v>1134</v>
      </c>
    </row>
    <row r="64" spans="1:5">
      <c r="A64" t="str">
        <f t="shared" si="0"/>
        <v>psupic2018g642</v>
      </c>
      <c r="B64" t="s">
        <v>242</v>
      </c>
      <c r="C64" t="s">
        <v>245</v>
      </c>
      <c r="D64">
        <v>64</v>
      </c>
      <c r="E64">
        <f t="shared" si="1"/>
        <v>1152</v>
      </c>
    </row>
    <row r="65" spans="1:5">
      <c r="A65" t="str">
        <f t="shared" ref="A65" si="2">CONCATENATE("psupic2018", LOWER(C65), TEXT(D65, "00"), RIGHT(E65,1))</f>
        <v>psupic2018g650</v>
      </c>
      <c r="B65" t="s">
        <v>243</v>
      </c>
      <c r="C65" t="s">
        <v>245</v>
      </c>
      <c r="D65">
        <v>65</v>
      </c>
      <c r="E65">
        <f t="shared" ref="E65:E87" si="3">D65*18</f>
        <v>1170</v>
      </c>
    </row>
    <row r="66" spans="1:5">
      <c r="A66" t="str">
        <f>CONCATENATE("psupic2018", LOWER(C66), TEXT(D66, "00"), RIGHT(E66,1))</f>
        <v>psupic2018g668</v>
      </c>
      <c r="B66" t="s">
        <v>244</v>
      </c>
      <c r="C66" t="s">
        <v>245</v>
      </c>
      <c r="D66">
        <v>66</v>
      </c>
      <c r="E66">
        <f t="shared" si="3"/>
        <v>1188</v>
      </c>
    </row>
    <row r="67" spans="1:5">
      <c r="A67" t="str">
        <f t="shared" ref="A67:A87" si="4">CONCATENATE("psupic2018", LOWER(C67), TEXT(D67, "00"), RIGHT(E67,1))</f>
        <v>psupic2018v676</v>
      </c>
      <c r="B67" t="s">
        <v>246</v>
      </c>
      <c r="C67" t="s">
        <v>265</v>
      </c>
      <c r="D67">
        <v>67</v>
      </c>
      <c r="E67">
        <f t="shared" si="3"/>
        <v>1206</v>
      </c>
    </row>
    <row r="68" spans="1:5">
      <c r="A68" t="str">
        <f t="shared" si="4"/>
        <v>psupic2018v684</v>
      </c>
      <c r="B68" t="s">
        <v>247</v>
      </c>
      <c r="C68" t="s">
        <v>265</v>
      </c>
      <c r="D68">
        <v>68</v>
      </c>
      <c r="E68">
        <f t="shared" si="3"/>
        <v>1224</v>
      </c>
    </row>
    <row r="69" spans="1:5">
      <c r="A69" t="str">
        <f t="shared" si="4"/>
        <v>psupic2018v692</v>
      </c>
      <c r="B69" t="s">
        <v>248</v>
      </c>
      <c r="C69" t="s">
        <v>265</v>
      </c>
      <c r="D69">
        <v>69</v>
      </c>
      <c r="E69">
        <f t="shared" si="3"/>
        <v>1242</v>
      </c>
    </row>
    <row r="70" spans="1:5">
      <c r="A70" t="str">
        <f t="shared" si="4"/>
        <v>psupic2018v700</v>
      </c>
      <c r="B70" t="s">
        <v>249</v>
      </c>
      <c r="C70" t="s">
        <v>265</v>
      </c>
      <c r="D70">
        <v>70</v>
      </c>
      <c r="E70">
        <f t="shared" si="3"/>
        <v>1260</v>
      </c>
    </row>
    <row r="71" spans="1:5">
      <c r="A71" t="str">
        <f t="shared" si="4"/>
        <v>psupic2018v718</v>
      </c>
      <c r="B71" t="s">
        <v>250</v>
      </c>
      <c r="C71" t="s">
        <v>265</v>
      </c>
      <c r="D71">
        <v>71</v>
      </c>
      <c r="E71">
        <f t="shared" si="3"/>
        <v>1278</v>
      </c>
    </row>
    <row r="72" spans="1:5">
      <c r="A72" t="str">
        <f t="shared" si="4"/>
        <v>psupic2018v726</v>
      </c>
      <c r="B72" t="s">
        <v>251</v>
      </c>
      <c r="C72" t="s">
        <v>265</v>
      </c>
      <c r="D72">
        <v>72</v>
      </c>
      <c r="E72">
        <f t="shared" si="3"/>
        <v>1296</v>
      </c>
    </row>
    <row r="73" spans="1:5">
      <c r="A73" t="str">
        <f t="shared" si="4"/>
        <v>psupic2018v734</v>
      </c>
      <c r="B73" t="s">
        <v>252</v>
      </c>
      <c r="C73" t="s">
        <v>265</v>
      </c>
      <c r="D73">
        <v>73</v>
      </c>
      <c r="E73">
        <f t="shared" si="3"/>
        <v>1314</v>
      </c>
    </row>
    <row r="74" spans="1:5">
      <c r="A74" t="str">
        <f t="shared" si="4"/>
        <v>psupic2018v742</v>
      </c>
      <c r="B74" t="s">
        <v>253</v>
      </c>
      <c r="C74" t="s">
        <v>265</v>
      </c>
      <c r="D74">
        <v>74</v>
      </c>
      <c r="E74">
        <f t="shared" si="3"/>
        <v>1332</v>
      </c>
    </row>
    <row r="75" spans="1:5">
      <c r="A75" t="str">
        <f t="shared" si="4"/>
        <v>psupic2018v750</v>
      </c>
      <c r="B75" t="s">
        <v>254</v>
      </c>
      <c r="C75" t="s">
        <v>265</v>
      </c>
      <c r="D75">
        <v>75</v>
      </c>
      <c r="E75">
        <f t="shared" si="3"/>
        <v>1350</v>
      </c>
    </row>
    <row r="76" spans="1:5">
      <c r="A76" t="str">
        <f t="shared" si="4"/>
        <v>psupic2018v768</v>
      </c>
      <c r="B76" t="s">
        <v>255</v>
      </c>
      <c r="C76" t="s">
        <v>265</v>
      </c>
      <c r="D76">
        <v>76</v>
      </c>
      <c r="E76">
        <f t="shared" si="3"/>
        <v>1368</v>
      </c>
    </row>
    <row r="77" spans="1:5">
      <c r="A77" t="str">
        <f t="shared" si="4"/>
        <v>psupic2018v776</v>
      </c>
      <c r="B77" t="s">
        <v>256</v>
      </c>
      <c r="C77" t="s">
        <v>265</v>
      </c>
      <c r="D77">
        <v>77</v>
      </c>
      <c r="E77">
        <f t="shared" si="3"/>
        <v>1386</v>
      </c>
    </row>
    <row r="78" spans="1:5">
      <c r="A78" t="str">
        <f t="shared" si="4"/>
        <v>psupic2018v784</v>
      </c>
      <c r="B78" t="s">
        <v>257</v>
      </c>
      <c r="C78" t="s">
        <v>265</v>
      </c>
      <c r="D78">
        <v>78</v>
      </c>
      <c r="E78">
        <f t="shared" si="3"/>
        <v>1404</v>
      </c>
    </row>
    <row r="79" spans="1:5">
      <c r="A79" t="str">
        <f t="shared" si="4"/>
        <v>psupic2018v792</v>
      </c>
      <c r="B79" t="s">
        <v>258</v>
      </c>
      <c r="C79" t="s">
        <v>265</v>
      </c>
      <c r="D79">
        <v>79</v>
      </c>
      <c r="E79">
        <f t="shared" si="3"/>
        <v>1422</v>
      </c>
    </row>
    <row r="80" spans="1:5">
      <c r="A80" t="str">
        <f t="shared" si="4"/>
        <v>psupic2018v800</v>
      </c>
      <c r="B80" t="s">
        <v>259</v>
      </c>
      <c r="C80" t="s">
        <v>265</v>
      </c>
      <c r="D80">
        <v>80</v>
      </c>
      <c r="E80">
        <f t="shared" si="3"/>
        <v>1440</v>
      </c>
    </row>
    <row r="81" spans="1:5">
      <c r="A81" t="str">
        <f t="shared" si="4"/>
        <v>psupic2018v818</v>
      </c>
      <c r="B81" t="s">
        <v>260</v>
      </c>
      <c r="C81" t="s">
        <v>265</v>
      </c>
      <c r="D81">
        <v>81</v>
      </c>
      <c r="E81">
        <f t="shared" si="3"/>
        <v>1458</v>
      </c>
    </row>
    <row r="82" spans="1:5">
      <c r="A82" t="str">
        <f t="shared" si="4"/>
        <v>psupic2018v826</v>
      </c>
      <c r="B82" t="s">
        <v>261</v>
      </c>
      <c r="C82" t="s">
        <v>265</v>
      </c>
      <c r="D82">
        <v>82</v>
      </c>
      <c r="E82">
        <f t="shared" si="3"/>
        <v>1476</v>
      </c>
    </row>
    <row r="83" spans="1:5">
      <c r="A83" t="str">
        <f t="shared" si="4"/>
        <v>psupic2018v834</v>
      </c>
      <c r="B83" t="s">
        <v>262</v>
      </c>
      <c r="C83" t="s">
        <v>265</v>
      </c>
      <c r="D83">
        <v>83</v>
      </c>
      <c r="E83">
        <f t="shared" si="3"/>
        <v>1494</v>
      </c>
    </row>
    <row r="84" spans="1:5">
      <c r="A84" t="str">
        <f t="shared" si="4"/>
        <v>psupic2018k842</v>
      </c>
      <c r="B84" t="s">
        <v>263</v>
      </c>
      <c r="C84" t="s">
        <v>187</v>
      </c>
      <c r="D84">
        <v>84</v>
      </c>
      <c r="E84">
        <f t="shared" si="3"/>
        <v>1512</v>
      </c>
    </row>
    <row r="85" spans="1:5">
      <c r="A85" t="str">
        <f t="shared" si="4"/>
        <v>psupic2018v850</v>
      </c>
      <c r="B85" t="s">
        <v>264</v>
      </c>
      <c r="C85" t="s">
        <v>265</v>
      </c>
      <c r="D85">
        <v>85</v>
      </c>
      <c r="E85">
        <f t="shared" si="3"/>
        <v>1530</v>
      </c>
    </row>
    <row r="86" spans="1:5">
      <c r="A86" t="str">
        <f t="shared" si="4"/>
        <v>psupic2018868</v>
      </c>
      <c r="B86" s="7" t="s">
        <v>280</v>
      </c>
      <c r="D86">
        <v>86</v>
      </c>
      <c r="E86">
        <f t="shared" si="3"/>
        <v>1548</v>
      </c>
    </row>
    <row r="87" spans="1:5">
      <c r="A87" t="str">
        <f t="shared" si="4"/>
        <v>psupic2018876</v>
      </c>
      <c r="B87" t="s">
        <v>281</v>
      </c>
      <c r="D87">
        <v>87</v>
      </c>
      <c r="E87">
        <f t="shared" si="3"/>
        <v>1566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5" workbookViewId="0">
      <selection activeCell="E47" sqref="E47"/>
    </sheetView>
  </sheetViews>
  <sheetFormatPr defaultRowHeight="15"/>
  <cols>
    <col min="1" max="1" width="20.7109375" customWidth="1"/>
    <col min="2" max="2" width="9" customWidth="1"/>
    <col min="3" max="3" width="32.28515625" customWidth="1"/>
    <col min="4" max="4" width="8" customWidth="1"/>
    <col min="5" max="5" width="62.7109375" customWidth="1"/>
    <col min="6" max="6" width="60.85546875" bestFit="1" customWidth="1"/>
    <col min="7" max="7" width="9.7109375" customWidth="1"/>
    <col min="8" max="8" width="93.42578125" bestFit="1" customWidth="1"/>
  </cols>
  <sheetData>
    <row r="1" spans="1:8">
      <c r="A1" t="s">
        <v>181</v>
      </c>
      <c r="B1" t="s">
        <v>182</v>
      </c>
      <c r="C1" t="s">
        <v>171</v>
      </c>
      <c r="D1" t="s">
        <v>183</v>
      </c>
      <c r="E1" t="s">
        <v>184</v>
      </c>
      <c r="F1" t="s">
        <v>189</v>
      </c>
      <c r="G1" t="s">
        <v>173</v>
      </c>
      <c r="H1" t="s">
        <v>185</v>
      </c>
    </row>
    <row r="2" spans="1:8">
      <c r="A2" t="str">
        <f ca="1">INDIRECT(ADDRESS(MATCH(C2, 'gen-qrcode'!B:B,0),1,1,,"gen-qrcode"))</f>
        <v>psupic2018k400</v>
      </c>
      <c r="B2" t="s">
        <v>188</v>
      </c>
      <c r="C2" t="s">
        <v>180</v>
      </c>
      <c r="D2" t="s">
        <v>187</v>
      </c>
      <c r="E2" t="s">
        <v>186</v>
      </c>
      <c r="F2" t="s">
        <v>190</v>
      </c>
      <c r="G2">
        <v>0</v>
      </c>
      <c r="H2" t="str">
        <f ca="1">CONCATENATE("http://www.conference.phuket.psu.ac.th/conference2018/imgs/vips/qrcode/",A2, ".png")</f>
        <v>http://www.conference.phuket.psu.ac.th/conference2018/imgs/vips/qrcode/psupic2018k400.png</v>
      </c>
    </row>
    <row r="3" spans="1:8" ht="16.5">
      <c r="A3" t="str">
        <f ca="1">INDIRECT(ADDRESS(MATCH(C3, 'gen-qrcode'!B:B,0),1,1,,"gen-qrcode"))</f>
        <v>psupic2018g418</v>
      </c>
      <c r="B3" t="s">
        <v>188</v>
      </c>
      <c r="C3" t="s">
        <v>192</v>
      </c>
      <c r="D3" t="s">
        <v>223</v>
      </c>
      <c r="E3" s="8" t="s">
        <v>197</v>
      </c>
      <c r="G3">
        <v>0</v>
      </c>
      <c r="H3" t="str">
        <f t="shared" ref="H3:H47" ca="1" si="0">CONCATENATE("http://www.conference.phuket.psu.ac.th/conference2018/imgs/vips/qrcode/",A3, ".png")</f>
        <v>http://www.conference.phuket.psu.ac.th/conference2018/imgs/vips/qrcode/psupic2018g418.png</v>
      </c>
    </row>
    <row r="4" spans="1:8">
      <c r="A4" t="str">
        <f ca="1">INDIRECT(ADDRESS(MATCH(C4, 'gen-qrcode'!B:B,0),1,1,,"gen-qrcode"))</f>
        <v>psupic2018g426</v>
      </c>
      <c r="B4" t="s">
        <v>188</v>
      </c>
      <c r="C4" t="s">
        <v>196</v>
      </c>
      <c r="D4" t="s">
        <v>223</v>
      </c>
      <c r="E4" t="s">
        <v>198</v>
      </c>
      <c r="G4">
        <v>0</v>
      </c>
      <c r="H4" t="str">
        <f t="shared" ca="1" si="0"/>
        <v>http://www.conference.phuket.psu.ac.th/conference2018/imgs/vips/qrcode/psupic2018g426.png</v>
      </c>
    </row>
    <row r="5" spans="1:8">
      <c r="A5" t="str">
        <f ca="1">INDIRECT(ADDRESS(MATCH(C5, 'gen-qrcode'!B:B,0),1,1,,"gen-qrcode"))</f>
        <v>psupic2018g434</v>
      </c>
      <c r="B5" t="s">
        <v>188</v>
      </c>
      <c r="C5" t="s">
        <v>193</v>
      </c>
      <c r="D5" t="s">
        <v>223</v>
      </c>
      <c r="E5" t="s">
        <v>199</v>
      </c>
      <c r="G5">
        <v>0</v>
      </c>
      <c r="H5" t="str">
        <f t="shared" ca="1" si="0"/>
        <v>http://www.conference.phuket.psu.ac.th/conference2018/imgs/vips/qrcode/psupic2018g434.png</v>
      </c>
    </row>
    <row r="6" spans="1:8">
      <c r="A6" t="str">
        <f ca="1">INDIRECT(ADDRESS(MATCH(C6, 'gen-qrcode'!B:B,0),1,1,,"gen-qrcode"))</f>
        <v>psupic2018g442</v>
      </c>
      <c r="B6" t="s">
        <v>188</v>
      </c>
      <c r="C6" t="s">
        <v>194</v>
      </c>
      <c r="D6" t="s">
        <v>223</v>
      </c>
      <c r="E6" t="s">
        <v>200</v>
      </c>
      <c r="G6">
        <v>0</v>
      </c>
      <c r="H6" t="str">
        <f t="shared" ca="1" si="0"/>
        <v>http://www.conference.phuket.psu.ac.th/conference2018/imgs/vips/qrcode/psupic2018g442.png</v>
      </c>
    </row>
    <row r="7" spans="1:8">
      <c r="A7" t="str">
        <f ca="1">INDIRECT(ADDRESS(MATCH(C7, 'gen-qrcode'!B:B,0),1,1,,"gen-qrcode"))</f>
        <v>psupic2018g450</v>
      </c>
      <c r="B7" t="s">
        <v>188</v>
      </c>
      <c r="C7" t="s">
        <v>195</v>
      </c>
      <c r="D7" t="s">
        <v>223</v>
      </c>
      <c r="E7" t="s">
        <v>201</v>
      </c>
      <c r="G7">
        <v>0</v>
      </c>
      <c r="H7" t="str">
        <f t="shared" ca="1" si="0"/>
        <v>http://www.conference.phuket.psu.ac.th/conference2018/imgs/vips/qrcode/psupic2018g450.png</v>
      </c>
    </row>
    <row r="8" spans="1:8">
      <c r="A8" t="str">
        <f ca="1">INDIRECT(ADDRESS(MATCH(C8, 'gen-qrcode'!B:B,0),1,1,,"gen-qrcode"))</f>
        <v>psupic2018g468</v>
      </c>
      <c r="B8" t="s">
        <v>188</v>
      </c>
      <c r="C8" t="s">
        <v>224</v>
      </c>
      <c r="D8" t="s">
        <v>223</v>
      </c>
      <c r="E8" t="s">
        <v>202</v>
      </c>
      <c r="G8">
        <v>0</v>
      </c>
      <c r="H8" t="str">
        <f t="shared" ca="1" si="0"/>
        <v>http://www.conference.phuket.psu.ac.th/conference2018/imgs/vips/qrcode/psupic2018g468.png</v>
      </c>
    </row>
    <row r="9" spans="1:8">
      <c r="A9" t="str">
        <f ca="1">INDIRECT(ADDRESS(MATCH(C9, 'gen-qrcode'!B:B,0),1,1,,"gen-qrcode"))</f>
        <v>psupic2018g476</v>
      </c>
      <c r="B9" t="s">
        <v>188</v>
      </c>
      <c r="C9" t="s">
        <v>225</v>
      </c>
      <c r="D9" t="s">
        <v>223</v>
      </c>
      <c r="E9" t="s">
        <v>203</v>
      </c>
      <c r="G9">
        <v>0</v>
      </c>
      <c r="H9" t="str">
        <f t="shared" ca="1" si="0"/>
        <v>http://www.conference.phuket.psu.ac.th/conference2018/imgs/vips/qrcode/psupic2018g476.png</v>
      </c>
    </row>
    <row r="10" spans="1:8">
      <c r="A10" t="str">
        <f ca="1">INDIRECT(ADDRESS(MATCH(C10, 'gen-qrcode'!B:B,0),1,1,,"gen-qrcode"))</f>
        <v>psupic2018g484</v>
      </c>
      <c r="B10" t="s">
        <v>188</v>
      </c>
      <c r="C10" t="s">
        <v>226</v>
      </c>
      <c r="D10" t="s">
        <v>223</v>
      </c>
      <c r="E10" t="s">
        <v>204</v>
      </c>
      <c r="G10">
        <v>0</v>
      </c>
      <c r="H10" t="str">
        <f t="shared" ca="1" si="0"/>
        <v>http://www.conference.phuket.psu.ac.th/conference2018/imgs/vips/qrcode/psupic2018g484.png</v>
      </c>
    </row>
    <row r="11" spans="1:8">
      <c r="A11" t="str">
        <f ca="1">INDIRECT(ADDRESS(MATCH(C11, 'gen-qrcode'!B:B,0),1,1,,"gen-qrcode"))</f>
        <v>psupic2018g492</v>
      </c>
      <c r="B11" t="s">
        <v>188</v>
      </c>
      <c r="C11" t="s">
        <v>227</v>
      </c>
      <c r="D11" t="s">
        <v>223</v>
      </c>
      <c r="E11" t="s">
        <v>205</v>
      </c>
      <c r="G11">
        <v>0</v>
      </c>
      <c r="H11" t="str">
        <f t="shared" ca="1" si="0"/>
        <v>http://www.conference.phuket.psu.ac.th/conference2018/imgs/vips/qrcode/psupic2018g492.png</v>
      </c>
    </row>
    <row r="12" spans="1:8">
      <c r="A12" t="str">
        <f ca="1">INDIRECT(ADDRESS(MATCH(C12, 'gen-qrcode'!B:B,0),1,1,,"gen-qrcode"))</f>
        <v>psupic2018g500</v>
      </c>
      <c r="B12" t="s">
        <v>188</v>
      </c>
      <c r="C12" t="s">
        <v>228</v>
      </c>
      <c r="D12" t="s">
        <v>223</v>
      </c>
      <c r="E12" t="s">
        <v>206</v>
      </c>
      <c r="G12">
        <v>0</v>
      </c>
      <c r="H12" t="str">
        <f t="shared" ca="1" si="0"/>
        <v>http://www.conference.phuket.psu.ac.th/conference2018/imgs/vips/qrcode/psupic2018g500.png</v>
      </c>
    </row>
    <row r="13" spans="1:8">
      <c r="A13" t="str">
        <f ca="1">INDIRECT(ADDRESS(MATCH(C13, 'gen-qrcode'!B:B,0),1,1,,"gen-qrcode"))</f>
        <v>psupic2018g518</v>
      </c>
      <c r="B13" t="s">
        <v>188</v>
      </c>
      <c r="C13" t="s">
        <v>229</v>
      </c>
      <c r="D13" t="s">
        <v>223</v>
      </c>
      <c r="E13" t="s">
        <v>207</v>
      </c>
      <c r="G13">
        <v>0</v>
      </c>
      <c r="H13" t="str">
        <f t="shared" ca="1" si="0"/>
        <v>http://www.conference.phuket.psu.ac.th/conference2018/imgs/vips/qrcode/psupic2018g518.png</v>
      </c>
    </row>
    <row r="14" spans="1:8">
      <c r="A14" t="str">
        <f ca="1">INDIRECT(ADDRESS(MATCH(C14, 'gen-qrcode'!B:B,0),1,1,,"gen-qrcode"))</f>
        <v>psupic2018g526</v>
      </c>
      <c r="B14" t="s">
        <v>188</v>
      </c>
      <c r="C14" t="s">
        <v>230</v>
      </c>
      <c r="D14" t="s">
        <v>223</v>
      </c>
      <c r="E14" t="s">
        <v>208</v>
      </c>
      <c r="G14">
        <v>0</v>
      </c>
      <c r="H14" t="str">
        <f t="shared" ca="1" si="0"/>
        <v>http://www.conference.phuket.psu.ac.th/conference2018/imgs/vips/qrcode/psupic2018g526.png</v>
      </c>
    </row>
    <row r="15" spans="1:8">
      <c r="A15" t="str">
        <f ca="1">INDIRECT(ADDRESS(MATCH(C15, 'gen-qrcode'!B:B,0),1,1,,"gen-qrcode"))</f>
        <v>psupic2018g534</v>
      </c>
      <c r="B15" t="s">
        <v>188</v>
      </c>
      <c r="C15" t="s">
        <v>231</v>
      </c>
      <c r="D15" t="s">
        <v>223</v>
      </c>
      <c r="E15" t="s">
        <v>209</v>
      </c>
      <c r="G15">
        <v>0</v>
      </c>
      <c r="H15" t="str">
        <f t="shared" ca="1" si="0"/>
        <v>http://www.conference.phuket.psu.ac.th/conference2018/imgs/vips/qrcode/psupic2018g534.png</v>
      </c>
    </row>
    <row r="16" spans="1:8">
      <c r="A16" t="str">
        <f ca="1">INDIRECT(ADDRESS(MATCH(C16, 'gen-qrcode'!B:B,0),1,1,,"gen-qrcode"))</f>
        <v>psupic2018g542</v>
      </c>
      <c r="B16" t="s">
        <v>188</v>
      </c>
      <c r="C16" t="s">
        <v>232</v>
      </c>
      <c r="D16" t="s">
        <v>223</v>
      </c>
      <c r="E16" t="s">
        <v>210</v>
      </c>
      <c r="G16">
        <v>0</v>
      </c>
      <c r="H16" t="str">
        <f t="shared" ca="1" si="0"/>
        <v>http://www.conference.phuket.psu.ac.th/conference2018/imgs/vips/qrcode/psupic2018g542.png</v>
      </c>
    </row>
    <row r="17" spans="1:8">
      <c r="A17" t="str">
        <f ca="1">INDIRECT(ADDRESS(MATCH(C17, 'gen-qrcode'!B:B,0),1,1,,"gen-qrcode"))</f>
        <v>psupic2018g550</v>
      </c>
      <c r="B17" t="s">
        <v>188</v>
      </c>
      <c r="C17" t="s">
        <v>233</v>
      </c>
      <c r="D17" t="s">
        <v>223</v>
      </c>
      <c r="E17" t="s">
        <v>211</v>
      </c>
      <c r="G17">
        <v>0</v>
      </c>
      <c r="H17" t="str">
        <f t="shared" ca="1" si="0"/>
        <v>http://www.conference.phuket.psu.ac.th/conference2018/imgs/vips/qrcode/psupic2018g550.png</v>
      </c>
    </row>
    <row r="18" spans="1:8">
      <c r="A18" t="str">
        <f ca="1">INDIRECT(ADDRESS(MATCH(C18, 'gen-qrcode'!B:B,0),1,1,,"gen-qrcode"))</f>
        <v>psupic2018g568</v>
      </c>
      <c r="B18" t="s">
        <v>188</v>
      </c>
      <c r="C18" t="s">
        <v>234</v>
      </c>
      <c r="D18" t="s">
        <v>223</v>
      </c>
      <c r="E18" t="s">
        <v>212</v>
      </c>
      <c r="G18">
        <v>0</v>
      </c>
      <c r="H18" t="str">
        <f t="shared" ca="1" si="0"/>
        <v>http://www.conference.phuket.psu.ac.th/conference2018/imgs/vips/qrcode/psupic2018g568.png</v>
      </c>
    </row>
    <row r="19" spans="1:8">
      <c r="A19" t="str">
        <f ca="1">INDIRECT(ADDRESS(MATCH(C19, 'gen-qrcode'!B:B,0),1,1,,"gen-qrcode"))</f>
        <v>psupic2018g576</v>
      </c>
      <c r="B19" t="s">
        <v>188</v>
      </c>
      <c r="C19" t="s">
        <v>235</v>
      </c>
      <c r="D19" t="s">
        <v>223</v>
      </c>
      <c r="E19" t="s">
        <v>213</v>
      </c>
      <c r="G19">
        <v>0</v>
      </c>
      <c r="H19" t="str">
        <f t="shared" ca="1" si="0"/>
        <v>http://www.conference.phuket.psu.ac.th/conference2018/imgs/vips/qrcode/psupic2018g576.png</v>
      </c>
    </row>
    <row r="20" spans="1:8">
      <c r="A20" t="str">
        <f ca="1">INDIRECT(ADDRESS(MATCH(C20, 'gen-qrcode'!B:B,0),1,1,,"gen-qrcode"))</f>
        <v>psupic2018g584</v>
      </c>
      <c r="B20" t="s">
        <v>188</v>
      </c>
      <c r="C20" t="s">
        <v>236</v>
      </c>
      <c r="D20" t="s">
        <v>223</v>
      </c>
      <c r="E20" t="s">
        <v>214</v>
      </c>
      <c r="G20">
        <v>0</v>
      </c>
      <c r="H20" t="str">
        <f t="shared" ca="1" si="0"/>
        <v>http://www.conference.phuket.psu.ac.th/conference2018/imgs/vips/qrcode/psupic2018g584.png</v>
      </c>
    </row>
    <row r="21" spans="1:8">
      <c r="A21" t="str">
        <f ca="1">INDIRECT(ADDRESS(MATCH(C21, 'gen-qrcode'!B:B,0),1,1,,"gen-qrcode"))</f>
        <v>psupic2018g592</v>
      </c>
      <c r="B21" t="s">
        <v>188</v>
      </c>
      <c r="C21" t="s">
        <v>237</v>
      </c>
      <c r="D21" t="s">
        <v>223</v>
      </c>
      <c r="E21" t="s">
        <v>215</v>
      </c>
      <c r="G21">
        <v>0</v>
      </c>
      <c r="H21" t="str">
        <f t="shared" ca="1" si="0"/>
        <v>http://www.conference.phuket.psu.ac.th/conference2018/imgs/vips/qrcode/psupic2018g592.png</v>
      </c>
    </row>
    <row r="22" spans="1:8">
      <c r="A22" t="str">
        <f ca="1">INDIRECT(ADDRESS(MATCH(C22, 'gen-qrcode'!B:B,0),1,1,,"gen-qrcode"))</f>
        <v>psupic2018g600</v>
      </c>
      <c r="B22" t="s">
        <v>188</v>
      </c>
      <c r="C22" t="s">
        <v>238</v>
      </c>
      <c r="D22" t="s">
        <v>223</v>
      </c>
      <c r="E22" t="s">
        <v>216</v>
      </c>
      <c r="G22">
        <v>0</v>
      </c>
      <c r="H22" t="str">
        <f t="shared" ca="1" si="0"/>
        <v>http://www.conference.phuket.psu.ac.th/conference2018/imgs/vips/qrcode/psupic2018g600.png</v>
      </c>
    </row>
    <row r="23" spans="1:8">
      <c r="A23" t="str">
        <f ca="1">INDIRECT(ADDRESS(MATCH(C23, 'gen-qrcode'!B:B,0),1,1,,"gen-qrcode"))</f>
        <v>psupic2018g618</v>
      </c>
      <c r="B23" t="s">
        <v>188</v>
      </c>
      <c r="C23" t="s">
        <v>239</v>
      </c>
      <c r="D23" t="s">
        <v>223</v>
      </c>
      <c r="E23" t="s">
        <v>217</v>
      </c>
      <c r="G23">
        <v>0</v>
      </c>
      <c r="H23" t="str">
        <f t="shared" ca="1" si="0"/>
        <v>http://www.conference.phuket.psu.ac.th/conference2018/imgs/vips/qrcode/psupic2018g618.png</v>
      </c>
    </row>
    <row r="24" spans="1:8">
      <c r="A24" t="str">
        <f ca="1">INDIRECT(ADDRESS(MATCH(C24, 'gen-qrcode'!B:B,0),1,1,,"gen-qrcode"))</f>
        <v>psupic2018g626</v>
      </c>
      <c r="B24" t="s">
        <v>188</v>
      </c>
      <c r="C24" t="s">
        <v>240</v>
      </c>
      <c r="D24" t="s">
        <v>223</v>
      </c>
      <c r="E24" t="s">
        <v>218</v>
      </c>
      <c r="G24">
        <v>0</v>
      </c>
      <c r="H24" t="str">
        <f t="shared" ca="1" si="0"/>
        <v>http://www.conference.phuket.psu.ac.th/conference2018/imgs/vips/qrcode/psupic2018g626.png</v>
      </c>
    </row>
    <row r="25" spans="1:8">
      <c r="A25" t="str">
        <f ca="1">INDIRECT(ADDRESS(MATCH(C25, 'gen-qrcode'!B:B,0),1,1,,"gen-qrcode"))</f>
        <v>psupic2018g634</v>
      </c>
      <c r="B25" t="s">
        <v>188</v>
      </c>
      <c r="C25" t="s">
        <v>241</v>
      </c>
      <c r="D25" t="s">
        <v>223</v>
      </c>
      <c r="E25" t="s">
        <v>219</v>
      </c>
      <c r="G25">
        <v>0</v>
      </c>
      <c r="H25" t="str">
        <f t="shared" ca="1" si="0"/>
        <v>http://www.conference.phuket.psu.ac.th/conference2018/imgs/vips/qrcode/psupic2018g634.png</v>
      </c>
    </row>
    <row r="26" spans="1:8">
      <c r="A26" t="str">
        <f ca="1">INDIRECT(ADDRESS(MATCH(C26, 'gen-qrcode'!B:B,0),1,1,,"gen-qrcode"))</f>
        <v>psupic2018g642</v>
      </c>
      <c r="B26" t="s">
        <v>188</v>
      </c>
      <c r="C26" t="s">
        <v>242</v>
      </c>
      <c r="D26" t="s">
        <v>223</v>
      </c>
      <c r="E26" t="s">
        <v>220</v>
      </c>
      <c r="G26">
        <v>0</v>
      </c>
      <c r="H26" t="str">
        <f t="shared" ca="1" si="0"/>
        <v>http://www.conference.phuket.psu.ac.th/conference2018/imgs/vips/qrcode/psupic2018g642.png</v>
      </c>
    </row>
    <row r="27" spans="1:8">
      <c r="A27" t="str">
        <f ca="1">INDIRECT(ADDRESS(MATCH(C27, 'gen-qrcode'!B:B,0),1,1,,"gen-qrcode"))</f>
        <v>psupic2018g650</v>
      </c>
      <c r="B27" t="s">
        <v>188</v>
      </c>
      <c r="C27" t="s">
        <v>243</v>
      </c>
      <c r="D27" t="s">
        <v>223</v>
      </c>
      <c r="E27" t="s">
        <v>221</v>
      </c>
      <c r="G27">
        <v>0</v>
      </c>
      <c r="H27" t="str">
        <f t="shared" ca="1" si="0"/>
        <v>http://www.conference.phuket.psu.ac.th/conference2018/imgs/vips/qrcode/psupic2018g650.png</v>
      </c>
    </row>
    <row r="28" spans="1:8">
      <c r="A28" t="str">
        <f ca="1">INDIRECT(ADDRESS(MATCH(C28, 'gen-qrcode'!B:B,0),1,1,,"gen-qrcode"))</f>
        <v>psupic2018g668</v>
      </c>
      <c r="B28" t="s">
        <v>188</v>
      </c>
      <c r="C28" t="s">
        <v>244</v>
      </c>
      <c r="D28" t="s">
        <v>223</v>
      </c>
      <c r="E28" t="s">
        <v>222</v>
      </c>
      <c r="G28">
        <v>0</v>
      </c>
      <c r="H28" t="str">
        <f t="shared" ca="1" si="0"/>
        <v>http://www.conference.phuket.psu.ac.th/conference2018/imgs/vips/qrcode/psupic2018g668.png</v>
      </c>
    </row>
    <row r="29" spans="1:8">
      <c r="A29" t="str">
        <f ca="1">INDIRECT(ADDRESS(MATCH(C29, 'gen-qrcode'!B:B,0),1,1,,"gen-qrcode"))</f>
        <v>psupic2018v676</v>
      </c>
      <c r="B29" t="s">
        <v>188</v>
      </c>
      <c r="C29" t="s">
        <v>246</v>
      </c>
      <c r="D29" t="s">
        <v>265</v>
      </c>
      <c r="E29" t="s">
        <v>267</v>
      </c>
      <c r="G29">
        <v>0</v>
      </c>
      <c r="H29" t="str">
        <f t="shared" ca="1" si="0"/>
        <v>http://www.conference.phuket.psu.ac.th/conference2018/imgs/vips/qrcode/psupic2018v676.png</v>
      </c>
    </row>
    <row r="30" spans="1:8">
      <c r="A30" t="str">
        <f ca="1">INDIRECT(ADDRESS(MATCH(C30, 'gen-qrcode'!B:B,0),1,1,,"gen-qrcode"))</f>
        <v>psupic2018v684</v>
      </c>
      <c r="B30" t="s">
        <v>188</v>
      </c>
      <c r="C30" t="s">
        <v>247</v>
      </c>
      <c r="D30" t="s">
        <v>265</v>
      </c>
      <c r="E30" t="s">
        <v>268</v>
      </c>
      <c r="G30">
        <v>0</v>
      </c>
      <c r="H30" t="str">
        <f t="shared" ca="1" si="0"/>
        <v>http://www.conference.phuket.psu.ac.th/conference2018/imgs/vips/qrcode/psupic2018v684.png</v>
      </c>
    </row>
    <row r="31" spans="1:8">
      <c r="A31" t="str">
        <f ca="1">INDIRECT(ADDRESS(MATCH(C31, 'gen-qrcode'!B:B,0),1,1,,"gen-qrcode"))</f>
        <v>psupic2018v692</v>
      </c>
      <c r="B31" t="s">
        <v>188</v>
      </c>
      <c r="C31" t="s">
        <v>248</v>
      </c>
      <c r="D31" t="s">
        <v>265</v>
      </c>
      <c r="E31" t="s">
        <v>269</v>
      </c>
      <c r="G31">
        <v>0</v>
      </c>
      <c r="H31" t="str">
        <f t="shared" ca="1" si="0"/>
        <v>http://www.conference.phuket.psu.ac.th/conference2018/imgs/vips/qrcode/psupic2018v692.png</v>
      </c>
    </row>
    <row r="32" spans="1:8">
      <c r="A32" t="str">
        <f ca="1">INDIRECT(ADDRESS(MATCH(C32, 'gen-qrcode'!B:B,0),1,1,,"gen-qrcode"))</f>
        <v>psupic2018v700</v>
      </c>
      <c r="B32" t="s">
        <v>188</v>
      </c>
      <c r="C32" t="s">
        <v>249</v>
      </c>
      <c r="D32" t="s">
        <v>265</v>
      </c>
      <c r="E32" t="s">
        <v>270</v>
      </c>
      <c r="G32">
        <v>0</v>
      </c>
      <c r="H32" t="str">
        <f t="shared" ca="1" si="0"/>
        <v>http://www.conference.phuket.psu.ac.th/conference2018/imgs/vips/qrcode/psupic2018v700.png</v>
      </c>
    </row>
    <row r="33" spans="1:8">
      <c r="A33" t="str">
        <f ca="1">INDIRECT(ADDRESS(MATCH(C33, 'gen-qrcode'!B:B,0),1,1,,"gen-qrcode"))</f>
        <v>psupic2018v718</v>
      </c>
      <c r="B33" t="s">
        <v>188</v>
      </c>
      <c r="C33" t="s">
        <v>250</v>
      </c>
      <c r="D33" t="s">
        <v>265</v>
      </c>
      <c r="E33" t="s">
        <v>270</v>
      </c>
      <c r="G33">
        <v>0</v>
      </c>
      <c r="H33" t="str">
        <f t="shared" ca="1" si="0"/>
        <v>http://www.conference.phuket.psu.ac.th/conference2018/imgs/vips/qrcode/psupic2018v718.png</v>
      </c>
    </row>
    <row r="34" spans="1:8">
      <c r="A34" t="str">
        <f ca="1">INDIRECT(ADDRESS(MATCH(C34, 'gen-qrcode'!B:B,0),1,1,,"gen-qrcode"))</f>
        <v>psupic2018v726</v>
      </c>
      <c r="B34" t="s">
        <v>188</v>
      </c>
      <c r="C34" t="s">
        <v>251</v>
      </c>
      <c r="D34" t="s">
        <v>265</v>
      </c>
      <c r="E34" t="s">
        <v>271</v>
      </c>
      <c r="G34">
        <v>0</v>
      </c>
      <c r="H34" t="str">
        <f t="shared" ca="1" si="0"/>
        <v>http://www.conference.phuket.psu.ac.th/conference2018/imgs/vips/qrcode/psupic2018v726.png</v>
      </c>
    </row>
    <row r="35" spans="1:8">
      <c r="A35" t="str">
        <f ca="1">INDIRECT(ADDRESS(MATCH(C35, 'gen-qrcode'!B:B,0),1,1,,"gen-qrcode"))</f>
        <v>psupic2018v734</v>
      </c>
      <c r="B35" t="s">
        <v>188</v>
      </c>
      <c r="C35" t="s">
        <v>252</v>
      </c>
      <c r="D35" t="s">
        <v>265</v>
      </c>
      <c r="E35" t="s">
        <v>272</v>
      </c>
      <c r="G35">
        <v>0</v>
      </c>
      <c r="H35" t="str">
        <f t="shared" ca="1" si="0"/>
        <v>http://www.conference.phuket.psu.ac.th/conference2018/imgs/vips/qrcode/psupic2018v734.png</v>
      </c>
    </row>
    <row r="36" spans="1:8">
      <c r="A36" t="str">
        <f ca="1">INDIRECT(ADDRESS(MATCH(C36, 'gen-qrcode'!B:B,0),1,1,,"gen-qrcode"))</f>
        <v>psupic2018v742</v>
      </c>
      <c r="B36" t="s">
        <v>188</v>
      </c>
      <c r="C36" t="s">
        <v>253</v>
      </c>
      <c r="D36" t="s">
        <v>265</v>
      </c>
      <c r="G36">
        <v>0</v>
      </c>
      <c r="H36" t="str">
        <f t="shared" ca="1" si="0"/>
        <v>http://www.conference.phuket.psu.ac.th/conference2018/imgs/vips/qrcode/psupic2018v742.png</v>
      </c>
    </row>
    <row r="37" spans="1:8">
      <c r="A37" t="str">
        <f ca="1">INDIRECT(ADDRESS(MATCH(C37, 'gen-qrcode'!B:B,0),1,1,,"gen-qrcode"))</f>
        <v>psupic2018v750</v>
      </c>
      <c r="B37" t="s">
        <v>188</v>
      </c>
      <c r="C37" t="s">
        <v>254</v>
      </c>
      <c r="D37" t="s">
        <v>265</v>
      </c>
      <c r="E37" t="s">
        <v>273</v>
      </c>
      <c r="G37">
        <v>0</v>
      </c>
      <c r="H37" t="str">
        <f t="shared" ca="1" si="0"/>
        <v>http://www.conference.phuket.psu.ac.th/conference2018/imgs/vips/qrcode/psupic2018v750.png</v>
      </c>
    </row>
    <row r="38" spans="1:8">
      <c r="A38" t="str">
        <f ca="1">INDIRECT(ADDRESS(MATCH(C38, 'gen-qrcode'!B:B,0),1,1,,"gen-qrcode"))</f>
        <v>psupic2018v768</v>
      </c>
      <c r="B38" t="s">
        <v>188</v>
      </c>
      <c r="C38" t="s">
        <v>255</v>
      </c>
      <c r="D38" t="s">
        <v>265</v>
      </c>
      <c r="E38" t="s">
        <v>274</v>
      </c>
      <c r="G38">
        <v>0</v>
      </c>
      <c r="H38" t="str">
        <f t="shared" ca="1" si="0"/>
        <v>http://www.conference.phuket.psu.ac.th/conference2018/imgs/vips/qrcode/psupic2018v768.png</v>
      </c>
    </row>
    <row r="39" spans="1:8">
      <c r="A39" t="str">
        <f ca="1">INDIRECT(ADDRESS(MATCH(C39, 'gen-qrcode'!B:B,0),1,1,,"gen-qrcode"))</f>
        <v>psupic2018v776</v>
      </c>
      <c r="B39" t="s">
        <v>188</v>
      </c>
      <c r="C39" t="s">
        <v>256</v>
      </c>
      <c r="D39" t="s">
        <v>265</v>
      </c>
      <c r="G39">
        <v>0</v>
      </c>
      <c r="H39" t="str">
        <f t="shared" ca="1" si="0"/>
        <v>http://www.conference.phuket.psu.ac.th/conference2018/imgs/vips/qrcode/psupic2018v776.png</v>
      </c>
    </row>
    <row r="40" spans="1:8">
      <c r="A40" t="str">
        <f ca="1">INDIRECT(ADDRESS(MATCH(C40, 'gen-qrcode'!B:B,0),1,1,,"gen-qrcode"))</f>
        <v>psupic2018v784</v>
      </c>
      <c r="B40" t="s">
        <v>188</v>
      </c>
      <c r="C40" t="s">
        <v>257</v>
      </c>
      <c r="D40" t="s">
        <v>265</v>
      </c>
      <c r="G40">
        <v>0</v>
      </c>
      <c r="H40" t="str">
        <f t="shared" ca="1" si="0"/>
        <v>http://www.conference.phuket.psu.ac.th/conference2018/imgs/vips/qrcode/psupic2018v784.png</v>
      </c>
    </row>
    <row r="41" spans="1:8">
      <c r="A41" t="str">
        <f ca="1">INDIRECT(ADDRESS(MATCH(C41, 'gen-qrcode'!B:B,0),1,1,,"gen-qrcode"))</f>
        <v>psupic2018v792</v>
      </c>
      <c r="B41" t="s">
        <v>188</v>
      </c>
      <c r="C41" t="s">
        <v>258</v>
      </c>
      <c r="D41" t="s">
        <v>265</v>
      </c>
      <c r="G41">
        <v>0</v>
      </c>
      <c r="H41" t="str">
        <f t="shared" ca="1" si="0"/>
        <v>http://www.conference.phuket.psu.ac.th/conference2018/imgs/vips/qrcode/psupic2018v792.png</v>
      </c>
    </row>
    <row r="42" spans="1:8">
      <c r="A42" t="str">
        <f ca="1">INDIRECT(ADDRESS(MATCH(C42, 'gen-qrcode'!B:B,0),1,1,,"gen-qrcode"))</f>
        <v>psupic2018v800</v>
      </c>
      <c r="B42" t="s">
        <v>188</v>
      </c>
      <c r="C42" t="s">
        <v>259</v>
      </c>
      <c r="D42" t="s">
        <v>265</v>
      </c>
      <c r="E42" t="s">
        <v>275</v>
      </c>
      <c r="G42">
        <v>0</v>
      </c>
      <c r="H42" t="str">
        <f t="shared" ca="1" si="0"/>
        <v>http://www.conference.phuket.psu.ac.th/conference2018/imgs/vips/qrcode/psupic2018v800.png</v>
      </c>
    </row>
    <row r="43" spans="1:8">
      <c r="A43" t="str">
        <f ca="1">INDIRECT(ADDRESS(MATCH(C43, 'gen-qrcode'!B:B,0),1,1,,"gen-qrcode"))</f>
        <v>psupic2018v818</v>
      </c>
      <c r="B43" t="s">
        <v>188</v>
      </c>
      <c r="C43" t="s">
        <v>260</v>
      </c>
      <c r="D43" t="s">
        <v>265</v>
      </c>
      <c r="G43">
        <v>0</v>
      </c>
      <c r="H43" t="str">
        <f t="shared" ca="1" si="0"/>
        <v>http://www.conference.phuket.psu.ac.th/conference2018/imgs/vips/qrcode/psupic2018v818.png</v>
      </c>
    </row>
    <row r="44" spans="1:8">
      <c r="A44" t="str">
        <f ca="1">INDIRECT(ADDRESS(MATCH(C44, 'gen-qrcode'!B:B,0),1,1,,"gen-qrcode"))</f>
        <v>psupic2018v826</v>
      </c>
      <c r="B44" t="s">
        <v>188</v>
      </c>
      <c r="C44" t="s">
        <v>261</v>
      </c>
      <c r="D44" t="s">
        <v>265</v>
      </c>
      <c r="G44">
        <v>0</v>
      </c>
      <c r="H44" t="str">
        <f t="shared" ca="1" si="0"/>
        <v>http://www.conference.phuket.psu.ac.th/conference2018/imgs/vips/qrcode/psupic2018v826.png</v>
      </c>
    </row>
    <row r="45" spans="1:8">
      <c r="A45" t="str">
        <f ca="1">INDIRECT(ADDRESS(MATCH(C45, 'gen-qrcode'!B:B,0),1,1,,"gen-qrcode"))</f>
        <v>psupic2018v834</v>
      </c>
      <c r="B45" t="s">
        <v>188</v>
      </c>
      <c r="C45" t="s">
        <v>262</v>
      </c>
      <c r="D45" t="s">
        <v>265</v>
      </c>
      <c r="G45">
        <v>0</v>
      </c>
      <c r="H45" t="str">
        <f t="shared" ca="1" si="0"/>
        <v>http://www.conference.phuket.psu.ac.th/conference2018/imgs/vips/qrcode/psupic2018v834.png</v>
      </c>
    </row>
    <row r="46" spans="1:8" ht="16.5">
      <c r="A46" t="str">
        <f ca="1">INDIRECT(ADDRESS(MATCH(C46, 'gen-qrcode'!B:B,0),1,1,,"gen-qrcode"))</f>
        <v>psupic2018k842</v>
      </c>
      <c r="B46" t="s">
        <v>188</v>
      </c>
      <c r="C46" t="s">
        <v>263</v>
      </c>
      <c r="D46" t="s">
        <v>187</v>
      </c>
      <c r="E46" t="s">
        <v>276</v>
      </c>
      <c r="F46" s="1" t="s">
        <v>266</v>
      </c>
      <c r="G46">
        <v>0</v>
      </c>
      <c r="H46" t="str">
        <f t="shared" ca="1" si="0"/>
        <v>http://www.conference.phuket.psu.ac.th/conference2018/imgs/vips/qrcode/psupic2018k842.png</v>
      </c>
    </row>
    <row r="47" spans="1:8">
      <c r="A47" t="str">
        <f ca="1">INDIRECT(ADDRESS(MATCH(C47, 'gen-qrcode'!B:B,0),1,1,,"gen-qrcode"))</f>
        <v>psupic2018v850</v>
      </c>
      <c r="B47" t="s">
        <v>188</v>
      </c>
      <c r="C47" t="s">
        <v>264</v>
      </c>
      <c r="D47" t="s">
        <v>265</v>
      </c>
      <c r="E47" t="s">
        <v>277</v>
      </c>
      <c r="H47" t="str">
        <f t="shared" ca="1" si="0"/>
        <v>http://www.conference.phuket.psu.ac.th/conference2018/imgs/vips/qrcode/psupic2018v850.png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3.5703125" customWidth="1"/>
    <col min="2" max="2" width="18" customWidth="1"/>
  </cols>
  <sheetData>
    <row r="1" spans="1:2">
      <c r="A1" t="s">
        <v>278</v>
      </c>
      <c r="B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Submission-Track</vt:lpstr>
      <vt:lpstr>ImportDB-Submission</vt:lpstr>
      <vt:lpstr>ImportDB-Authors</vt:lpstr>
      <vt:lpstr>gen-qrcode</vt:lpstr>
      <vt:lpstr>VIP</vt:lpstr>
      <vt:lpstr>ImportToTimeAttendance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NontaponR</dc:creator>
  <cp:lastModifiedBy>NontaponR</cp:lastModifiedBy>
  <dcterms:created xsi:type="dcterms:W3CDTF">2018-01-16T01:42:17Z</dcterms:created>
  <dcterms:modified xsi:type="dcterms:W3CDTF">2018-03-09T04:04:05Z</dcterms:modified>
</cp:coreProperties>
</file>