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 tabRatio="504" firstSheet="1" activeTab="3"/>
  </bookViews>
  <sheets>
    <sheet name="Dashboard" sheetId="1" r:id="rId1"/>
    <sheet name="Submission-Track" sheetId="3" r:id="rId2"/>
    <sheet name="ImportDB-Submission" sheetId="4" r:id="rId3"/>
    <sheet name="ImportDB-Authors" sheetId="6" r:id="rId4"/>
    <sheet name="gen-qrcod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6" l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9" i="6"/>
  <c r="C20" i="6"/>
  <c r="C21" i="6"/>
  <c r="C22" i="6"/>
  <c r="C23" i="6"/>
  <c r="C24" i="6"/>
  <c r="C25" i="6"/>
  <c r="C26" i="6"/>
  <c r="C27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18" i="6"/>
  <c r="I10" i="6"/>
  <c r="I3" i="6"/>
  <c r="I4" i="6"/>
  <c r="I5" i="6"/>
  <c r="I6" i="6"/>
  <c r="I7" i="6"/>
  <c r="I8" i="6"/>
  <c r="I9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2" i="6"/>
  <c r="D1" i="7"/>
  <c r="A1" i="7" s="1"/>
  <c r="A2" i="7"/>
  <c r="D2" i="7"/>
  <c r="D3" i="7"/>
  <c r="A3" i="7" s="1"/>
  <c r="A4" i="7"/>
  <c r="D4" i="7"/>
  <c r="D5" i="7"/>
  <c r="A5" i="7" s="1"/>
  <c r="A6" i="7"/>
  <c r="D6" i="7"/>
  <c r="D7" i="7"/>
  <c r="A7" i="7" s="1"/>
  <c r="A8" i="7"/>
  <c r="D8" i="7"/>
  <c r="D9" i="7"/>
  <c r="A9" i="7" s="1"/>
  <c r="A10" i="7"/>
  <c r="D10" i="7"/>
  <c r="D11" i="7"/>
  <c r="A11" i="7" s="1"/>
  <c r="A12" i="7"/>
  <c r="D12" i="7"/>
  <c r="D13" i="7"/>
  <c r="A13" i="7" s="1"/>
  <c r="A14" i="7"/>
  <c r="D14" i="7"/>
  <c r="D15" i="7"/>
  <c r="A15" i="7" s="1"/>
  <c r="A16" i="7"/>
  <c r="D16" i="7"/>
  <c r="D17" i="7"/>
  <c r="A17" i="7" s="1"/>
  <c r="A18" i="7"/>
  <c r="D18" i="7"/>
  <c r="D19" i="7"/>
  <c r="A19" i="7" s="1"/>
  <c r="A20" i="7"/>
  <c r="D20" i="7"/>
  <c r="D21" i="7"/>
  <c r="A21" i="7" s="1"/>
  <c r="A22" i="7"/>
  <c r="D22" i="7"/>
  <c r="D23" i="7"/>
  <c r="A23" i="7" s="1"/>
  <c r="A24" i="7"/>
  <c r="D24" i="7"/>
  <c r="D25" i="7"/>
  <c r="A25" i="7" s="1"/>
  <c r="A26" i="7"/>
  <c r="D26" i="7"/>
  <c r="D27" i="7"/>
  <c r="A27" i="7" s="1"/>
  <c r="A28" i="7"/>
  <c r="D28" i="7"/>
  <c r="D29" i="7"/>
  <c r="A29" i="7" s="1"/>
  <c r="A30" i="7"/>
  <c r="D30" i="7"/>
  <c r="D31" i="7"/>
  <c r="A31" i="7" s="1"/>
  <c r="A32" i="7"/>
  <c r="D32" i="7"/>
  <c r="D33" i="7"/>
  <c r="A33" i="7" s="1"/>
  <c r="A34" i="7"/>
  <c r="D34" i="7"/>
  <c r="D35" i="7"/>
  <c r="A35" i="7" s="1"/>
  <c r="A36" i="7"/>
  <c r="D36" i="7"/>
  <c r="D37" i="7"/>
  <c r="A37" i="7" s="1"/>
  <c r="A38" i="7"/>
  <c r="D38" i="7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<sst xmlns="http://schemas.openxmlformats.org/spreadsheetml/2006/main" count="299" uniqueCount="178">
  <si>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</si>
  <si>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</si>
  <si>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</si>
  <si>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</si>
  <si>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</si>
  <si>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</si>
  <si>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</si>
  <si>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</si>
  <si>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</si>
  <si>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</si>
  <si>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</si>
  <si>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</si>
  <si>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</si>
  <si>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</si>
  <si>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</si>
  <si>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</si>
  <si>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</si>
  <si>
    <t>Xinling Zhang</t>
  </si>
  <si>
    <t>Textual Features of Web-based HSK-5 Keywords Writings — A Case Study</t>
  </si>
  <si>
    <t>Inderpal Virdee</t>
  </si>
  <si>
    <t>Graduates Employment Status with International Chinese Business Degree’s from the Prince of Songkla University, Phuket Campus</t>
  </si>
  <si>
    <t>Chinh Nguyen Nhu Bao</t>
  </si>
  <si>
    <t>Measuring formaldehyde in atmosphere by using modified flow continuous chemiluminescense flow method.</t>
  </si>
  <si>
    <t>Hongyuan Yu</t>
  </si>
  <si>
    <t>In the Belly of OBOR: Resource Cooperation in China and ASEAN relations</t>
  </si>
  <si>
    <t>Xinlei Li</t>
  </si>
  <si>
    <t>Study on the Bridging Role of Thailand in the China-ASEAN Relation in the Perspective of “Belt and Road”Initiative</t>
  </si>
  <si>
    <t>Pen-Ek Siriyotha</t>
  </si>
  <si>
    <t>John Kane</t>
  </si>
  <si>
    <t>A SURVEY OF AGE AND FAMILY BACKGROUND OF SEX WORKERS IN A PROMINENT TOURISM LOCALE</t>
  </si>
  <si>
    <t>Dr. Steven Martin</t>
  </si>
  <si>
    <t>Towards an ASEAN Community: A Scoping Study and Case for Teaching the Geography of Thailand in the English Language</t>
  </si>
  <si>
    <t>Sutham Makaval</t>
  </si>
  <si>
    <t>Design &amp; Produce Decoration Supplements by Using Southern Local Textiles</t>
  </si>
  <si>
    <t>Sunyoung Han</t>
  </si>
  <si>
    <t>Construction of SDN Testbed on KOREN and ThaiREN</t>
  </si>
  <si>
    <t>Kazushi Noro</t>
  </si>
  <si>
    <t>NOy flux from snow surface and the its depth profile in snowpack in eastern Dronning Maud Land, East Antarctica</t>
  </si>
  <si>
    <t>Guaili Zhang</t>
  </si>
  <si>
    <t>A Game Analysis on deepening the Economic Integration between the two sides of the Taiwan Strait under the New Situation</t>
  </si>
  <si>
    <t>Kengo Fukae</t>
  </si>
  <si>
    <t>Application of NH3 passive sampler for soil air</t>
  </si>
  <si>
    <t>Kodai Kitada</t>
  </si>
  <si>
    <t>The Effect of Freezing for Ammonium Generation Resulting from Reaction of Urea with Nitrite</t>
  </si>
  <si>
    <t>Alireza Ahrary</t>
  </si>
  <si>
    <t>Zhu Luan</t>
  </si>
  <si>
    <t>《中国概况》课程教学新模式的实践与思考</t>
  </si>
  <si>
    <t>Intan H.M. Hashim</t>
  </si>
  <si>
    <t>“Positive Collaborations”: Understanding Positive Relationships among Key Actors in Creative and Cultural Cluster in Georgetown, Malaysia as a UNESCO World Heritage Site</t>
  </si>
  <si>
    <t>A Study on Human-plant Communication System</t>
  </si>
  <si>
    <t>A study on new designed lift assist chair “Rakutateru”</t>
  </si>
  <si>
    <t>Yuwen Wei</t>
  </si>
  <si>
    <t>View on Promoting Hakka Dialect and Hakka Culture in Overseas Countries ——Based on the Case of Thailand</t>
  </si>
  <si>
    <t>Hui Chen</t>
  </si>
  <si>
    <t>On the construction of the “community of human destiny” in the view of green development</t>
  </si>
  <si>
    <t>Hu Aiqing Eric Hu</t>
  </si>
  <si>
    <t>Study on ASEAN Tourism Cooperation from the Perspective of Regional Public Good</t>
  </si>
  <si>
    <t>Khuong Nguyen Quoc</t>
  </si>
  <si>
    <t>The use of Rhodopseudomonas palustris strains for enhancement of rice growth and P uptake by reducing of Al-Fe-toxic accumulation in rice under hydroponic culture conditions</t>
  </si>
  <si>
    <t>Ratthakorn Pongprasert</t>
  </si>
  <si>
    <t>Using a K-Mean Clustering Algorithm of Road Traffic Accident in Thailand conducting Data Mining Technique</t>
  </si>
  <si>
    <t>Sirin Sawangwan</t>
  </si>
  <si>
    <t>Christopher David</t>
  </si>
  <si>
    <t>Comparing Models and Metacognitive Methods for Teaching English to Thai Students of Higher Education</t>
  </si>
  <si>
    <t>Yizhong Li</t>
  </si>
  <si>
    <t>Stage on screen: Opera films in China</t>
  </si>
  <si>
    <t>Yang Wenbo</t>
  </si>
  <si>
    <t>留学生汉语“疑似假偏误”调查研究</t>
  </si>
  <si>
    <t>Suraiya Charoenreh and Adisak Intana</t>
  </si>
  <si>
    <t>Towards a Framework of Test Case Generation with Software Requirements Ontology</t>
  </si>
  <si>
    <t>Peter Wall</t>
  </si>
  <si>
    <t>Universities can Learn about Purpose, Inspiration, High Performance &amp; Leadership from Elite Professional Sports</t>
  </si>
  <si>
    <t>David Bruner</t>
  </si>
  <si>
    <t>An Approach to Teaching Grammar in Talk through the Lens of Conversation Analysis in the Thai EFL University Context</t>
  </si>
  <si>
    <t>Wasupon Tanthavanich and Adisak Intana</t>
  </si>
  <si>
    <t>Towards a Framework of Context – Aware Recommender System for Sport Tourist.</t>
  </si>
  <si>
    <t>Khanista Namee and Jirawat Paiboon</t>
  </si>
  <si>
    <t>Detection Failure and Load Sharing Systems on Large Scale Networks</t>
  </si>
  <si>
    <t>Siti Fatimahwati Pehin Dato Hj Musa</t>
  </si>
  <si>
    <t>Exploring the Socio-Cultural Aspirations of Youths and its Relation to Unemployment: A Case Study of Brunei Darussalam</t>
  </si>
  <si>
    <t>Siti Rozaidah Pg Hj Idris</t>
  </si>
  <si>
    <t>Implicit leadership theories of Bruneians: Insights from the Brunei public sector</t>
  </si>
  <si>
    <t>Prof. Lin Shaoxiong</t>
  </si>
  <si>
    <t>The Connotation of the Silk Road Cultural Exchanges</t>
  </si>
  <si>
    <t>Assoc. Porf. Kan Huaiwai</t>
  </si>
  <si>
    <t>Continuation of Traditional Chinese Culture in the names of halls in Southern Thailand</t>
  </si>
  <si>
    <t>Mario Tomiša</t>
  </si>
  <si>
    <t>Hate Speech on Social Media - Croatian Experience</t>
  </si>
  <si>
    <t>xlzhang_632@163.com</t>
  </si>
  <si>
    <t>China</t>
  </si>
  <si>
    <t>Shanghai University</t>
  </si>
  <si>
    <t>inderpal.v@phuket.psu.ac.th</t>
  </si>
  <si>
    <t>Thailand</t>
  </si>
  <si>
    <t>Prince of Songkla University, Phuket Campus</t>
  </si>
  <si>
    <t>nnbchinh@hcmus.edu.vn</t>
  </si>
  <si>
    <t>Japan</t>
  </si>
  <si>
    <t>osaka prefecture university</t>
  </si>
  <si>
    <t>yuhongyuan@siis.org.cn</t>
  </si>
  <si>
    <t>Shanghai Institutes for International Studies (SIIS)</t>
  </si>
  <si>
    <t>hongyuanyu@126.com</t>
  </si>
  <si>
    <t>Shandong University</t>
  </si>
  <si>
    <t>p.siriyotha@gmail.com</t>
  </si>
  <si>
    <t>Khon Kaen University</t>
  </si>
  <si>
    <t>johnXkane@yahoo.com</t>
  </si>
  <si>
    <t>Chulalongkorn University</t>
  </si>
  <si>
    <t>steven.m@phuket.psu.ac.th</t>
  </si>
  <si>
    <t>Faculty of International Studies, PSU, Phuket</t>
  </si>
  <si>
    <t>tomtumthai@gmail.com</t>
  </si>
  <si>
    <t>Department of Hotel and Tourism, Faculty of Liberal Arts, Rajamangala University of Technology Srivijaya</t>
  </si>
  <si>
    <t>syhan@cclab.konkuk.ac.kr</t>
  </si>
  <si>
    <t>South Korea</t>
  </si>
  <si>
    <t>Konkuk University</t>
  </si>
  <si>
    <t>Kazuhi Noro</t>
  </si>
  <si>
    <t>st108056@edu.osakafu-u.ac.jp</t>
  </si>
  <si>
    <t>Osaka Prefecture University</t>
  </si>
  <si>
    <t>guaiguai73@sina.com</t>
  </si>
  <si>
    <t>Guangdong AIB Polytechnic College</t>
  </si>
  <si>
    <t>swa02250@edu.osakafu-u.ac.jp</t>
  </si>
  <si>
    <t>su108022@edu.osakafu-u.ac.jp</t>
  </si>
  <si>
    <t>Graduate School of Osaka Prefecture University</t>
  </si>
  <si>
    <t>ahrary@cis.sojo-u.ac.jp</t>
  </si>
  <si>
    <t>SOJO University</t>
  </si>
  <si>
    <t>haimingfan@126.com</t>
  </si>
  <si>
    <t>China university of Petroleum</t>
  </si>
  <si>
    <t>hashimah@usm.my</t>
  </si>
  <si>
    <t>Malaysia</t>
  </si>
  <si>
    <t>Universiti Sains Malaysia</t>
  </si>
  <si>
    <t>yifeiyong23@163.com</t>
  </si>
  <si>
    <t>Jiaying University</t>
  </si>
  <si>
    <t>hchen@gdaib.edu.cn</t>
  </si>
  <si>
    <t>Guangdong AIB Polytechnic</t>
  </si>
  <si>
    <t>76549158@qq.com</t>
  </si>
  <si>
    <t>Guangdong Agriculture Industry Business Polytechnic, Guangzhou, Guangdong PRC</t>
  </si>
  <si>
    <t>nqkhuong@ctu.edu.vn</t>
  </si>
  <si>
    <t>Viet Nam</t>
  </si>
  <si>
    <t>Can Tho University</t>
  </si>
  <si>
    <t>aram_henry_pong@hotmail.com</t>
  </si>
  <si>
    <t>Rajamangala Technology University of Tawan-ok</t>
  </si>
  <si>
    <t>noxima77@hotmail.com</t>
  </si>
  <si>
    <t>Rajamangala University of Technology Tawan-ok</t>
  </si>
  <si>
    <t>christopheranthony.d@phuket.psu.ac.th</t>
  </si>
  <si>
    <t>yzli143@sina.com</t>
  </si>
  <si>
    <t>Shanghai Jiaotong University</t>
  </si>
  <si>
    <t>yangwb2013@126.com</t>
  </si>
  <si>
    <t>Suraiya Charoenreh</t>
  </si>
  <si>
    <t>s.charornreh@gmail.com</t>
  </si>
  <si>
    <t>College of Computing, Prince of Songkla University, Phuket Campus</t>
  </si>
  <si>
    <t>Adisak Intana</t>
  </si>
  <si>
    <t>adisak.i@phuket.psu.ac.th</t>
  </si>
  <si>
    <t>peterjohn.w@phuket.psu.ac.th</t>
  </si>
  <si>
    <t>PSU</t>
  </si>
  <si>
    <t>hoppebruner@gmail.com</t>
  </si>
  <si>
    <t>Prince of Songkla University</t>
  </si>
  <si>
    <t>Wasupon Tanthavanich</t>
  </si>
  <si>
    <t>guindya@gmail.com</t>
  </si>
  <si>
    <t>College of Computing (COC), Prince of Songkla University, Phuket Campus</t>
  </si>
  <si>
    <t>Khanista Namee</t>
  </si>
  <si>
    <t>khanista.n@fitm.kmutnb.ac.th</t>
  </si>
  <si>
    <t>King Mongkut's University of Technology North Bangkok</t>
  </si>
  <si>
    <t>rozaidah.idris@ubd.edu.bn</t>
  </si>
  <si>
    <t>Brunei Darussalam</t>
  </si>
  <si>
    <t>Universiti Brunei Darussalam (UBD)</t>
  </si>
  <si>
    <t>Universiti Brunei Darussalam</t>
  </si>
  <si>
    <t>linsx7709@163.com</t>
  </si>
  <si>
    <t>Shanghai university</t>
  </si>
  <si>
    <t>2315666742@qq.com</t>
  </si>
  <si>
    <t>mario.tomisa@unin.hr</t>
  </si>
  <si>
    <t>Croatia</t>
  </si>
  <si>
    <t>University North</t>
  </si>
  <si>
    <t>SubmissionID</t>
  </si>
  <si>
    <t>ECPaperID</t>
  </si>
  <si>
    <t>Name</t>
  </si>
  <si>
    <t>Email</t>
  </si>
  <si>
    <t>Order</t>
  </si>
  <si>
    <t>Organization</t>
  </si>
  <si>
    <t>Country</t>
  </si>
  <si>
    <t>Jirawat Paiboon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</si>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</sst>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'Submission-Track'!$H$1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'Submission-Track'!$A$2:$A$15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'Submission-Track'!$H$2:$H$15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'Submission-Track'!$B$16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'Submission-Track'!$C$16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21" sqref="I21"/>
    </sheetView>
  </sheetViews>
  <sheetFormatPr defaultRowHeight="15" x14ac:dyDescent="0.25"/>
  <cols>
    <col min="1" max="1" width="15.85546875" customWidth="1"/>
    <col min="2" max="2" width="12.7109375" customWidth="1"/>
  </cols>
  <sheetData>
    <row r="1" spans="1:12" ht="23.25" x14ac:dyDescent="0.3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9" sqref="F19"/>
    </sheetView>
  </sheetViews>
  <sheetFormatPr defaultRowHeight="15" x14ac:dyDescent="0.2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 x14ac:dyDescent="0.25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 x14ac:dyDescent="0.25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 x14ac:dyDescent="0.25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 x14ac:dyDescent="0.25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 x14ac:dyDescent="0.25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 x14ac:dyDescent="0.25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 x14ac:dyDescent="0.25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 x14ac:dyDescent="0.25">
      <c r="H9">
        <f t="shared" si="0"/>
        <v>32</v>
      </c>
    </row>
    <row r="10" spans="1:10" x14ac:dyDescent="0.25">
      <c r="H10">
        <f t="shared" si="0"/>
        <v>32</v>
      </c>
    </row>
    <row r="11" spans="1:10" x14ac:dyDescent="0.25">
      <c r="H11">
        <f t="shared" si="0"/>
        <v>32</v>
      </c>
    </row>
    <row r="12" spans="1:10" x14ac:dyDescent="0.25">
      <c r="H12">
        <f t="shared" si="0"/>
        <v>32</v>
      </c>
    </row>
    <row r="16" spans="1:10" x14ac:dyDescent="0.25">
      <c r="A16" t="s">
        <v>9</v>
      </c>
      <c r="B16" t="s">
        <v>10</v>
      </c>
      <c r="C16" t="s">
        <v>11</v>
      </c>
    </row>
    <row r="17" spans="1:3" ht="16.5" x14ac:dyDescent="0.25">
      <c r="A17" s="3" t="str">
        <f>'Submission-Track'!B1</f>
        <v>Computing Theory</v>
      </c>
      <c r="B17" s="4">
        <f>MAX('Submission-Track'!B2:B12)</f>
        <v>8</v>
      </c>
      <c r="C17" s="4">
        <v>20</v>
      </c>
    </row>
    <row r="18" spans="1:3" ht="16.5" x14ac:dyDescent="0.25">
      <c r="A18" s="3" t="str">
        <f>'Submission-Track'!C1</f>
        <v>Environmental </v>
      </c>
      <c r="B18" s="4">
        <f>MAX('Submission-Track'!C2:C12)</f>
        <v>5</v>
      </c>
      <c r="C18" s="4">
        <v>20</v>
      </c>
    </row>
    <row r="19" spans="1:3" ht="16.5" x14ac:dyDescent="0.25">
      <c r="A19" s="3" t="str">
        <f>'Submission-Track'!D1</f>
        <v>Hospitality </v>
      </c>
      <c r="B19" s="4">
        <f>MAX('Submission-Track'!D2:D12)</f>
        <v>3</v>
      </c>
      <c r="C19" s="4">
        <v>20</v>
      </c>
    </row>
    <row r="20" spans="1:3" ht="16.5" x14ac:dyDescent="0.25">
      <c r="A20" s="3" t="str">
        <f>'Submission-Track'!E1</f>
        <v>I-Business</v>
      </c>
      <c r="B20" s="4">
        <f>MAX('Submission-Track'!E2:E12)</f>
        <v>1</v>
      </c>
      <c r="C20" s="4">
        <v>20</v>
      </c>
    </row>
    <row r="21" spans="1:3" ht="16.5" x14ac:dyDescent="0.25">
      <c r="A21" s="3" t="str">
        <f>'Submission-Track'!F1</f>
        <v xml:space="preserve">I-Language </v>
      </c>
      <c r="B21" s="4">
        <f>MAX('Submission-Track'!F2:F12)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9" sqref="K9"/>
    </sheetView>
  </sheetViews>
  <sheetFormatPr defaultRowHeight="15" x14ac:dyDescent="0.25"/>
  <cols>
    <col min="4" max="4" width="73.5703125" customWidth="1"/>
    <col min="5" max="5" width="6.7109375" customWidth="1"/>
    <col min="6" max="6" width="12.7109375" customWidth="1"/>
    <col min="11" max="11" width="38.42578125" bestFit="1" customWidth="1"/>
  </cols>
  <sheetData>
    <row r="1" spans="1:11" x14ac:dyDescent="0.25">
      <c r="A1" s="6">
        <v>45</v>
      </c>
      <c r="C1">
        <v>2</v>
      </c>
      <c r="D1" t="s">
        <v>18</v>
      </c>
      <c r="F1">
        <v>13</v>
      </c>
      <c r="I1">
        <v>0</v>
      </c>
      <c r="J1">
        <v>1</v>
      </c>
      <c r="K1" t="s">
        <v>17</v>
      </c>
    </row>
    <row r="2" spans="1:11" x14ac:dyDescent="0.25">
      <c r="A2" s="6">
        <v>90</v>
      </c>
      <c r="C2">
        <v>3</v>
      </c>
      <c r="D2" t="s">
        <v>20</v>
      </c>
      <c r="F2">
        <v>13</v>
      </c>
      <c r="I2">
        <v>0</v>
      </c>
      <c r="J2">
        <v>1</v>
      </c>
      <c r="K2" t="s">
        <v>19</v>
      </c>
    </row>
    <row r="3" spans="1:11" x14ac:dyDescent="0.25">
      <c r="A3" s="6">
        <v>91</v>
      </c>
      <c r="C3">
        <v>4</v>
      </c>
      <c r="D3" t="s">
        <v>22</v>
      </c>
      <c r="F3">
        <v>10</v>
      </c>
      <c r="I3">
        <v>0</v>
      </c>
      <c r="J3">
        <v>1</v>
      </c>
      <c r="K3" t="s">
        <v>21</v>
      </c>
    </row>
    <row r="4" spans="1:11" x14ac:dyDescent="0.25">
      <c r="A4" s="6">
        <v>92</v>
      </c>
      <c r="C4">
        <v>5</v>
      </c>
      <c r="D4" t="s">
        <v>24</v>
      </c>
      <c r="F4">
        <v>13</v>
      </c>
      <c r="I4">
        <v>0</v>
      </c>
      <c r="J4">
        <v>1</v>
      </c>
      <c r="K4" t="s">
        <v>23</v>
      </c>
    </row>
    <row r="5" spans="1:11" x14ac:dyDescent="0.25">
      <c r="A5" s="6">
        <v>93</v>
      </c>
      <c r="C5">
        <v>6</v>
      </c>
      <c r="D5" t="s">
        <v>26</v>
      </c>
      <c r="F5">
        <v>13</v>
      </c>
      <c r="I5">
        <v>0</v>
      </c>
      <c r="J5">
        <v>1</v>
      </c>
      <c r="K5" t="s">
        <v>25</v>
      </c>
    </row>
    <row r="6" spans="1:11" x14ac:dyDescent="0.25">
      <c r="A6" s="6">
        <v>94</v>
      </c>
      <c r="C6">
        <v>7</v>
      </c>
      <c r="D6" t="s">
        <v>26</v>
      </c>
      <c r="F6">
        <v>13</v>
      </c>
      <c r="I6">
        <v>0</v>
      </c>
      <c r="J6">
        <v>1</v>
      </c>
      <c r="K6" t="s">
        <v>27</v>
      </c>
    </row>
    <row r="7" spans="1:11" x14ac:dyDescent="0.25">
      <c r="A7" s="6">
        <v>95</v>
      </c>
      <c r="C7">
        <v>8</v>
      </c>
      <c r="D7" t="s">
        <v>29</v>
      </c>
      <c r="F7">
        <v>11</v>
      </c>
      <c r="I7">
        <v>0</v>
      </c>
      <c r="J7">
        <v>1</v>
      </c>
      <c r="K7" t="s">
        <v>28</v>
      </c>
    </row>
    <row r="8" spans="1:11" x14ac:dyDescent="0.25">
      <c r="A8" s="6">
        <v>96</v>
      </c>
      <c r="C8">
        <v>9</v>
      </c>
      <c r="D8" t="s">
        <v>31</v>
      </c>
      <c r="F8">
        <v>13</v>
      </c>
      <c r="I8">
        <v>0</v>
      </c>
      <c r="J8">
        <v>1</v>
      </c>
      <c r="K8" t="s">
        <v>30</v>
      </c>
    </row>
    <row r="9" spans="1:11" x14ac:dyDescent="0.25">
      <c r="A9" s="6">
        <v>97</v>
      </c>
      <c r="C9">
        <v>10</v>
      </c>
      <c r="D9" t="s">
        <v>33</v>
      </c>
      <c r="F9">
        <v>11</v>
      </c>
      <c r="I9">
        <v>0</v>
      </c>
      <c r="J9">
        <v>1</v>
      </c>
      <c r="K9" t="s">
        <v>32</v>
      </c>
    </row>
    <row r="10" spans="1:11" x14ac:dyDescent="0.25">
      <c r="A10" s="6">
        <v>98</v>
      </c>
      <c r="C10">
        <v>11</v>
      </c>
      <c r="D10" t="s">
        <v>35</v>
      </c>
      <c r="F10">
        <v>7</v>
      </c>
      <c r="I10">
        <v>0</v>
      </c>
      <c r="J10">
        <v>1</v>
      </c>
      <c r="K10" t="s">
        <v>34</v>
      </c>
    </row>
    <row r="11" spans="1:11" x14ac:dyDescent="0.25">
      <c r="A11" s="6">
        <v>99</v>
      </c>
      <c r="C11">
        <v>12</v>
      </c>
      <c r="D11" t="s">
        <v>37</v>
      </c>
      <c r="F11">
        <v>10</v>
      </c>
      <c r="I11">
        <v>0</v>
      </c>
      <c r="J11">
        <v>1</v>
      </c>
      <c r="K11" t="s">
        <v>36</v>
      </c>
    </row>
    <row r="12" spans="1:11" x14ac:dyDescent="0.25">
      <c r="A12" s="6">
        <v>100</v>
      </c>
      <c r="C12">
        <v>13</v>
      </c>
      <c r="D12" t="s">
        <v>39</v>
      </c>
      <c r="F12">
        <v>12</v>
      </c>
      <c r="I12">
        <v>0</v>
      </c>
      <c r="J12">
        <v>1</v>
      </c>
      <c r="K12" t="s">
        <v>38</v>
      </c>
    </row>
    <row r="13" spans="1:11" x14ac:dyDescent="0.25">
      <c r="A13" s="6">
        <v>101</v>
      </c>
      <c r="C13">
        <v>14</v>
      </c>
      <c r="D13" t="s">
        <v>41</v>
      </c>
      <c r="F13">
        <v>10</v>
      </c>
      <c r="I13">
        <v>0</v>
      </c>
      <c r="J13">
        <v>1</v>
      </c>
      <c r="K13" t="s">
        <v>40</v>
      </c>
    </row>
    <row r="14" spans="1:11" x14ac:dyDescent="0.25">
      <c r="A14" s="6">
        <v>102</v>
      </c>
      <c r="C14">
        <v>15</v>
      </c>
      <c r="D14" t="s">
        <v>43</v>
      </c>
      <c r="F14">
        <v>10</v>
      </c>
      <c r="I14">
        <v>0</v>
      </c>
      <c r="J14">
        <v>1</v>
      </c>
      <c r="K14" t="s">
        <v>42</v>
      </c>
    </row>
    <row r="15" spans="1:11" x14ac:dyDescent="0.25">
      <c r="A15" s="6">
        <v>103</v>
      </c>
      <c r="C15">
        <v>16</v>
      </c>
      <c r="D15" t="s">
        <v>43</v>
      </c>
      <c r="F15">
        <v>7</v>
      </c>
      <c r="I15">
        <v>0</v>
      </c>
      <c r="J15">
        <v>1</v>
      </c>
      <c r="K15" t="s">
        <v>44</v>
      </c>
    </row>
    <row r="16" spans="1:11" x14ac:dyDescent="0.25">
      <c r="A16" s="6">
        <v>104</v>
      </c>
      <c r="C16">
        <v>17</v>
      </c>
      <c r="D16" t="s">
        <v>46</v>
      </c>
      <c r="F16">
        <v>13</v>
      </c>
      <c r="I16">
        <v>0</v>
      </c>
      <c r="J16">
        <v>1</v>
      </c>
      <c r="K16" t="s">
        <v>45</v>
      </c>
    </row>
    <row r="17" spans="1:11" x14ac:dyDescent="0.25">
      <c r="A17" s="6">
        <v>105</v>
      </c>
      <c r="C17">
        <v>18</v>
      </c>
      <c r="D17" t="s">
        <v>48</v>
      </c>
      <c r="F17">
        <v>13</v>
      </c>
      <c r="I17">
        <v>0</v>
      </c>
      <c r="J17">
        <v>1</v>
      </c>
      <c r="K17" t="s">
        <v>47</v>
      </c>
    </row>
    <row r="18" spans="1:11" x14ac:dyDescent="0.25">
      <c r="A18" s="6">
        <v>106</v>
      </c>
      <c r="C18">
        <v>19</v>
      </c>
      <c r="D18" t="s">
        <v>49</v>
      </c>
      <c r="F18">
        <v>7</v>
      </c>
      <c r="I18">
        <v>0</v>
      </c>
      <c r="J18">
        <v>1</v>
      </c>
      <c r="K18" t="s">
        <v>44</v>
      </c>
    </row>
    <row r="19" spans="1:11" x14ac:dyDescent="0.25">
      <c r="A19" s="6">
        <v>107</v>
      </c>
      <c r="C19">
        <v>20</v>
      </c>
      <c r="D19" t="s">
        <v>50</v>
      </c>
      <c r="F19">
        <v>7</v>
      </c>
      <c r="I19">
        <v>0</v>
      </c>
      <c r="J19">
        <v>1</v>
      </c>
      <c r="K19" t="s">
        <v>44</v>
      </c>
    </row>
    <row r="20" spans="1:11" x14ac:dyDescent="0.25">
      <c r="A20" s="6">
        <v>108</v>
      </c>
      <c r="C20">
        <v>22</v>
      </c>
      <c r="D20" t="s">
        <v>52</v>
      </c>
      <c r="F20">
        <v>13</v>
      </c>
      <c r="I20">
        <v>0</v>
      </c>
      <c r="J20">
        <v>1</v>
      </c>
      <c r="K20" t="s">
        <v>51</v>
      </c>
    </row>
    <row r="21" spans="1:11" x14ac:dyDescent="0.25">
      <c r="A21" s="6">
        <v>109</v>
      </c>
      <c r="C21">
        <v>23</v>
      </c>
      <c r="D21" t="s">
        <v>54</v>
      </c>
      <c r="F21">
        <v>10</v>
      </c>
      <c r="I21">
        <v>0</v>
      </c>
      <c r="J21">
        <v>1</v>
      </c>
      <c r="K21" t="s">
        <v>53</v>
      </c>
    </row>
    <row r="22" spans="1:11" x14ac:dyDescent="0.25">
      <c r="A22" s="6">
        <v>110</v>
      </c>
      <c r="C22">
        <v>24</v>
      </c>
      <c r="D22" t="s">
        <v>56</v>
      </c>
      <c r="F22">
        <v>11</v>
      </c>
      <c r="I22">
        <v>0</v>
      </c>
      <c r="J22">
        <v>1</v>
      </c>
      <c r="K22" t="s">
        <v>55</v>
      </c>
    </row>
    <row r="23" spans="1:11" x14ac:dyDescent="0.25">
      <c r="A23" s="6">
        <v>111</v>
      </c>
      <c r="C23">
        <v>26</v>
      </c>
      <c r="D23" t="s">
        <v>58</v>
      </c>
      <c r="F23">
        <v>10</v>
      </c>
      <c r="I23">
        <v>0</v>
      </c>
      <c r="J23">
        <v>1</v>
      </c>
      <c r="K23" t="s">
        <v>57</v>
      </c>
    </row>
    <row r="24" spans="1:11" x14ac:dyDescent="0.25">
      <c r="A24" s="6">
        <v>112</v>
      </c>
      <c r="C24">
        <v>27</v>
      </c>
      <c r="D24" t="s">
        <v>60</v>
      </c>
      <c r="F24">
        <v>7</v>
      </c>
      <c r="I24">
        <v>0</v>
      </c>
      <c r="J24">
        <v>1</v>
      </c>
      <c r="K24" t="s">
        <v>59</v>
      </c>
    </row>
    <row r="25" spans="1:11" x14ac:dyDescent="0.25">
      <c r="A25" s="6">
        <v>113</v>
      </c>
      <c r="C25">
        <v>28</v>
      </c>
      <c r="D25" t="s">
        <v>60</v>
      </c>
      <c r="F25">
        <v>13</v>
      </c>
      <c r="I25">
        <v>0</v>
      </c>
      <c r="J25">
        <v>1</v>
      </c>
      <c r="K25" t="s">
        <v>61</v>
      </c>
    </row>
    <row r="26" spans="1:11" x14ac:dyDescent="0.25">
      <c r="A26" s="6">
        <v>114</v>
      </c>
      <c r="C26">
        <v>29</v>
      </c>
      <c r="D26" t="s">
        <v>63</v>
      </c>
      <c r="F26">
        <v>13</v>
      </c>
      <c r="I26">
        <v>0</v>
      </c>
      <c r="J26">
        <v>1</v>
      </c>
      <c r="K26" t="s">
        <v>62</v>
      </c>
    </row>
    <row r="27" spans="1:11" x14ac:dyDescent="0.25">
      <c r="A27" s="6">
        <v>115</v>
      </c>
      <c r="C27">
        <v>31</v>
      </c>
      <c r="D27" t="s">
        <v>65</v>
      </c>
      <c r="F27">
        <v>13</v>
      </c>
      <c r="I27">
        <v>0</v>
      </c>
      <c r="J27">
        <v>1</v>
      </c>
      <c r="K27" t="s">
        <v>64</v>
      </c>
    </row>
    <row r="28" spans="1:11" x14ac:dyDescent="0.25">
      <c r="A28" s="6">
        <v>116</v>
      </c>
      <c r="C28">
        <v>32</v>
      </c>
      <c r="D28" t="s">
        <v>67</v>
      </c>
      <c r="F28">
        <v>13</v>
      </c>
      <c r="I28">
        <v>0</v>
      </c>
      <c r="J28">
        <v>1</v>
      </c>
      <c r="K28" t="s">
        <v>66</v>
      </c>
    </row>
    <row r="29" spans="1:11" x14ac:dyDescent="0.25">
      <c r="A29" s="6">
        <v>117</v>
      </c>
      <c r="C29">
        <v>33</v>
      </c>
      <c r="D29" t="s">
        <v>69</v>
      </c>
      <c r="F29">
        <v>7</v>
      </c>
      <c r="I29">
        <v>0</v>
      </c>
      <c r="J29">
        <v>1</v>
      </c>
      <c r="K29" t="s">
        <v>68</v>
      </c>
    </row>
    <row r="30" spans="1:11" x14ac:dyDescent="0.25">
      <c r="A30" s="6">
        <v>118</v>
      </c>
      <c r="C30">
        <v>35</v>
      </c>
      <c r="D30" t="s">
        <v>71</v>
      </c>
      <c r="F30">
        <v>12</v>
      </c>
      <c r="I30">
        <v>0</v>
      </c>
      <c r="J30">
        <v>1</v>
      </c>
      <c r="K30" t="s">
        <v>70</v>
      </c>
    </row>
    <row r="31" spans="1:11" x14ac:dyDescent="0.25">
      <c r="A31" s="6">
        <v>119</v>
      </c>
      <c r="C31">
        <v>36</v>
      </c>
      <c r="D31" t="s">
        <v>73</v>
      </c>
      <c r="F31">
        <v>13</v>
      </c>
      <c r="I31">
        <v>0</v>
      </c>
      <c r="J31">
        <v>1</v>
      </c>
      <c r="K31" t="s">
        <v>72</v>
      </c>
    </row>
    <row r="32" spans="1:11" x14ac:dyDescent="0.25">
      <c r="A32" s="6">
        <v>120</v>
      </c>
      <c r="C32">
        <v>37</v>
      </c>
      <c r="D32" t="s">
        <v>75</v>
      </c>
      <c r="F32">
        <v>7</v>
      </c>
      <c r="I32">
        <v>0</v>
      </c>
      <c r="J32">
        <v>1</v>
      </c>
      <c r="K32" t="s">
        <v>74</v>
      </c>
    </row>
    <row r="33" spans="1:11" x14ac:dyDescent="0.25">
      <c r="A33" s="6">
        <v>121</v>
      </c>
      <c r="C33">
        <v>38</v>
      </c>
      <c r="D33" t="s">
        <v>77</v>
      </c>
      <c r="F33">
        <v>7</v>
      </c>
      <c r="I33">
        <v>0</v>
      </c>
      <c r="J33">
        <v>1</v>
      </c>
      <c r="K33" t="s">
        <v>76</v>
      </c>
    </row>
    <row r="34" spans="1:11" x14ac:dyDescent="0.25">
      <c r="A34" s="6">
        <v>122</v>
      </c>
      <c r="C34">
        <v>39</v>
      </c>
      <c r="D34" t="s">
        <v>79</v>
      </c>
      <c r="F34">
        <v>12</v>
      </c>
      <c r="I34">
        <v>0</v>
      </c>
      <c r="J34">
        <v>1</v>
      </c>
      <c r="K34" t="s">
        <v>78</v>
      </c>
    </row>
    <row r="35" spans="1:11" x14ac:dyDescent="0.25">
      <c r="A35" s="6">
        <v>123</v>
      </c>
      <c r="C35">
        <v>40</v>
      </c>
      <c r="D35" t="s">
        <v>81</v>
      </c>
      <c r="F35">
        <v>12</v>
      </c>
      <c r="I35">
        <v>0</v>
      </c>
      <c r="J35">
        <v>1</v>
      </c>
      <c r="K35" t="s">
        <v>80</v>
      </c>
    </row>
    <row r="36" spans="1:11" x14ac:dyDescent="0.25">
      <c r="A36" s="6">
        <v>124</v>
      </c>
      <c r="C36">
        <v>41</v>
      </c>
      <c r="D36" t="s">
        <v>83</v>
      </c>
      <c r="F36">
        <v>13</v>
      </c>
      <c r="I36">
        <v>0</v>
      </c>
      <c r="J36">
        <v>1</v>
      </c>
      <c r="K36" t="s">
        <v>82</v>
      </c>
    </row>
    <row r="37" spans="1:11" x14ac:dyDescent="0.25">
      <c r="A37" s="6">
        <v>125</v>
      </c>
      <c r="C37">
        <v>42</v>
      </c>
      <c r="D37" t="s">
        <v>85</v>
      </c>
      <c r="F37">
        <v>13</v>
      </c>
      <c r="I37">
        <v>0</v>
      </c>
      <c r="J37">
        <v>1</v>
      </c>
      <c r="K37" t="s">
        <v>84</v>
      </c>
    </row>
    <row r="38" spans="1:11" x14ac:dyDescent="0.25">
      <c r="A38" s="6">
        <v>126</v>
      </c>
      <c r="C38">
        <v>45</v>
      </c>
      <c r="D38" t="s">
        <v>87</v>
      </c>
      <c r="F38">
        <v>7</v>
      </c>
      <c r="I38">
        <v>0</v>
      </c>
      <c r="J38">
        <v>1</v>
      </c>
      <c r="K38" t="s">
        <v>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workbookViewId="0">
      <selection activeCell="C40" sqref="C40"/>
    </sheetView>
  </sheetViews>
  <sheetFormatPr defaultRowHeight="15" x14ac:dyDescent="0.25"/>
  <cols>
    <col min="1" max="1" width="10.140625" bestFit="1" customWidth="1"/>
    <col min="2" max="2" width="15.42578125" customWidth="1"/>
    <col min="3" max="3" width="14.28515625" customWidth="1"/>
    <col min="4" max="4" width="29.5703125" customWidth="1"/>
    <col min="5" max="5" width="32.5703125" customWidth="1"/>
    <col min="6" max="6" width="9.42578125" customWidth="1"/>
    <col min="7" max="7" width="47.85546875" customWidth="1"/>
    <col min="8" max="8" width="19.7109375" customWidth="1"/>
    <col min="9" max="9" width="92.42578125" bestFit="1" customWidth="1"/>
  </cols>
  <sheetData>
    <row r="1" spans="1:9" x14ac:dyDescent="0.25">
      <c r="A1" t="s">
        <v>170</v>
      </c>
      <c r="B1" t="s">
        <v>169</v>
      </c>
      <c r="C1" t="s">
        <v>177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9" x14ac:dyDescent="0.25">
      <c r="A2">
        <v>2</v>
      </c>
      <c r="B2">
        <f>LOOKUP(A2, 'ImportDB-Submission'!$C$1:$C$38, 'ImportDB-Submission'!$A$1:$A$38)</f>
        <v>45</v>
      </c>
      <c r="C2" t="str">
        <f>LOOKUP(D2,'gen-qrcode'!B:B,'gen-qrcode'!A:A)</f>
        <v>psupic2018342</v>
      </c>
      <c r="D2" t="s">
        <v>17</v>
      </c>
      <c r="E2" t="s">
        <v>88</v>
      </c>
      <c r="F2">
        <v>1</v>
      </c>
      <c r="G2" t="s">
        <v>90</v>
      </c>
      <c r="H2" t="s">
        <v>89</v>
      </c>
      <c r="I2" t="str">
        <f>CONCATENATE("http://www.conference.phuket.psu.ac.th/conference2018/imgs/authors/qrcode/",LOOKUP(D2,'gen-qrcode'!B:B,'gen-qrcode'!A:A), ".png")</f>
        <v>http://www.conference.phuket.psu.ac.th/conference2018/imgs/authors/qrcode/psupic2018342.png</v>
      </c>
    </row>
    <row r="3" spans="1:9" x14ac:dyDescent="0.25">
      <c r="A3">
        <v>3</v>
      </c>
      <c r="B3">
        <f>LOOKUP(A3, 'ImportDB-Submission'!$C$1:$C$38, 'ImportDB-Submission'!$A$1:$A$38)</f>
        <v>90</v>
      </c>
      <c r="C3" t="str">
        <f>LOOKUP(D3,'gen-qrcode'!B:B,'gen-qrcode'!A:A)</f>
        <v>psupic2018126</v>
      </c>
      <c r="D3" t="s">
        <v>19</v>
      </c>
      <c r="E3" t="s">
        <v>91</v>
      </c>
      <c r="F3">
        <v>1</v>
      </c>
      <c r="G3" t="s">
        <v>93</v>
      </c>
      <c r="H3" t="s">
        <v>92</v>
      </c>
      <c r="I3" t="str">
        <f>CONCATENATE("http://www.conference.phuket.psu.ac.th/conference2018/imgs/authors/qrcode/",LOOKUP(D3,'gen-qrcode'!B:B,'gen-qrcode'!A:A), ".png")</f>
        <v>http://www.conference.phuket.psu.ac.th/conference2018/imgs/authors/qrcode/psupic2018126.png</v>
      </c>
    </row>
    <row r="4" spans="1:9" x14ac:dyDescent="0.25">
      <c r="A4">
        <v>4</v>
      </c>
      <c r="B4">
        <f>LOOKUP(A4, 'ImportDB-Submission'!$C$1:$C$38, 'ImportDB-Submission'!$A$1:$A$38)</f>
        <v>91</v>
      </c>
      <c r="C4" t="str">
        <f>LOOKUP(D4,'gen-qrcode'!B:B,'gen-qrcode'!A:A)</f>
        <v>psupic2018042</v>
      </c>
      <c r="D4" t="s">
        <v>21</v>
      </c>
      <c r="E4" t="s">
        <v>94</v>
      </c>
      <c r="F4">
        <v>1</v>
      </c>
      <c r="G4" t="s">
        <v>96</v>
      </c>
      <c r="H4" t="s">
        <v>95</v>
      </c>
      <c r="I4" t="str">
        <f>CONCATENATE("http://www.conference.phuket.psu.ac.th/conference2018/imgs/authors/qrcode/",LOOKUP(D4,'gen-qrcode'!B:B,'gen-qrcode'!A:A), ".png")</f>
        <v>http://www.conference.phuket.psu.ac.th/conference2018/imgs/authors/qrcode/psupic2018042.png</v>
      </c>
    </row>
    <row r="5" spans="1:9" x14ac:dyDescent="0.25">
      <c r="A5">
        <v>5</v>
      </c>
      <c r="B5">
        <f>LOOKUP(A5, 'ImportDB-Submission'!$C$1:$C$38, 'ImportDB-Submission'!$A$1:$A$38)</f>
        <v>92</v>
      </c>
      <c r="C5" t="str">
        <f>LOOKUP(D5,'gen-qrcode'!B:B,'gen-qrcode'!A:A)</f>
        <v>psupic2018092</v>
      </c>
      <c r="D5" t="s">
        <v>23</v>
      </c>
      <c r="E5" t="s">
        <v>97</v>
      </c>
      <c r="F5">
        <v>1</v>
      </c>
      <c r="G5" t="s">
        <v>98</v>
      </c>
      <c r="H5" t="s">
        <v>89</v>
      </c>
      <c r="I5" t="str">
        <f>CONCATENATE("http://www.conference.phuket.psu.ac.th/conference2018/imgs/authors/qrcode/",LOOKUP(D5,'gen-qrcode'!B:B,'gen-qrcode'!A:A), ".png")</f>
        <v>http://www.conference.phuket.psu.ac.th/conference2018/imgs/authors/qrcode/psupic2018092.png</v>
      </c>
    </row>
    <row r="6" spans="1:9" x14ac:dyDescent="0.25">
      <c r="A6">
        <v>6</v>
      </c>
      <c r="B6">
        <f>LOOKUP(A6, 'ImportDB-Submission'!$C$1:$C$38, 'ImportDB-Submission'!$A$1:$A$38)</f>
        <v>93</v>
      </c>
      <c r="C6" t="str">
        <f>LOOKUP(D6,'gen-qrcode'!B:B,'gen-qrcode'!A:A)</f>
        <v>psupic2018334</v>
      </c>
      <c r="D6" t="s">
        <v>25</v>
      </c>
      <c r="E6" t="s">
        <v>99</v>
      </c>
      <c r="F6">
        <v>1</v>
      </c>
      <c r="G6" t="s">
        <v>100</v>
      </c>
      <c r="H6" t="s">
        <v>89</v>
      </c>
      <c r="I6" t="str">
        <f>CONCATENATE("http://www.conference.phuket.psu.ac.th/conference2018/imgs/authors/qrcode/",LOOKUP(D6,'gen-qrcode'!B:B,'gen-qrcode'!A:A), ".png")</f>
        <v>http://www.conference.phuket.psu.ac.th/conference2018/imgs/authors/qrcode/psupic2018334.png</v>
      </c>
    </row>
    <row r="7" spans="1:9" x14ac:dyDescent="0.25">
      <c r="A7">
        <v>7</v>
      </c>
      <c r="B7">
        <f>LOOKUP(A7, 'ImportDB-Submission'!$C$1:$C$38, 'ImportDB-Submission'!$A$1:$A$38)</f>
        <v>94</v>
      </c>
      <c r="C7" t="str">
        <f>LOOKUP(D7,'gen-qrcode'!B:B,'gen-qrcode'!A:A)</f>
        <v>psupic2018226</v>
      </c>
      <c r="D7" t="s">
        <v>27</v>
      </c>
      <c r="E7" t="s">
        <v>101</v>
      </c>
      <c r="F7">
        <v>1</v>
      </c>
      <c r="G7" t="s">
        <v>102</v>
      </c>
      <c r="H7" t="s">
        <v>92</v>
      </c>
      <c r="I7" t="str">
        <f>CONCATENATE("http://www.conference.phuket.psu.ac.th/conference2018/imgs/authors/qrcode/",LOOKUP(D7,'gen-qrcode'!B:B,'gen-qrcode'!A:A), ".png")</f>
        <v>http://www.conference.phuket.psu.ac.th/conference2018/imgs/authors/qrcode/psupic2018226.png</v>
      </c>
    </row>
    <row r="8" spans="1:9" x14ac:dyDescent="0.25">
      <c r="A8">
        <v>8</v>
      </c>
      <c r="B8">
        <f>LOOKUP(A8, 'ImportDB-Submission'!$C$1:$C$38, 'ImportDB-Submission'!$A$1:$A$38)</f>
        <v>95</v>
      </c>
      <c r="C8" t="str">
        <f>LOOKUP(D8,'gen-qrcode'!B:B,'gen-qrcode'!A:A)</f>
        <v>psupic2018150</v>
      </c>
      <c r="D8" t="s">
        <v>28</v>
      </c>
      <c r="E8" t="s">
        <v>103</v>
      </c>
      <c r="F8">
        <v>1</v>
      </c>
      <c r="G8" t="s">
        <v>104</v>
      </c>
      <c r="H8" t="s">
        <v>92</v>
      </c>
      <c r="I8" t="str">
        <f>CONCATENATE("http://www.conference.phuket.psu.ac.th/conference2018/imgs/authors/qrcode/",LOOKUP(D8,'gen-qrcode'!B:B,'gen-qrcode'!A:A), ".png")</f>
        <v>http://www.conference.phuket.psu.ac.th/conference2018/imgs/authors/qrcode/psupic2018150.png</v>
      </c>
    </row>
    <row r="9" spans="1:9" x14ac:dyDescent="0.25">
      <c r="A9">
        <v>9</v>
      </c>
      <c r="B9">
        <f>LOOKUP(A9, 'ImportDB-Submission'!$C$1:$C$38, 'ImportDB-Submission'!$A$1:$A$38)</f>
        <v>96</v>
      </c>
      <c r="C9" t="str">
        <f>LOOKUP(D9,'gen-qrcode'!B:B,'gen-qrcode'!A:A)</f>
        <v>psupic2018076</v>
      </c>
      <c r="D9" t="s">
        <v>30</v>
      </c>
      <c r="E9" t="s">
        <v>105</v>
      </c>
      <c r="F9">
        <v>1</v>
      </c>
      <c r="G9" t="s">
        <v>106</v>
      </c>
      <c r="H9" t="s">
        <v>92</v>
      </c>
      <c r="I9" t="str">
        <f>CONCATENATE("http://www.conference.phuket.psu.ac.th/conference2018/imgs/authors/qrcode/",LOOKUP(D9,'gen-qrcode'!B:B,'gen-qrcode'!A:A), ".png")</f>
        <v>http://www.conference.phuket.psu.ac.th/conference2018/imgs/authors/qrcode/psupic2018076.png</v>
      </c>
    </row>
    <row r="10" spans="1:9" x14ac:dyDescent="0.25">
      <c r="A10">
        <v>10</v>
      </c>
      <c r="B10">
        <f>LOOKUP(A10, 'ImportDB-Submission'!$C$1:$C$38, 'ImportDB-Submission'!$A$1:$A$38)</f>
        <v>97</v>
      </c>
      <c r="C10" t="str">
        <f>LOOKUP(D10,'gen-qrcode'!B:B,'gen-qrcode'!A:A)</f>
        <v>psupic2018318</v>
      </c>
      <c r="D10" t="s">
        <v>32</v>
      </c>
      <c r="E10" t="s">
        <v>107</v>
      </c>
      <c r="F10">
        <v>1</v>
      </c>
      <c r="G10" t="s">
        <v>108</v>
      </c>
      <c r="H10" t="s">
        <v>92</v>
      </c>
      <c r="I10" t="str">
        <f>CONCATENATE("http://www.conference.phuket.psu.ac.th/conference2018/imgs/authors/qrcode/",LOOKUP(D10,'gen-qrcode'!B:B,'gen-qrcode'!A:A), ".png")</f>
        <v>http://www.conference.phuket.psu.ac.th/conference2018/imgs/authors/qrcode/psupic2018318.png</v>
      </c>
    </row>
    <row r="11" spans="1:9" x14ac:dyDescent="0.25">
      <c r="A11">
        <v>11</v>
      </c>
      <c r="B11">
        <f>LOOKUP(A11, 'ImportDB-Submission'!$C$1:$C$38, 'ImportDB-Submission'!$A$1:$A$38)</f>
        <v>98</v>
      </c>
      <c r="C11" t="str">
        <f>LOOKUP(D11,'gen-qrcode'!B:B,'gen-qrcode'!A:A)</f>
        <v>psupic2018292</v>
      </c>
      <c r="D11" t="s">
        <v>34</v>
      </c>
      <c r="E11" t="s">
        <v>109</v>
      </c>
      <c r="F11">
        <v>1</v>
      </c>
      <c r="G11" t="s">
        <v>111</v>
      </c>
      <c r="H11" t="s">
        <v>110</v>
      </c>
      <c r="I11" t="str">
        <f>CONCATENATE("http://www.conference.phuket.psu.ac.th/conference2018/imgs/authors/qrcode/",LOOKUP(D11,'gen-qrcode'!B:B,'gen-qrcode'!A:A), ".png")</f>
        <v>http://www.conference.phuket.psu.ac.th/conference2018/imgs/authors/qrcode/psupic2018292.png</v>
      </c>
    </row>
    <row r="12" spans="1:9" x14ac:dyDescent="0.25">
      <c r="A12">
        <v>12</v>
      </c>
      <c r="B12">
        <f>LOOKUP(A12, 'ImportDB-Submission'!$C$1:$C$38, 'ImportDB-Submission'!$A$1:$A$38)</f>
        <v>99</v>
      </c>
      <c r="C12" t="str">
        <f>LOOKUP(D12,'gen-qrcode'!B:B,'gen-qrcode'!A:A)</f>
        <v>psupic2018168</v>
      </c>
      <c r="D12" t="s">
        <v>112</v>
      </c>
      <c r="E12" t="s">
        <v>113</v>
      </c>
      <c r="F12">
        <v>1</v>
      </c>
      <c r="G12" t="s">
        <v>114</v>
      </c>
      <c r="H12" t="s">
        <v>95</v>
      </c>
      <c r="I12" t="str">
        <f>CONCATENATE("http://www.conference.phuket.psu.ac.th/conference2018/imgs/authors/qrcode/",LOOKUP(D12,'gen-qrcode'!B:B,'gen-qrcode'!A:A), ".png")</f>
        <v>http://www.conference.phuket.psu.ac.th/conference2018/imgs/authors/qrcode/psupic2018168.png</v>
      </c>
    </row>
    <row r="13" spans="1:9" x14ac:dyDescent="0.25">
      <c r="A13">
        <v>13</v>
      </c>
      <c r="B13">
        <f>LOOKUP(A13, 'ImportDB-Submission'!$C$1:$C$38, 'ImportDB-Submission'!$A$1:$A$38)</f>
        <v>100</v>
      </c>
      <c r="C13" t="str">
        <f>LOOKUP(D13,'gen-qrcode'!B:B,'gen-qrcode'!A:A)</f>
        <v>psupic2018084</v>
      </c>
      <c r="D13" t="s">
        <v>38</v>
      </c>
      <c r="E13" t="s">
        <v>115</v>
      </c>
      <c r="F13">
        <v>1</v>
      </c>
      <c r="G13" t="s">
        <v>116</v>
      </c>
      <c r="H13" t="s">
        <v>89</v>
      </c>
      <c r="I13" t="str">
        <f>CONCATENATE("http://www.conference.phuket.psu.ac.th/conference2018/imgs/authors/qrcode/",LOOKUP(D13,'gen-qrcode'!B:B,'gen-qrcode'!A:A), ".png")</f>
        <v>http://www.conference.phuket.psu.ac.th/conference2018/imgs/authors/qrcode/psupic2018084.png</v>
      </c>
    </row>
    <row r="14" spans="1:9" x14ac:dyDescent="0.25">
      <c r="A14">
        <v>14</v>
      </c>
      <c r="B14">
        <f>LOOKUP(A14, 'ImportDB-Submission'!$C$1:$C$38, 'ImportDB-Submission'!$A$1:$A$38)</f>
        <v>101</v>
      </c>
      <c r="C14" t="str">
        <f>LOOKUP(D14,'gen-qrcode'!B:B,'gen-qrcode'!A:A)</f>
        <v>psupic2018176</v>
      </c>
      <c r="D14" t="s">
        <v>40</v>
      </c>
      <c r="E14" t="s">
        <v>117</v>
      </c>
      <c r="F14">
        <v>1</v>
      </c>
      <c r="G14" t="s">
        <v>114</v>
      </c>
      <c r="H14" t="s">
        <v>95</v>
      </c>
      <c r="I14" t="str">
        <f>CONCATENATE("http://www.conference.phuket.psu.ac.th/conference2018/imgs/authors/qrcode/",LOOKUP(D14,'gen-qrcode'!B:B,'gen-qrcode'!A:A), ".png")</f>
        <v>http://www.conference.phuket.psu.ac.th/conference2018/imgs/authors/qrcode/psupic2018176.png</v>
      </c>
    </row>
    <row r="15" spans="1:9" x14ac:dyDescent="0.25">
      <c r="A15">
        <v>15</v>
      </c>
      <c r="B15">
        <f>LOOKUP(A15, 'ImportDB-Submission'!$C$1:$C$38, 'ImportDB-Submission'!$A$1:$A$38)</f>
        <v>102</v>
      </c>
      <c r="C15" t="str">
        <f>LOOKUP(D15,'gen-qrcode'!B:B,'gen-qrcode'!A:A)</f>
        <v>psupic2018200</v>
      </c>
      <c r="D15" t="s">
        <v>42</v>
      </c>
      <c r="E15" t="s">
        <v>118</v>
      </c>
      <c r="F15">
        <v>1</v>
      </c>
      <c r="G15" t="s">
        <v>119</v>
      </c>
      <c r="H15" t="s">
        <v>95</v>
      </c>
      <c r="I15" t="str">
        <f>CONCATENATE("http://www.conference.phuket.psu.ac.th/conference2018/imgs/authors/qrcode/",LOOKUP(D15,'gen-qrcode'!B:B,'gen-qrcode'!A:A), ".png")</f>
        <v>http://www.conference.phuket.psu.ac.th/conference2018/imgs/authors/qrcode/psupic2018200.png</v>
      </c>
    </row>
    <row r="16" spans="1:9" x14ac:dyDescent="0.25">
      <c r="A16">
        <v>16</v>
      </c>
      <c r="B16">
        <f>LOOKUP(A16, 'ImportDB-Submission'!$C$1:$C$38, 'ImportDB-Submission'!$A$1:$A$38)</f>
        <v>103</v>
      </c>
      <c r="C16" t="str">
        <f>LOOKUP(D16,'gen-qrcode'!B:B,'gen-qrcode'!A:A)</f>
        <v>psupic2018026</v>
      </c>
      <c r="D16" t="s">
        <v>44</v>
      </c>
      <c r="E16" t="s">
        <v>120</v>
      </c>
      <c r="F16">
        <v>1</v>
      </c>
      <c r="G16" t="s">
        <v>119</v>
      </c>
      <c r="H16" t="s">
        <v>95</v>
      </c>
      <c r="I16" t="str">
        <f>CONCATENATE("http://www.conference.phuket.psu.ac.th/conference2018/imgs/authors/qrcode/",LOOKUP(D16,'gen-qrcode'!B:B,'gen-qrcode'!A:A), ".png")</f>
        <v>http://www.conference.phuket.psu.ac.th/conference2018/imgs/authors/qrcode/psupic2018026.png</v>
      </c>
    </row>
    <row r="17" spans="1:9" x14ac:dyDescent="0.25">
      <c r="A17">
        <v>17</v>
      </c>
      <c r="B17">
        <f>LOOKUP(A17, 'ImportDB-Submission'!$C$1:$C$38, 'ImportDB-Submission'!$A$1:$A$38)</f>
        <v>104</v>
      </c>
      <c r="C17" t="str">
        <f>LOOKUP(D17,'gen-qrcode'!B:B,'gen-qrcode'!A:A)</f>
        <v>psupic2018384</v>
      </c>
      <c r="D17" t="s">
        <v>45</v>
      </c>
      <c r="E17" t="s">
        <v>122</v>
      </c>
      <c r="F17">
        <v>1</v>
      </c>
      <c r="G17" t="s">
        <v>123</v>
      </c>
      <c r="H17" t="s">
        <v>89</v>
      </c>
      <c r="I17" t="str">
        <f>CONCATENATE("http://www.conference.phuket.psu.ac.th/conference2018/imgs/authors/qrcode/",LOOKUP(D17,'gen-qrcode'!B:B,'gen-qrcode'!A:A), ".png")</f>
        <v>http://www.conference.phuket.psu.ac.th/conference2018/imgs/authors/qrcode/psupic2018384.png</v>
      </c>
    </row>
    <row r="18" spans="1:9" x14ac:dyDescent="0.25">
      <c r="A18">
        <v>18</v>
      </c>
      <c r="B18">
        <f>LOOKUP(A18, 'ImportDB-Submission'!$C$1:$C$38, 'ImportDB-Submission'!$A$1:$A$38)</f>
        <v>105</v>
      </c>
      <c r="C18" t="str">
        <f>LOOKUP(D18,'gen-qrcode'!B:B,'gen-qrcode'!A:A)</f>
        <v>psupic2018134</v>
      </c>
      <c r="D18" t="s">
        <v>47</v>
      </c>
      <c r="E18" t="s">
        <v>124</v>
      </c>
      <c r="F18">
        <v>1</v>
      </c>
      <c r="G18" t="s">
        <v>126</v>
      </c>
      <c r="H18" t="s">
        <v>125</v>
      </c>
      <c r="I18" t="str">
        <f>CONCATENATE("http://www.conference.phuket.psu.ac.th/conference2018/imgs/authors/qrcode/",LOOKUP(D18,'gen-qrcode'!B:B,'gen-qrcode'!A:A), ".png")</f>
        <v>http://www.conference.phuket.psu.ac.th/conference2018/imgs/authors/qrcode/psupic2018134.png</v>
      </c>
    </row>
    <row r="19" spans="1:9" x14ac:dyDescent="0.25">
      <c r="A19">
        <v>19</v>
      </c>
      <c r="B19">
        <f>LOOKUP(A19, 'ImportDB-Submission'!$C$1:$C$38, 'ImportDB-Submission'!$A$1:$A$38)</f>
        <v>106</v>
      </c>
      <c r="C19" t="str">
        <f>LOOKUP(D19,'gen-qrcode'!B:B,'gen-qrcode'!A:A)</f>
        <v>psupic2018026</v>
      </c>
      <c r="D19" t="s">
        <v>44</v>
      </c>
      <c r="E19" t="s">
        <v>120</v>
      </c>
      <c r="F19">
        <v>1</v>
      </c>
      <c r="G19" t="s">
        <v>121</v>
      </c>
      <c r="H19" t="s">
        <v>95</v>
      </c>
      <c r="I19" t="str">
        <f>CONCATENATE("http://www.conference.phuket.psu.ac.th/conference2018/imgs/authors/qrcode/",LOOKUP(D19,'gen-qrcode'!B:B,'gen-qrcode'!A:A), ".png")</f>
        <v>http://www.conference.phuket.psu.ac.th/conference2018/imgs/authors/qrcode/psupic2018026.png</v>
      </c>
    </row>
    <row r="20" spans="1:9" x14ac:dyDescent="0.25">
      <c r="A20">
        <v>20</v>
      </c>
      <c r="B20">
        <f>LOOKUP(A20, 'ImportDB-Submission'!$C$1:$C$38, 'ImportDB-Submission'!$A$1:$A$38)</f>
        <v>107</v>
      </c>
      <c r="C20" t="str">
        <f>LOOKUP(D20,'gen-qrcode'!B:B,'gen-qrcode'!A:A)</f>
        <v>psupic2018026</v>
      </c>
      <c r="D20" t="s">
        <v>44</v>
      </c>
      <c r="E20" t="s">
        <v>120</v>
      </c>
      <c r="F20">
        <v>1</v>
      </c>
      <c r="G20" t="s">
        <v>121</v>
      </c>
      <c r="H20" t="s">
        <v>95</v>
      </c>
      <c r="I20" t="str">
        <f>CONCATENATE("http://www.conference.phuket.psu.ac.th/conference2018/imgs/authors/qrcode/",LOOKUP(D20,'gen-qrcode'!B:B,'gen-qrcode'!A:A), ".png")</f>
        <v>http://www.conference.phuket.psu.ac.th/conference2018/imgs/authors/qrcode/psupic2018026.png</v>
      </c>
    </row>
    <row r="21" spans="1:9" x14ac:dyDescent="0.25">
      <c r="A21">
        <v>22</v>
      </c>
      <c r="B21">
        <f>LOOKUP(A21, 'ImportDB-Submission'!$C$1:$C$38, 'ImportDB-Submission'!$A$1:$A$38)</f>
        <v>108</v>
      </c>
      <c r="C21" t="str">
        <f>LOOKUP(D21,'gen-qrcode'!B:B,'gen-qrcode'!A:A)</f>
        <v>psupic2018376</v>
      </c>
      <c r="D21" t="s">
        <v>51</v>
      </c>
      <c r="E21" t="s">
        <v>127</v>
      </c>
      <c r="F21">
        <v>1</v>
      </c>
      <c r="G21" t="s">
        <v>128</v>
      </c>
      <c r="H21" t="s">
        <v>89</v>
      </c>
      <c r="I21" t="str">
        <f>CONCATENATE("http://www.conference.phuket.psu.ac.th/conference2018/imgs/authors/qrcode/",LOOKUP(D21,'gen-qrcode'!B:B,'gen-qrcode'!A:A), ".png")</f>
        <v>http://www.conference.phuket.psu.ac.th/conference2018/imgs/authors/qrcode/psupic2018376.png</v>
      </c>
    </row>
    <row r="22" spans="1:9" x14ac:dyDescent="0.25">
      <c r="A22">
        <v>23</v>
      </c>
      <c r="B22">
        <f>LOOKUP(A22, 'ImportDB-Submission'!$C$1:$C$38, 'ImportDB-Submission'!$A$1:$A$38)</f>
        <v>109</v>
      </c>
      <c r="C22" t="str">
        <f>LOOKUP(D22,'gen-qrcode'!B:B,'gen-qrcode'!A:A)</f>
        <v>psupic2018118</v>
      </c>
      <c r="D22" t="s">
        <v>53</v>
      </c>
      <c r="E22" t="s">
        <v>129</v>
      </c>
      <c r="F22">
        <v>1</v>
      </c>
      <c r="G22" t="s">
        <v>130</v>
      </c>
      <c r="H22" t="s">
        <v>89</v>
      </c>
      <c r="I22" t="str">
        <f>CONCATENATE("http://www.conference.phuket.psu.ac.th/conference2018/imgs/authors/qrcode/",LOOKUP(D22,'gen-qrcode'!B:B,'gen-qrcode'!A:A), ".png")</f>
        <v>http://www.conference.phuket.psu.ac.th/conference2018/imgs/authors/qrcode/psupic2018118.png</v>
      </c>
    </row>
    <row r="23" spans="1:9" x14ac:dyDescent="0.25">
      <c r="A23">
        <v>24</v>
      </c>
      <c r="B23">
        <f>LOOKUP(A23, 'ImportDB-Submission'!$C$1:$C$38, 'ImportDB-Submission'!$A$1:$A$38)</f>
        <v>110</v>
      </c>
      <c r="C23" t="str">
        <f>LOOKUP(D23,'gen-qrcode'!B:B,'gen-qrcode'!A:A)</f>
        <v>psupic2018100</v>
      </c>
      <c r="D23" t="s">
        <v>55</v>
      </c>
      <c r="E23" t="s">
        <v>131</v>
      </c>
      <c r="F23">
        <v>1</v>
      </c>
      <c r="G23" t="s">
        <v>132</v>
      </c>
      <c r="H23" t="s">
        <v>89</v>
      </c>
      <c r="I23" t="str">
        <f>CONCATENATE("http://www.conference.phuket.psu.ac.th/conference2018/imgs/authors/qrcode/",LOOKUP(D23,'gen-qrcode'!B:B,'gen-qrcode'!A:A), ".png")</f>
        <v>http://www.conference.phuket.psu.ac.th/conference2018/imgs/authors/qrcode/psupic2018100.png</v>
      </c>
    </row>
    <row r="24" spans="1:9" x14ac:dyDescent="0.25">
      <c r="A24">
        <v>26</v>
      </c>
      <c r="B24">
        <f>LOOKUP(A24, 'ImportDB-Submission'!$C$1:$C$38, 'ImportDB-Submission'!$A$1:$A$38)</f>
        <v>111</v>
      </c>
      <c r="C24" t="str">
        <f>LOOKUP(D24,'gen-qrcode'!B:B,'gen-qrcode'!A:A)</f>
        <v>psupic2018192</v>
      </c>
      <c r="D24" t="s">
        <v>57</v>
      </c>
      <c r="E24" t="s">
        <v>133</v>
      </c>
      <c r="F24">
        <v>1</v>
      </c>
      <c r="G24" t="s">
        <v>135</v>
      </c>
      <c r="H24" t="s">
        <v>134</v>
      </c>
      <c r="I24" t="str">
        <f>CONCATENATE("http://www.conference.phuket.psu.ac.th/conference2018/imgs/authors/qrcode/",LOOKUP(D24,'gen-qrcode'!B:B,'gen-qrcode'!A:A), ".png")</f>
        <v>http://www.conference.phuket.psu.ac.th/conference2018/imgs/authors/qrcode/psupic2018192.png</v>
      </c>
    </row>
    <row r="25" spans="1:9" x14ac:dyDescent="0.25">
      <c r="A25">
        <v>27</v>
      </c>
      <c r="B25">
        <f>LOOKUP(A25, 'ImportDB-Submission'!$C$1:$C$38, 'ImportDB-Submission'!$A$1:$A$38)</f>
        <v>112</v>
      </c>
      <c r="C25" t="str">
        <f>LOOKUP(D25,'gen-qrcode'!B:B,'gen-qrcode'!A:A)</f>
        <v>psupic2018250</v>
      </c>
      <c r="D25" t="s">
        <v>59</v>
      </c>
      <c r="E25" t="s">
        <v>136</v>
      </c>
      <c r="F25">
        <v>1</v>
      </c>
      <c r="G25" t="s">
        <v>137</v>
      </c>
      <c r="H25" t="s">
        <v>92</v>
      </c>
      <c r="I25" t="str">
        <f>CONCATENATE("http://www.conference.phuket.psu.ac.th/conference2018/imgs/authors/qrcode/",LOOKUP(D25,'gen-qrcode'!B:B,'gen-qrcode'!A:A), ".png")</f>
        <v>http://www.conference.phuket.psu.ac.th/conference2018/imgs/authors/qrcode/psupic2018250.png</v>
      </c>
    </row>
    <row r="26" spans="1:9" x14ac:dyDescent="0.25">
      <c r="A26">
        <v>28</v>
      </c>
      <c r="B26">
        <f>LOOKUP(A26, 'ImportDB-Submission'!$C$1:$C$38, 'ImportDB-Submission'!$A$1:$A$38)</f>
        <v>113</v>
      </c>
      <c r="C26" t="str">
        <f>LOOKUP(D26,'gen-qrcode'!B:B,'gen-qrcode'!A:A)</f>
        <v>psupic2018268</v>
      </c>
      <c r="D26" t="s">
        <v>61</v>
      </c>
      <c r="E26" t="s">
        <v>138</v>
      </c>
      <c r="F26">
        <v>1</v>
      </c>
      <c r="G26" t="s">
        <v>139</v>
      </c>
      <c r="H26" t="s">
        <v>92</v>
      </c>
      <c r="I26" t="str">
        <f>CONCATENATE("http://www.conference.phuket.psu.ac.th/conference2018/imgs/authors/qrcode/",LOOKUP(D26,'gen-qrcode'!B:B,'gen-qrcode'!A:A), ".png")</f>
        <v>http://www.conference.phuket.psu.ac.th/conference2018/imgs/authors/qrcode/psupic2018268.png</v>
      </c>
    </row>
    <row r="27" spans="1:9" x14ac:dyDescent="0.25">
      <c r="A27">
        <v>29</v>
      </c>
      <c r="B27">
        <f>LOOKUP(A27, 'ImportDB-Submission'!$C$1:$C$38, 'ImportDB-Submission'!$A$1:$A$38)</f>
        <v>114</v>
      </c>
      <c r="C27" t="str">
        <f>LOOKUP(D27,'gen-qrcode'!B:B,'gen-qrcode'!A:A)</f>
        <v>psupic2018050</v>
      </c>
      <c r="D27" t="s">
        <v>62</v>
      </c>
      <c r="E27" t="s">
        <v>140</v>
      </c>
      <c r="F27">
        <v>1</v>
      </c>
      <c r="G27" t="s">
        <v>93</v>
      </c>
      <c r="H27" t="s">
        <v>92</v>
      </c>
      <c r="I27" t="str">
        <f>CONCATENATE("http://www.conference.phuket.psu.ac.th/conference2018/imgs/authors/qrcode/",LOOKUP(D27,'gen-qrcode'!B:B,'gen-qrcode'!A:A), ".png")</f>
        <v>http://www.conference.phuket.psu.ac.th/conference2018/imgs/authors/qrcode/psupic2018050.png</v>
      </c>
    </row>
    <row r="28" spans="1:9" x14ac:dyDescent="0.25">
      <c r="A28">
        <v>31</v>
      </c>
      <c r="B28">
        <f>LOOKUP(A28, 'ImportDB-Submission'!$C$1:$C$38, 'ImportDB-Submission'!$A$1:$A$38)</f>
        <v>115</v>
      </c>
      <c r="C28" t="str">
        <f>LOOKUP(D28,'gen-qrcode'!B:B,'gen-qrcode'!A:A)</f>
        <v>psupic2018368</v>
      </c>
      <c r="D28" t="s">
        <v>64</v>
      </c>
      <c r="E28" t="s">
        <v>141</v>
      </c>
      <c r="F28">
        <v>1</v>
      </c>
      <c r="G28" t="s">
        <v>142</v>
      </c>
      <c r="H28" t="s">
        <v>89</v>
      </c>
      <c r="I28" t="str">
        <f>CONCATENATE("http://www.conference.phuket.psu.ac.th/conference2018/imgs/authors/qrcode/",LOOKUP(D28,'gen-qrcode'!B:B,'gen-qrcode'!A:A), ".png")</f>
        <v>http://www.conference.phuket.psu.ac.th/conference2018/imgs/authors/qrcode/psupic2018368.png</v>
      </c>
    </row>
    <row r="29" spans="1:9" x14ac:dyDescent="0.25">
      <c r="A29">
        <v>32</v>
      </c>
      <c r="B29">
        <f>LOOKUP(A29, 'ImportDB-Submission'!$C$1:$C$38, 'ImportDB-Submission'!$A$1:$A$38)</f>
        <v>116</v>
      </c>
      <c r="C29" t="str">
        <f>LOOKUP(D29,'gen-qrcode'!B:B,'gen-qrcode'!A:A)</f>
        <v>psupic2018350</v>
      </c>
      <c r="D29" t="s">
        <v>66</v>
      </c>
      <c r="E29" t="s">
        <v>143</v>
      </c>
      <c r="F29">
        <v>1</v>
      </c>
      <c r="G29" t="s">
        <v>90</v>
      </c>
      <c r="H29" t="s">
        <v>89</v>
      </c>
      <c r="I29" t="str">
        <f>CONCATENATE("http://www.conference.phuket.psu.ac.th/conference2018/imgs/authors/qrcode/",LOOKUP(D29,'gen-qrcode'!B:B,'gen-qrcode'!A:A), ".png")</f>
        <v>http://www.conference.phuket.psu.ac.th/conference2018/imgs/authors/qrcode/psupic2018350.png</v>
      </c>
    </row>
    <row r="30" spans="1:9" x14ac:dyDescent="0.25">
      <c r="A30">
        <v>33</v>
      </c>
      <c r="B30">
        <f>LOOKUP(A30, 'ImportDB-Submission'!$C$1:$C$38, 'ImportDB-Submission'!$A$1:$A$38)</f>
        <v>117</v>
      </c>
      <c r="C30" t="str">
        <f>LOOKUP(D30,'gen-qrcode'!B:B,'gen-qrcode'!A:A)</f>
        <v>psupic2018300</v>
      </c>
      <c r="D30" t="s">
        <v>144</v>
      </c>
      <c r="E30" t="s">
        <v>145</v>
      </c>
      <c r="F30">
        <v>1</v>
      </c>
      <c r="G30" t="s">
        <v>146</v>
      </c>
      <c r="H30" t="s">
        <v>92</v>
      </c>
      <c r="I30" t="str">
        <f>CONCATENATE("http://www.conference.phuket.psu.ac.th/conference2018/imgs/authors/qrcode/",LOOKUP(D30,'gen-qrcode'!B:B,'gen-qrcode'!A:A), ".png")</f>
        <v>http://www.conference.phuket.psu.ac.th/conference2018/imgs/authors/qrcode/psupic2018300.png</v>
      </c>
    </row>
    <row r="31" spans="1:9" x14ac:dyDescent="0.25">
      <c r="A31">
        <v>33</v>
      </c>
      <c r="B31">
        <f>LOOKUP(A31, 'ImportDB-Submission'!$C$1:$C$38, 'ImportDB-Submission'!$A$1:$A$38)</f>
        <v>117</v>
      </c>
      <c r="C31" t="str">
        <f>LOOKUP(D31,'gen-qrcode'!B:B,'gen-qrcode'!A:A)</f>
        <v>psupic2018018</v>
      </c>
      <c r="D31" t="s">
        <v>147</v>
      </c>
      <c r="E31" t="s">
        <v>148</v>
      </c>
      <c r="F31">
        <v>2</v>
      </c>
      <c r="G31" t="s">
        <v>146</v>
      </c>
      <c r="H31" t="s">
        <v>92</v>
      </c>
      <c r="I31" t="str">
        <f>CONCATENATE("http://www.conference.phuket.psu.ac.th/conference2018/imgs/authors/qrcode/",LOOKUP(D31,'gen-qrcode'!B:B,'gen-qrcode'!A:A), ".png")</f>
        <v>http://www.conference.phuket.psu.ac.th/conference2018/imgs/authors/qrcode/psupic2018018.png</v>
      </c>
    </row>
    <row r="32" spans="1:9" x14ac:dyDescent="0.25">
      <c r="A32">
        <v>35</v>
      </c>
      <c r="B32">
        <f>LOOKUP(A32, 'ImportDB-Submission'!$C$1:$C$38, 'ImportDB-Submission'!$A$1:$A$38)</f>
        <v>118</v>
      </c>
      <c r="C32" t="str">
        <f>LOOKUP(D32,'gen-qrcode'!B:B,'gen-qrcode'!A:A)</f>
        <v>psupic2018234</v>
      </c>
      <c r="D32" t="s">
        <v>70</v>
      </c>
      <c r="E32" t="s">
        <v>149</v>
      </c>
      <c r="F32">
        <v>1</v>
      </c>
      <c r="G32" t="s">
        <v>150</v>
      </c>
      <c r="H32" t="s">
        <v>92</v>
      </c>
      <c r="I32" t="str">
        <f>CONCATENATE("http://www.conference.phuket.psu.ac.th/conference2018/imgs/authors/qrcode/",LOOKUP(D32,'gen-qrcode'!B:B,'gen-qrcode'!A:A), ".png")</f>
        <v>http://www.conference.phuket.psu.ac.th/conference2018/imgs/authors/qrcode/psupic2018234.png</v>
      </c>
    </row>
    <row r="33" spans="1:9" x14ac:dyDescent="0.25">
      <c r="A33">
        <v>36</v>
      </c>
      <c r="B33">
        <f>LOOKUP(A33, 'ImportDB-Submission'!$C$1:$C$38, 'ImportDB-Submission'!$A$1:$A$38)</f>
        <v>119</v>
      </c>
      <c r="C33" t="str">
        <f>LOOKUP(D33,'gen-qrcode'!B:B,'gen-qrcode'!A:A)</f>
        <v>psupic2018068</v>
      </c>
      <c r="D33" t="s">
        <v>72</v>
      </c>
      <c r="E33" t="s">
        <v>151</v>
      </c>
      <c r="F33">
        <v>1</v>
      </c>
      <c r="G33" t="s">
        <v>152</v>
      </c>
      <c r="H33" t="s">
        <v>92</v>
      </c>
      <c r="I33" t="str">
        <f>CONCATENATE("http://www.conference.phuket.psu.ac.th/conference2018/imgs/authors/qrcode/",LOOKUP(D33,'gen-qrcode'!B:B,'gen-qrcode'!A:A), ".png")</f>
        <v>http://www.conference.phuket.psu.ac.th/conference2018/imgs/authors/qrcode/psupic2018068.png</v>
      </c>
    </row>
    <row r="34" spans="1:9" x14ac:dyDescent="0.25">
      <c r="A34">
        <v>37</v>
      </c>
      <c r="B34">
        <f>LOOKUP(A34, 'ImportDB-Submission'!$C$1:$C$38, 'ImportDB-Submission'!$A$1:$A$38)</f>
        <v>120</v>
      </c>
      <c r="C34" t="str">
        <f>LOOKUP(D34,'gen-qrcode'!B:B,'gen-qrcode'!A:A)</f>
        <v>psupic2018326</v>
      </c>
      <c r="D34" t="s">
        <v>153</v>
      </c>
      <c r="E34" t="s">
        <v>154</v>
      </c>
      <c r="F34">
        <v>1</v>
      </c>
      <c r="G34" t="s">
        <v>155</v>
      </c>
      <c r="H34" t="s">
        <v>92</v>
      </c>
      <c r="I34" t="str">
        <f>CONCATENATE("http://www.conference.phuket.psu.ac.th/conference2018/imgs/authors/qrcode/",LOOKUP(D34,'gen-qrcode'!B:B,'gen-qrcode'!A:A), ".png")</f>
        <v>http://www.conference.phuket.psu.ac.th/conference2018/imgs/authors/qrcode/psupic2018326.png</v>
      </c>
    </row>
    <row r="35" spans="1:9" x14ac:dyDescent="0.25">
      <c r="A35">
        <v>37</v>
      </c>
      <c r="B35">
        <f>LOOKUP(A35, 'ImportDB-Submission'!$C$1:$C$38, 'ImportDB-Submission'!$A$1:$A$38)</f>
        <v>120</v>
      </c>
      <c r="C35" t="str">
        <f>LOOKUP(D35,'gen-qrcode'!B:B,'gen-qrcode'!A:A)</f>
        <v>psupic2018018</v>
      </c>
      <c r="D35" t="s">
        <v>147</v>
      </c>
      <c r="E35" t="s">
        <v>148</v>
      </c>
      <c r="F35">
        <v>2</v>
      </c>
      <c r="G35" t="s">
        <v>155</v>
      </c>
      <c r="H35" t="s">
        <v>92</v>
      </c>
      <c r="I35" t="str">
        <f>CONCATENATE("http://www.conference.phuket.psu.ac.th/conference2018/imgs/authors/qrcode/",LOOKUP(D35,'gen-qrcode'!B:B,'gen-qrcode'!A:A), ".png")</f>
        <v>http://www.conference.phuket.psu.ac.th/conference2018/imgs/authors/qrcode/psupic2018018.png</v>
      </c>
    </row>
    <row r="36" spans="1:9" x14ac:dyDescent="0.25">
      <c r="A36">
        <v>38</v>
      </c>
      <c r="B36">
        <f>LOOKUP(A36, 'ImportDB-Submission'!$C$1:$C$38, 'ImportDB-Submission'!$A$1:$A$38)</f>
        <v>121</v>
      </c>
      <c r="C36" t="str">
        <f>LOOKUP(D36,'gen-qrcode'!B:B,'gen-qrcode'!A:A)</f>
        <v>psupic2018184</v>
      </c>
      <c r="D36" t="s">
        <v>156</v>
      </c>
      <c r="E36" t="s">
        <v>157</v>
      </c>
      <c r="F36">
        <v>1</v>
      </c>
      <c r="G36" t="s">
        <v>158</v>
      </c>
      <c r="H36" t="s">
        <v>92</v>
      </c>
      <c r="I36" t="str">
        <f>CONCATENATE("http://www.conference.phuket.psu.ac.th/conference2018/imgs/authors/qrcode/",LOOKUP(D36,'gen-qrcode'!B:B,'gen-qrcode'!A:A), ".png")</f>
        <v>http://www.conference.phuket.psu.ac.th/conference2018/imgs/authors/qrcode/psupic2018184.png</v>
      </c>
    </row>
    <row r="37" spans="1:9" x14ac:dyDescent="0.25">
      <c r="A37">
        <v>39</v>
      </c>
      <c r="B37">
        <f>LOOKUP(A37, 'ImportDB-Submission'!$C$1:$C$38, 'ImportDB-Submission'!$A$1:$A$38)</f>
        <v>122</v>
      </c>
      <c r="C37" t="str">
        <f>LOOKUP(D37,'gen-qrcode'!B:B,'gen-qrcode'!A:A)</f>
        <v>psupic2018276</v>
      </c>
      <c r="D37" t="s">
        <v>78</v>
      </c>
      <c r="E37" t="s">
        <v>159</v>
      </c>
      <c r="F37">
        <v>1</v>
      </c>
      <c r="G37" t="s">
        <v>161</v>
      </c>
      <c r="H37" t="s">
        <v>160</v>
      </c>
      <c r="I37" t="str">
        <f>CONCATENATE("http://www.conference.phuket.psu.ac.th/conference2018/imgs/authors/qrcode/",LOOKUP(D37,'gen-qrcode'!B:B,'gen-qrcode'!A:A), ".png")</f>
        <v>http://www.conference.phuket.psu.ac.th/conference2018/imgs/authors/qrcode/psupic2018276.png</v>
      </c>
    </row>
    <row r="38" spans="1:9" x14ac:dyDescent="0.25">
      <c r="A38">
        <v>40</v>
      </c>
      <c r="B38">
        <f>LOOKUP(A38, 'ImportDB-Submission'!$C$1:$C$38, 'ImportDB-Submission'!$A$1:$A$38)</f>
        <v>123</v>
      </c>
      <c r="C38" t="str">
        <f>LOOKUP(D38,'gen-qrcode'!B:B,'gen-qrcode'!A:A)</f>
        <v>psupic2018284</v>
      </c>
      <c r="D38" t="s">
        <v>80</v>
      </c>
      <c r="E38" t="s">
        <v>159</v>
      </c>
      <c r="F38">
        <v>1</v>
      </c>
      <c r="G38" t="s">
        <v>162</v>
      </c>
      <c r="H38" t="s">
        <v>160</v>
      </c>
      <c r="I38" t="str">
        <f>CONCATENATE("http://www.conference.phuket.psu.ac.th/conference2018/imgs/authors/qrcode/",LOOKUP(D38,'gen-qrcode'!B:B,'gen-qrcode'!A:A), ".png")</f>
        <v>http://www.conference.phuket.psu.ac.th/conference2018/imgs/authors/qrcode/psupic2018284.png</v>
      </c>
    </row>
    <row r="39" spans="1:9" x14ac:dyDescent="0.25">
      <c r="A39">
        <v>41</v>
      </c>
      <c r="B39">
        <f>LOOKUP(A39, 'ImportDB-Submission'!$C$1:$C$38, 'ImportDB-Submission'!$A$1:$A$38)</f>
        <v>124</v>
      </c>
      <c r="C39" t="str">
        <f>LOOKUP(D39,'gen-qrcode'!B:B,'gen-qrcode'!A:A)</f>
        <v>psupic2018242</v>
      </c>
      <c r="D39" t="s">
        <v>82</v>
      </c>
      <c r="E39" t="s">
        <v>163</v>
      </c>
      <c r="F39">
        <v>1</v>
      </c>
      <c r="G39" t="s">
        <v>164</v>
      </c>
      <c r="H39" t="s">
        <v>89</v>
      </c>
      <c r="I39" t="str">
        <f>CONCATENATE("http://www.conference.phuket.psu.ac.th/conference2018/imgs/authors/qrcode/",LOOKUP(D39,'gen-qrcode'!B:B,'gen-qrcode'!A:A), ".png")</f>
        <v>http://www.conference.phuket.psu.ac.th/conference2018/imgs/authors/qrcode/psupic2018242.png</v>
      </c>
    </row>
    <row r="40" spans="1:9" x14ac:dyDescent="0.25">
      <c r="A40">
        <v>42</v>
      </c>
      <c r="B40">
        <f>LOOKUP(A40, 'ImportDB-Submission'!$C$1:$C$38, 'ImportDB-Submission'!$A$1:$A$38)</f>
        <v>125</v>
      </c>
      <c r="C40" t="str">
        <f>LOOKUP(D40,'gen-qrcode'!B:B,'gen-qrcode'!A:A)</f>
        <v>psupic2018034</v>
      </c>
      <c r="D40" t="s">
        <v>84</v>
      </c>
      <c r="E40" t="s">
        <v>165</v>
      </c>
      <c r="F40">
        <v>1</v>
      </c>
      <c r="G40" t="s">
        <v>90</v>
      </c>
      <c r="H40" t="s">
        <v>89</v>
      </c>
      <c r="I40" t="str">
        <f>CONCATENATE("http://www.conference.phuket.psu.ac.th/conference2018/imgs/authors/qrcode/",LOOKUP(D40,'gen-qrcode'!B:B,'gen-qrcode'!A:A), ".png")</f>
        <v>http://www.conference.phuket.psu.ac.th/conference2018/imgs/authors/qrcode/psupic2018034.png</v>
      </c>
    </row>
    <row r="41" spans="1:9" x14ac:dyDescent="0.25">
      <c r="A41">
        <v>45</v>
      </c>
      <c r="B41">
        <f>LOOKUP(A41, 'ImportDB-Submission'!$C$1:$C$38, 'ImportDB-Submission'!$A$1:$A$38)</f>
        <v>126</v>
      </c>
      <c r="C41" t="str">
        <f>LOOKUP(D41,'gen-qrcode'!B:B,'gen-qrcode'!A:A)</f>
        <v>psupic2018218</v>
      </c>
      <c r="D41" t="s">
        <v>86</v>
      </c>
      <c r="E41" t="s">
        <v>166</v>
      </c>
      <c r="F41">
        <v>1</v>
      </c>
      <c r="G41" t="s">
        <v>168</v>
      </c>
      <c r="H41" t="s">
        <v>167</v>
      </c>
      <c r="I41" t="str">
        <f>CONCATENATE("http://www.conference.phuket.psu.ac.th/conference2018/imgs/authors/qrcode/",LOOKUP(D41,'gen-qrcode'!B:B,'gen-qrcode'!A:A), ".png")</f>
        <v>http://www.conference.phuket.psu.ac.th/conference2018/imgs/authors/qrcode/psupic2018218.png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0" workbookViewId="0">
      <selection activeCell="A31" sqref="A31"/>
    </sheetView>
  </sheetViews>
  <sheetFormatPr defaultRowHeight="15" x14ac:dyDescent="0.25"/>
  <cols>
    <col min="1" max="1" width="18.85546875" customWidth="1"/>
    <col min="2" max="2" width="35.5703125" customWidth="1"/>
    <col min="3" max="3" width="18.85546875" customWidth="1"/>
    <col min="4" max="4" width="18.42578125" customWidth="1"/>
    <col min="5" max="5" width="21.140625" customWidth="1"/>
  </cols>
  <sheetData>
    <row r="1" spans="1:4" x14ac:dyDescent="0.25">
      <c r="A1" t="str">
        <f>CONCATENATE("psupic2018", TEXT(C1, "00"), RIGHT(D1,1))</f>
        <v>psupic2018018</v>
      </c>
      <c r="B1" t="s">
        <v>147</v>
      </c>
      <c r="C1">
        <v>1</v>
      </c>
      <c r="D1">
        <f>C1*18</f>
        <v>18</v>
      </c>
    </row>
    <row r="2" spans="1:4" x14ac:dyDescent="0.25">
      <c r="A2" t="str">
        <f>CONCATENATE("psupic2018", TEXT(C2, "00"), RIGHT(D2,1))</f>
        <v>psupic2018026</v>
      </c>
      <c r="B2" t="s">
        <v>44</v>
      </c>
      <c r="C2">
        <v>2</v>
      </c>
      <c r="D2">
        <f>C2*18</f>
        <v>36</v>
      </c>
    </row>
    <row r="3" spans="1:4" x14ac:dyDescent="0.25">
      <c r="A3" t="str">
        <f>CONCATENATE("psupic2018", TEXT(C3, "00"), RIGHT(D3,1))</f>
        <v>psupic2018034</v>
      </c>
      <c r="B3" t="s">
        <v>84</v>
      </c>
      <c r="C3">
        <v>3</v>
      </c>
      <c r="D3">
        <f>C3*18</f>
        <v>54</v>
      </c>
    </row>
    <row r="4" spans="1:4" x14ac:dyDescent="0.25">
      <c r="A4" t="str">
        <f>CONCATENATE("psupic2018", TEXT(C4, "00"), RIGHT(D4,1))</f>
        <v>psupic2018042</v>
      </c>
      <c r="B4" t="s">
        <v>21</v>
      </c>
      <c r="C4">
        <v>4</v>
      </c>
      <c r="D4">
        <f>C4*18</f>
        <v>72</v>
      </c>
    </row>
    <row r="5" spans="1:4" x14ac:dyDescent="0.25">
      <c r="A5" t="str">
        <f>CONCATENATE("psupic2018", TEXT(C5, "00"), RIGHT(D5,1))</f>
        <v>psupic2018050</v>
      </c>
      <c r="B5" t="s">
        <v>62</v>
      </c>
      <c r="C5">
        <v>5</v>
      </c>
      <c r="D5">
        <f>C5*18</f>
        <v>90</v>
      </c>
    </row>
    <row r="6" spans="1:4" x14ac:dyDescent="0.25">
      <c r="A6" t="str">
        <f>CONCATENATE("psupic2018", TEXT(C6, "00"), RIGHT(D6,1))</f>
        <v>psupic2018068</v>
      </c>
      <c r="B6" t="s">
        <v>72</v>
      </c>
      <c r="C6">
        <v>6</v>
      </c>
      <c r="D6">
        <f>C6*18</f>
        <v>108</v>
      </c>
    </row>
    <row r="7" spans="1:4" x14ac:dyDescent="0.25">
      <c r="A7" t="str">
        <f>CONCATENATE("psupic2018", TEXT(C7, "00"), RIGHT(D7,1))</f>
        <v>psupic2018076</v>
      </c>
      <c r="B7" t="s">
        <v>30</v>
      </c>
      <c r="C7">
        <v>7</v>
      </c>
      <c r="D7">
        <f>C7*18</f>
        <v>126</v>
      </c>
    </row>
    <row r="8" spans="1:4" x14ac:dyDescent="0.25">
      <c r="A8" t="str">
        <f>CONCATENATE("psupic2018", TEXT(C8, "00"), RIGHT(D8,1))</f>
        <v>psupic2018084</v>
      </c>
      <c r="B8" t="s">
        <v>38</v>
      </c>
      <c r="C8">
        <v>8</v>
      </c>
      <c r="D8">
        <f>C8*18</f>
        <v>144</v>
      </c>
    </row>
    <row r="9" spans="1:4" x14ac:dyDescent="0.25">
      <c r="A9" t="str">
        <f>CONCATENATE("psupic2018", TEXT(C9, "00"), RIGHT(D9,1))</f>
        <v>psupic2018092</v>
      </c>
      <c r="B9" t="s">
        <v>23</v>
      </c>
      <c r="C9">
        <v>9</v>
      </c>
      <c r="D9">
        <f>C9*18</f>
        <v>162</v>
      </c>
    </row>
    <row r="10" spans="1:4" x14ac:dyDescent="0.25">
      <c r="A10" t="str">
        <f>CONCATENATE("psupic2018", TEXT(C10, "00"), RIGHT(D10,1))</f>
        <v>psupic2018100</v>
      </c>
      <c r="B10" t="s">
        <v>55</v>
      </c>
      <c r="C10">
        <v>10</v>
      </c>
      <c r="D10">
        <f>C10*18</f>
        <v>180</v>
      </c>
    </row>
    <row r="11" spans="1:4" x14ac:dyDescent="0.25">
      <c r="A11" t="str">
        <f>CONCATENATE("psupic2018", TEXT(C11, "00"), RIGHT(D11,1))</f>
        <v>psupic2018118</v>
      </c>
      <c r="B11" t="s">
        <v>53</v>
      </c>
      <c r="C11">
        <v>11</v>
      </c>
      <c r="D11">
        <f>C11*18</f>
        <v>198</v>
      </c>
    </row>
    <row r="12" spans="1:4" x14ac:dyDescent="0.25">
      <c r="A12" t="str">
        <f>CONCATENATE("psupic2018", TEXT(C12, "00"), RIGHT(D12,1))</f>
        <v>psupic2018126</v>
      </c>
      <c r="B12" t="s">
        <v>19</v>
      </c>
      <c r="C12">
        <v>12</v>
      </c>
      <c r="D12">
        <f>C12*18</f>
        <v>216</v>
      </c>
    </row>
    <row r="13" spans="1:4" x14ac:dyDescent="0.25">
      <c r="A13" t="str">
        <f>CONCATENATE("psupic2018", TEXT(C13, "00"), RIGHT(D13,1))</f>
        <v>psupic2018134</v>
      </c>
      <c r="B13" t="s">
        <v>47</v>
      </c>
      <c r="C13">
        <v>13</v>
      </c>
      <c r="D13">
        <f>C13*18</f>
        <v>234</v>
      </c>
    </row>
    <row r="14" spans="1:4" x14ac:dyDescent="0.25">
      <c r="A14" t="str">
        <f>CONCATENATE("psupic2018", TEXT(C14, "00"), RIGHT(D14,1))</f>
        <v>psupic2018142</v>
      </c>
      <c r="B14" t="s">
        <v>176</v>
      </c>
      <c r="C14">
        <v>14</v>
      </c>
      <c r="D14">
        <f>C14*18</f>
        <v>252</v>
      </c>
    </row>
    <row r="15" spans="1:4" x14ac:dyDescent="0.25">
      <c r="A15" t="str">
        <f>CONCATENATE("psupic2018", TEXT(C15, "00"), RIGHT(D15,1))</f>
        <v>psupic2018150</v>
      </c>
      <c r="B15" t="s">
        <v>28</v>
      </c>
      <c r="C15">
        <v>15</v>
      </c>
      <c r="D15">
        <f>C15*18</f>
        <v>270</v>
      </c>
    </row>
    <row r="16" spans="1:4" x14ac:dyDescent="0.25">
      <c r="A16" t="str">
        <f>CONCATENATE("psupic2018", TEXT(C16, "00"), RIGHT(D16,1))</f>
        <v>psupic2018168</v>
      </c>
      <c r="B16" t="s">
        <v>112</v>
      </c>
      <c r="C16">
        <v>16</v>
      </c>
      <c r="D16">
        <f>C16*18</f>
        <v>288</v>
      </c>
    </row>
    <row r="17" spans="1:4" x14ac:dyDescent="0.25">
      <c r="A17" t="str">
        <f>CONCATENATE("psupic2018", TEXT(C17, "00"), RIGHT(D17,1))</f>
        <v>psupic2018176</v>
      </c>
      <c r="B17" t="s">
        <v>40</v>
      </c>
      <c r="C17">
        <v>17</v>
      </c>
      <c r="D17">
        <f>C17*18</f>
        <v>306</v>
      </c>
    </row>
    <row r="18" spans="1:4" ht="15" customHeight="1" x14ac:dyDescent="0.25">
      <c r="A18" t="str">
        <f>CONCATENATE("psupic2018", TEXT(C18, "00"), RIGHT(D18,1))</f>
        <v>psupic2018184</v>
      </c>
      <c r="B18" t="s">
        <v>156</v>
      </c>
      <c r="C18">
        <v>18</v>
      </c>
      <c r="D18">
        <f>C18*18</f>
        <v>324</v>
      </c>
    </row>
    <row r="19" spans="1:4" x14ac:dyDescent="0.25">
      <c r="A19" t="str">
        <f>CONCATENATE("psupic2018", TEXT(C19, "00"), RIGHT(D19,1))</f>
        <v>psupic2018192</v>
      </c>
      <c r="B19" t="s">
        <v>57</v>
      </c>
      <c r="C19">
        <v>19</v>
      </c>
      <c r="D19">
        <f>C19*18</f>
        <v>342</v>
      </c>
    </row>
    <row r="20" spans="1:4" x14ac:dyDescent="0.25">
      <c r="A20" t="str">
        <f>CONCATENATE("psupic2018", TEXT(C20, "00"), RIGHT(D20,1))</f>
        <v>psupic2018200</v>
      </c>
      <c r="B20" t="s">
        <v>42</v>
      </c>
      <c r="C20">
        <v>20</v>
      </c>
      <c r="D20">
        <f>C20*18</f>
        <v>360</v>
      </c>
    </row>
    <row r="21" spans="1:4" x14ac:dyDescent="0.25">
      <c r="A21" t="str">
        <f>CONCATENATE("psupic2018", TEXT(C21, "00"), RIGHT(D21,1))</f>
        <v>psupic2018218</v>
      </c>
      <c r="B21" t="s">
        <v>86</v>
      </c>
      <c r="C21">
        <v>21</v>
      </c>
      <c r="D21">
        <f>C21*18</f>
        <v>378</v>
      </c>
    </row>
    <row r="22" spans="1:4" x14ac:dyDescent="0.25">
      <c r="A22" t="str">
        <f>CONCATENATE("psupic2018", TEXT(C22, "00"), RIGHT(D22,1))</f>
        <v>psupic2018226</v>
      </c>
      <c r="B22" t="s">
        <v>27</v>
      </c>
      <c r="C22">
        <v>22</v>
      </c>
      <c r="D22">
        <f>C22*18</f>
        <v>396</v>
      </c>
    </row>
    <row r="23" spans="1:4" x14ac:dyDescent="0.25">
      <c r="A23" t="str">
        <f>CONCATENATE("psupic2018", TEXT(C23, "00"), RIGHT(D23,1))</f>
        <v>psupic2018234</v>
      </c>
      <c r="B23" t="s">
        <v>70</v>
      </c>
      <c r="C23">
        <v>23</v>
      </c>
      <c r="D23">
        <f>C23*18</f>
        <v>414</v>
      </c>
    </row>
    <row r="24" spans="1:4" x14ac:dyDescent="0.25">
      <c r="A24" t="str">
        <f>CONCATENATE("psupic2018", TEXT(C24, "00"), RIGHT(D24,1))</f>
        <v>psupic2018242</v>
      </c>
      <c r="B24" t="s">
        <v>82</v>
      </c>
      <c r="C24">
        <v>24</v>
      </c>
      <c r="D24">
        <f>C24*18</f>
        <v>432</v>
      </c>
    </row>
    <row r="25" spans="1:4" x14ac:dyDescent="0.25">
      <c r="A25" t="str">
        <f>CONCATENATE("psupic2018", TEXT(C25, "00"), RIGHT(D25,1))</f>
        <v>psupic2018250</v>
      </c>
      <c r="B25" t="s">
        <v>59</v>
      </c>
      <c r="C25">
        <v>25</v>
      </c>
      <c r="D25">
        <f>C25*18</f>
        <v>450</v>
      </c>
    </row>
    <row r="26" spans="1:4" x14ac:dyDescent="0.25">
      <c r="A26" t="str">
        <f>CONCATENATE("psupic2018", TEXT(C26, "00"), RIGHT(D26,1))</f>
        <v>psupic2018268</v>
      </c>
      <c r="B26" t="s">
        <v>61</v>
      </c>
      <c r="C26">
        <v>26</v>
      </c>
      <c r="D26">
        <f>C26*18</f>
        <v>468</v>
      </c>
    </row>
    <row r="27" spans="1:4" x14ac:dyDescent="0.25">
      <c r="A27" t="str">
        <f>CONCATENATE("psupic2018", TEXT(C27, "00"), RIGHT(D27,1))</f>
        <v>psupic2018276</v>
      </c>
      <c r="B27" t="s">
        <v>78</v>
      </c>
      <c r="C27">
        <v>27</v>
      </c>
      <c r="D27">
        <f>C27*18</f>
        <v>486</v>
      </c>
    </row>
    <row r="28" spans="1:4" ht="15" customHeight="1" x14ac:dyDescent="0.25">
      <c r="A28" t="str">
        <f>CONCATENATE("psupic2018", TEXT(C28, "00"), RIGHT(D28,1))</f>
        <v>psupic2018284</v>
      </c>
      <c r="B28" t="s">
        <v>80</v>
      </c>
      <c r="C28">
        <v>28</v>
      </c>
      <c r="D28">
        <f>C28*18</f>
        <v>504</v>
      </c>
    </row>
    <row r="29" spans="1:4" x14ac:dyDescent="0.25">
      <c r="A29" t="str">
        <f>CONCATENATE("psupic2018", TEXT(C29, "00"), RIGHT(D29,1))</f>
        <v>psupic2018292</v>
      </c>
      <c r="B29" t="s">
        <v>34</v>
      </c>
      <c r="C29">
        <v>29</v>
      </c>
      <c r="D29">
        <f>C29*18</f>
        <v>522</v>
      </c>
    </row>
    <row r="30" spans="1:4" x14ac:dyDescent="0.25">
      <c r="A30" t="str">
        <f>CONCATENATE("psupic2018", TEXT(C30, "00"), RIGHT(D30,1))</f>
        <v>psupic2018300</v>
      </c>
      <c r="B30" t="s">
        <v>144</v>
      </c>
      <c r="C30">
        <v>30</v>
      </c>
      <c r="D30">
        <f>C30*18</f>
        <v>540</v>
      </c>
    </row>
    <row r="31" spans="1:4" x14ac:dyDescent="0.25">
      <c r="A31" t="str">
        <f>CONCATENATE("psupic2018", TEXT(C31, "00"), RIGHT(D31,1))</f>
        <v>psupic2018318</v>
      </c>
      <c r="B31" t="s">
        <v>32</v>
      </c>
      <c r="C31">
        <v>31</v>
      </c>
      <c r="D31">
        <f>C31*18</f>
        <v>558</v>
      </c>
    </row>
    <row r="32" spans="1:4" x14ac:dyDescent="0.25">
      <c r="A32" t="str">
        <f>CONCATENATE("psupic2018", TEXT(C32, "00"), RIGHT(D32,1))</f>
        <v>psupic2018326</v>
      </c>
      <c r="B32" t="s">
        <v>153</v>
      </c>
      <c r="C32">
        <v>32</v>
      </c>
      <c r="D32">
        <f>C32*18</f>
        <v>576</v>
      </c>
    </row>
    <row r="33" spans="1:4" x14ac:dyDescent="0.25">
      <c r="A33" t="str">
        <f>CONCATENATE("psupic2018", TEXT(C33, "00"), RIGHT(D33,1))</f>
        <v>psupic2018334</v>
      </c>
      <c r="B33" t="s">
        <v>25</v>
      </c>
      <c r="C33">
        <v>33</v>
      </c>
      <c r="D33">
        <f>C33*18</f>
        <v>594</v>
      </c>
    </row>
    <row r="34" spans="1:4" x14ac:dyDescent="0.25">
      <c r="A34" t="str">
        <f>CONCATENATE("psupic2018", TEXT(C34, "00"), RIGHT(D34,1))</f>
        <v>psupic2018342</v>
      </c>
      <c r="B34" t="s">
        <v>17</v>
      </c>
      <c r="C34">
        <v>34</v>
      </c>
      <c r="D34">
        <f>C34*18</f>
        <v>612</v>
      </c>
    </row>
    <row r="35" spans="1:4" x14ac:dyDescent="0.25">
      <c r="A35" t="str">
        <f>CONCATENATE("psupic2018", TEXT(C35, "00"), RIGHT(D35,1))</f>
        <v>psupic2018350</v>
      </c>
      <c r="B35" t="s">
        <v>66</v>
      </c>
      <c r="C35">
        <v>35</v>
      </c>
      <c r="D35">
        <f>C35*18</f>
        <v>630</v>
      </c>
    </row>
    <row r="36" spans="1:4" x14ac:dyDescent="0.25">
      <c r="A36" t="str">
        <f>CONCATENATE("psupic2018", TEXT(C36, "00"), RIGHT(D36,1))</f>
        <v>psupic2018368</v>
      </c>
      <c r="B36" t="s">
        <v>64</v>
      </c>
      <c r="C36">
        <v>36</v>
      </c>
      <c r="D36">
        <f>C36*18</f>
        <v>648</v>
      </c>
    </row>
    <row r="37" spans="1:4" x14ac:dyDescent="0.25">
      <c r="A37" t="str">
        <f>CONCATENATE("psupic2018", TEXT(C37, "00"), RIGHT(D37,1))</f>
        <v>psupic2018376</v>
      </c>
      <c r="B37" t="s">
        <v>51</v>
      </c>
      <c r="C37">
        <v>37</v>
      </c>
      <c r="D37">
        <f>C37*18</f>
        <v>666</v>
      </c>
    </row>
    <row r="38" spans="1:4" x14ac:dyDescent="0.25">
      <c r="A38" t="str">
        <f>CONCATENATE("psupic2018", TEXT(C38, "00"), RIGHT(D38,1))</f>
        <v>psupic2018384</v>
      </c>
      <c r="B38" t="s">
        <v>45</v>
      </c>
      <c r="C38">
        <v>38</v>
      </c>
      <c r="D38">
        <f>C38*18</f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Submission-Track</vt:lpstr>
      <vt:lpstr>ImportDB-Submission</vt:lpstr>
      <vt:lpstr>ImportDB-Authors</vt:lpstr>
      <vt:lpstr>gen-qrcode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2018-02-20T09:10:39Z</dcterms:modified>
</cp:coreProperties>
</file>