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ba\Desktop\"/>
    </mc:Choice>
  </mc:AlternateContent>
  <xr:revisionPtr revIDLastSave="0" documentId="13_ncr:1_{4DA72E54-D1AF-46F4-8FCF-3AB8CCB1A184}" xr6:coauthVersionLast="47" xr6:coauthVersionMax="47" xr10:uidLastSave="{00000000-0000-0000-0000-000000000000}"/>
  <bookViews>
    <workbookView xWindow="-108" yWindow="-108" windowWidth="23256" windowHeight="12576" activeTab="5" xr2:uid="{8A2B6582-3872-4583-B8E2-C6C550DCCAAD}"/>
  </bookViews>
  <sheets>
    <sheet name="Maszyniści" sheetId="2" r:id="rId1"/>
    <sheet name="Konduktorzy" sheetId="3" r:id="rId2"/>
    <sheet name="Pociągi" sheetId="1" r:id="rId3"/>
    <sheet name="Przystanki" sheetId="4" r:id="rId4"/>
    <sheet name="Pasażerowie" sheetId="5" r:id="rId5"/>
    <sheet name="Bilety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B3" i="6"/>
  <c r="B4" i="6"/>
  <c r="H4" i="6" s="1"/>
  <c r="B6" i="6"/>
  <c r="B5" i="6"/>
  <c r="B2" i="6"/>
  <c r="G6" i="6"/>
  <c r="G4" i="6"/>
  <c r="D2" i="4"/>
  <c r="F4" i="6" s="1"/>
  <c r="E6" i="5"/>
  <c r="E3" i="5"/>
  <c r="E4" i="5"/>
  <c r="E5" i="5"/>
  <c r="D3" i="2"/>
  <c r="D4" i="2"/>
  <c r="D5" i="2"/>
  <c r="D2" i="2"/>
  <c r="D3" i="3"/>
  <c r="D4" i="3"/>
  <c r="D5" i="3"/>
  <c r="D2" i="3"/>
  <c r="D12" i="4"/>
  <c r="H12" i="4" s="1"/>
  <c r="D13" i="4"/>
  <c r="H13" i="4" s="1"/>
  <c r="D14" i="4"/>
  <c r="D15" i="4"/>
  <c r="D16" i="4"/>
  <c r="D17" i="4"/>
  <c r="H17" i="4" s="1"/>
  <c r="D18" i="4"/>
  <c r="H18" i="4" s="1"/>
  <c r="D19" i="4"/>
  <c r="H19" i="4" s="1"/>
  <c r="D20" i="4"/>
  <c r="H20" i="4" s="1"/>
  <c r="D21" i="4"/>
  <c r="H21" i="4" s="1"/>
  <c r="D22" i="4"/>
  <c r="H22" i="4" s="1"/>
  <c r="D23" i="4"/>
  <c r="H23" i="4" s="1"/>
  <c r="D24" i="4"/>
  <c r="D25" i="4"/>
  <c r="H25" i="4" s="1"/>
  <c r="D26" i="4"/>
  <c r="H26" i="4" s="1"/>
  <c r="D27" i="4"/>
  <c r="H27" i="4" s="1"/>
  <c r="D28" i="4"/>
  <c r="D29" i="4"/>
  <c r="D30" i="4"/>
  <c r="D31" i="4"/>
  <c r="H31" i="4" s="1"/>
  <c r="D32" i="4"/>
  <c r="H32" i="4" s="1"/>
  <c r="D33" i="4"/>
  <c r="D34" i="4"/>
  <c r="H34" i="4" s="1"/>
  <c r="D35" i="4"/>
  <c r="H35" i="4" s="1"/>
  <c r="D36" i="4"/>
  <c r="D37" i="4"/>
  <c r="H37" i="4" s="1"/>
  <c r="D38" i="4"/>
  <c r="H38" i="4" s="1"/>
  <c r="D39" i="4"/>
  <c r="H39" i="4" s="1"/>
  <c r="D40" i="4"/>
  <c r="D41" i="4"/>
  <c r="D42" i="4"/>
  <c r="H42" i="4" s="1"/>
  <c r="D43" i="4"/>
  <c r="H43" i="4" s="1"/>
  <c r="D44" i="4"/>
  <c r="H44" i="4" s="1"/>
  <c r="D45" i="4"/>
  <c r="H45" i="4" s="1"/>
  <c r="D46" i="4"/>
  <c r="H46" i="4" s="1"/>
  <c r="D47" i="4"/>
  <c r="H47" i="4" s="1"/>
  <c r="D48" i="4"/>
  <c r="H48" i="4" s="1"/>
  <c r="D49" i="4"/>
  <c r="H49" i="4" s="1"/>
  <c r="D50" i="4"/>
  <c r="H50" i="4" s="1"/>
  <c r="D51" i="4"/>
  <c r="H51" i="4" s="1"/>
  <c r="D52" i="4"/>
  <c r="H52" i="4" s="1"/>
  <c r="D53" i="4"/>
  <c r="H53" i="4" s="1"/>
  <c r="D54" i="4"/>
  <c r="H54" i="4" s="1"/>
  <c r="D55" i="4"/>
  <c r="H55" i="4" s="1"/>
  <c r="D56" i="4"/>
  <c r="H56" i="4" s="1"/>
  <c r="D57" i="4"/>
  <c r="H57" i="4" s="1"/>
  <c r="D58" i="4"/>
  <c r="H58" i="4" s="1"/>
  <c r="D59" i="4"/>
  <c r="H59" i="4" s="1"/>
  <c r="D60" i="4"/>
  <c r="H60" i="4" s="1"/>
  <c r="D61" i="4"/>
  <c r="H61" i="4" s="1"/>
  <c r="D62" i="4"/>
  <c r="H62" i="4" s="1"/>
  <c r="D63" i="4"/>
  <c r="D64" i="4"/>
  <c r="D65" i="4"/>
  <c r="D66" i="4"/>
  <c r="D67" i="4"/>
  <c r="D68" i="4"/>
  <c r="H68" i="4" s="1"/>
  <c r="D69" i="4"/>
  <c r="D70" i="4"/>
  <c r="H70" i="4" s="1"/>
  <c r="D71" i="4"/>
  <c r="H71" i="4" s="1"/>
  <c r="D72" i="4"/>
  <c r="D73" i="4"/>
  <c r="H73" i="4" s="1"/>
  <c r="D74" i="4"/>
  <c r="H74" i="4" s="1"/>
  <c r="D75" i="4"/>
  <c r="H75" i="4" s="1"/>
  <c r="D76" i="4"/>
  <c r="D77" i="4"/>
  <c r="D78" i="4"/>
  <c r="H78" i="4" s="1"/>
  <c r="D79" i="4"/>
  <c r="H79" i="4" s="1"/>
  <c r="D80" i="4"/>
  <c r="H80" i="4" s="1"/>
  <c r="D81" i="4"/>
  <c r="H81" i="4" s="1"/>
  <c r="D8" i="4"/>
  <c r="D9" i="4"/>
  <c r="H9" i="4" s="1"/>
  <c r="D10" i="4"/>
  <c r="H10" i="4" s="1"/>
  <c r="D11" i="4"/>
  <c r="F5" i="6" s="1"/>
  <c r="D7" i="4"/>
  <c r="H7" i="4" s="1"/>
  <c r="D6" i="4"/>
  <c r="G3" i="6" s="1"/>
  <c r="D3" i="4"/>
  <c r="H3" i="4" s="1"/>
  <c r="D4" i="4"/>
  <c r="H4" i="4" s="1"/>
  <c r="D5" i="4"/>
  <c r="H5" i="4" s="1"/>
  <c r="H14" i="4"/>
  <c r="H16" i="4"/>
  <c r="H28" i="4"/>
  <c r="H40" i="4"/>
  <c r="H64" i="4"/>
  <c r="H76" i="4"/>
  <c r="H8" i="4"/>
  <c r="H15" i="4"/>
  <c r="H24" i="4"/>
  <c r="H29" i="4"/>
  <c r="H30" i="4"/>
  <c r="H33" i="4"/>
  <c r="H36" i="4"/>
  <c r="H41" i="4"/>
  <c r="H63" i="4"/>
  <c r="H65" i="4"/>
  <c r="H66" i="4"/>
  <c r="H67" i="4"/>
  <c r="H69" i="4"/>
  <c r="H72" i="4"/>
  <c r="H77" i="4"/>
  <c r="E2" i="1"/>
  <c r="E3" i="1"/>
  <c r="E4" i="1"/>
  <c r="E5" i="1"/>
  <c r="E6" i="1"/>
  <c r="E7" i="1"/>
  <c r="E8" i="1"/>
  <c r="E9" i="1"/>
  <c r="H11" i="4" l="1"/>
  <c r="F6" i="6"/>
  <c r="H6" i="6" s="1"/>
  <c r="G5" i="6"/>
  <c r="H5" i="6"/>
  <c r="G2" i="6"/>
  <c r="H6" i="4"/>
  <c r="H2" i="6"/>
  <c r="F3" i="6"/>
  <c r="H3" i="6" s="1"/>
  <c r="F2" i="6"/>
  <c r="H2" i="4"/>
</calcChain>
</file>

<file path=xl/sharedStrings.xml><?xml version="1.0" encoding="utf-8"?>
<sst xmlns="http://schemas.openxmlformats.org/spreadsheetml/2006/main" count="134" uniqueCount="48">
  <si>
    <t>IDPociągu</t>
  </si>
  <si>
    <t>IDMaszynisty</t>
  </si>
  <si>
    <t>IDKonduktora</t>
  </si>
  <si>
    <t>Kierunek</t>
  </si>
  <si>
    <t>Imię</t>
  </si>
  <si>
    <t>Nazwisko</t>
  </si>
  <si>
    <t>Augustyn</t>
  </si>
  <si>
    <t>Kalisz</t>
  </si>
  <si>
    <t>Borysław</t>
  </si>
  <si>
    <t>Ludwik</t>
  </si>
  <si>
    <t>Cezary</t>
  </si>
  <si>
    <t>Mańka</t>
  </si>
  <si>
    <t>Damian</t>
  </si>
  <si>
    <t>Nowak</t>
  </si>
  <si>
    <t>Aureliusz</t>
  </si>
  <si>
    <t>Krawczyk</t>
  </si>
  <si>
    <t>Bronisław</t>
  </si>
  <si>
    <t>Cieszyslaw</t>
  </si>
  <si>
    <t>Dariusz</t>
  </si>
  <si>
    <t>Nergel</t>
  </si>
  <si>
    <t>Markiewicz</t>
  </si>
  <si>
    <t>Lepper</t>
  </si>
  <si>
    <t>IDPrzystanku</t>
  </si>
  <si>
    <t>NazwaPrzystanku</t>
  </si>
  <si>
    <t>Przyjazdy</t>
  </si>
  <si>
    <t>Odjazdy</t>
  </si>
  <si>
    <t>Andrzejów</t>
  </si>
  <si>
    <t>Baranowice</t>
  </si>
  <si>
    <t>Copołów</t>
  </si>
  <si>
    <t>Dąbrownik</t>
  </si>
  <si>
    <t>Emilianów</t>
  </si>
  <si>
    <t>Cykl</t>
  </si>
  <si>
    <t>NrPrzystanku</t>
  </si>
  <si>
    <t>NrPociągu</t>
  </si>
  <si>
    <t>IDBiletu</t>
  </si>
  <si>
    <t>Ulga</t>
  </si>
  <si>
    <t>Testowy</t>
  </si>
  <si>
    <t>Pasażer</t>
  </si>
  <si>
    <t>Ulgowy</t>
  </si>
  <si>
    <t>Kowalski</t>
  </si>
  <si>
    <t>Jan</t>
  </si>
  <si>
    <t>Van</t>
  </si>
  <si>
    <t>Darkholme</t>
  </si>
  <si>
    <t>DataZakupu</t>
  </si>
  <si>
    <t>CenaBiletu</t>
  </si>
  <si>
    <t>Wykorzystany</t>
  </si>
  <si>
    <t>IDStart</t>
  </si>
  <si>
    <t>IDStop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</si>
</sst>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00"/>
    <numFmt numFmtId="168" formatCode="[$-F400]h:mm:ss\ AM/PM"/>
    <numFmt numFmtId="170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3" xfId="0" applyFill="1" applyBorder="1"/>
    <xf numFmtId="166" fontId="0" fillId="0" borderId="2" xfId="0" applyNumberFormat="1" applyBorder="1"/>
    <xf numFmtId="166" fontId="0" fillId="3" borderId="5" xfId="0" applyNumberFormat="1" applyFill="1" applyBorder="1"/>
    <xf numFmtId="166" fontId="0" fillId="4" borderId="5" xfId="0" applyNumberFormat="1" applyFill="1" applyBorder="1"/>
    <xf numFmtId="166" fontId="0" fillId="4" borderId="7" xfId="0" applyNumberFormat="1" applyFill="1" applyBorder="1"/>
    <xf numFmtId="166" fontId="0" fillId="3" borderId="2" xfId="0" applyNumberFormat="1" applyFill="1" applyBorder="1"/>
    <xf numFmtId="166" fontId="0" fillId="4" borderId="8" xfId="0" applyNumberFormat="1" applyFill="1" applyBorder="1"/>
    <xf numFmtId="166" fontId="0" fillId="0" borderId="0" xfId="0" applyNumberFormat="1"/>
    <xf numFmtId="0" fontId="0" fillId="5" borderId="1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5" borderId="0" xfId="0" applyFill="1" applyBorder="1"/>
    <xf numFmtId="0" fontId="0" fillId="9" borderId="8" xfId="0" applyFill="1" applyBorder="1"/>
    <xf numFmtId="1" fontId="0" fillId="0" borderId="0" xfId="0" applyNumberFormat="1"/>
    <xf numFmtId="168" fontId="0" fillId="0" borderId="3" xfId="0" applyNumberFormat="1" applyBorder="1"/>
    <xf numFmtId="168" fontId="0" fillId="2" borderId="0" xfId="0" applyNumberFormat="1" applyFill="1" applyBorder="1"/>
    <xf numFmtId="168" fontId="0" fillId="0" borderId="0" xfId="0" applyNumberFormat="1" applyBorder="1"/>
    <xf numFmtId="168" fontId="0" fillId="0" borderId="1" xfId="0" applyNumberFormat="1" applyBorder="1"/>
    <xf numFmtId="168" fontId="0" fillId="2" borderId="8" xfId="0" applyNumberFormat="1" applyFill="1" applyBorder="1"/>
    <xf numFmtId="168" fontId="0" fillId="2" borderId="0" xfId="0" applyNumberFormat="1" applyFill="1"/>
    <xf numFmtId="168" fontId="0" fillId="0" borderId="0" xfId="0" applyNumberFormat="1"/>
    <xf numFmtId="168" fontId="0" fillId="2" borderId="3" xfId="0" applyNumberFormat="1" applyFill="1" applyBorder="1"/>
    <xf numFmtId="168" fontId="0" fillId="0" borderId="4" xfId="0" applyNumberFormat="1" applyBorder="1"/>
    <xf numFmtId="168" fontId="0" fillId="0" borderId="6" xfId="0" applyNumberFormat="1" applyBorder="1"/>
    <xf numFmtId="168" fontId="0" fillId="2" borderId="6" xfId="0" applyNumberFormat="1" applyFill="1" applyBorder="1"/>
    <xf numFmtId="168" fontId="0" fillId="2" borderId="10" xfId="0" applyNumberFormat="1" applyFill="1" applyBorder="1"/>
    <xf numFmtId="168" fontId="0" fillId="0" borderId="9" xfId="0" applyNumberFormat="1" applyBorder="1"/>
    <xf numFmtId="168" fontId="0" fillId="2" borderId="1" xfId="0" applyNumberFormat="1" applyFill="1" applyBorder="1"/>
    <xf numFmtId="168" fontId="0" fillId="0" borderId="8" xfId="0" applyNumberFormat="1" applyBorder="1"/>
    <xf numFmtId="166" fontId="0" fillId="4" borderId="0" xfId="0" applyNumberFormat="1" applyFill="1" applyBorder="1"/>
    <xf numFmtId="166" fontId="0" fillId="3" borderId="0" xfId="0" applyNumberFormat="1" applyFill="1" applyBorder="1"/>
    <xf numFmtId="1" fontId="0" fillId="0" borderId="0" xfId="0" applyNumberFormat="1" applyBorder="1"/>
    <xf numFmtId="17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  <color rgb="FF33CC33"/>
      <color rgb="FF66FF66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069-8084-4405-B229-76D68F0B02EC}">
  <dimension ref="A1:D5"/>
  <sheetViews>
    <sheetView workbookViewId="0">
      <selection activeCell="F13" sqref="F13"/>
    </sheetView>
  </sheetViews>
  <sheetFormatPr defaultRowHeight="14.4" x14ac:dyDescent="0.3"/>
  <cols>
    <col min="4" max="4" width="55.33203125" customWidth="1"/>
  </cols>
  <sheetData>
    <row r="1" spans="1:4" x14ac:dyDescent="0.3">
      <c r="A1" t="s">
        <v>1</v>
      </c>
      <c r="B1" t="s">
        <v>4</v>
      </c>
      <c r="C1" t="s">
        <v>5</v>
      </c>
    </row>
    <row r="2" spans="1:4" x14ac:dyDescent="0.3">
      <c r="A2">
        <v>1</v>
      </c>
      <c r="B2" t="s">
        <v>6</v>
      </c>
      <c r="C2" t="s">
        <v>7</v>
      </c>
      <c r="D2" t="str">
        <f>"INSERT INTO Maszyniści VALUES ("&amp;A2&amp;", '"&amp;B2&amp;"', '"&amp;C2&amp;"');"</f>
        <v>INSERT INTO Maszyniści VALUES (1, 'Augustyn', 'Kalisz');</v>
      </c>
    </row>
    <row r="3" spans="1:4" x14ac:dyDescent="0.3">
      <c r="A3">
        <v>2</v>
      </c>
      <c r="B3" t="s">
        <v>8</v>
      </c>
      <c r="C3" t="s">
        <v>9</v>
      </c>
      <c r="D3" t="str">
        <f t="shared" ref="D3:D5" si="0">"INSERT INTO Maszyniści VALUES ("&amp;A3&amp;", '"&amp;B3&amp;"', '"&amp;C3&amp;"');"</f>
        <v>INSERT INTO Maszyniści VALUES (2, 'Borysław', 'Ludwik');</v>
      </c>
    </row>
    <row r="4" spans="1:4" x14ac:dyDescent="0.3">
      <c r="A4">
        <v>3</v>
      </c>
      <c r="B4" t="s">
        <v>10</v>
      </c>
      <c r="C4" t="s">
        <v>11</v>
      </c>
      <c r="D4" t="str">
        <f t="shared" si="0"/>
        <v>INSERT INTO Maszyniści VALUES (3, 'Cezary', 'Mańka');</v>
      </c>
    </row>
    <row r="5" spans="1:4" x14ac:dyDescent="0.3">
      <c r="A5">
        <v>4</v>
      </c>
      <c r="B5" t="s">
        <v>12</v>
      </c>
      <c r="C5" t="s">
        <v>13</v>
      </c>
      <c r="D5" t="str">
        <f t="shared" si="0"/>
        <v>INSERT INTO Maszyniści VALUES (4, 'Damian', 'Nowak');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B1BA-1568-4D9A-B0ED-037FF0530AA2}">
  <dimension ref="A1:D5"/>
  <sheetViews>
    <sheetView workbookViewId="0">
      <selection activeCell="D15" sqref="D15"/>
    </sheetView>
  </sheetViews>
  <sheetFormatPr defaultRowHeight="14.4" x14ac:dyDescent="0.3"/>
  <cols>
    <col min="3" max="3" width="9.77734375" customWidth="1"/>
    <col min="4" max="4" width="50.5546875" customWidth="1"/>
  </cols>
  <sheetData>
    <row r="1" spans="1:4" x14ac:dyDescent="0.3">
      <c r="A1" t="s">
        <v>1</v>
      </c>
      <c r="B1" t="s">
        <v>4</v>
      </c>
      <c r="C1" t="s">
        <v>5</v>
      </c>
    </row>
    <row r="2" spans="1:4" x14ac:dyDescent="0.3">
      <c r="A2">
        <v>1</v>
      </c>
      <c r="B2" t="s">
        <v>14</v>
      </c>
      <c r="C2" t="s">
        <v>15</v>
      </c>
      <c r="D2" t="str">
        <f>"INSERT INTO Maszyniści VALUES ("&amp;A2&amp;", '"&amp;B2&amp;"', '"&amp;C2&amp;"');"</f>
        <v>INSERT INTO Maszyniści VALUES (1, 'Aureliusz', 'Krawczyk');</v>
      </c>
    </row>
    <row r="3" spans="1:4" x14ac:dyDescent="0.3">
      <c r="A3">
        <v>2</v>
      </c>
      <c r="B3" t="s">
        <v>16</v>
      </c>
      <c r="C3" t="s">
        <v>21</v>
      </c>
      <c r="D3" t="str">
        <f t="shared" ref="D3:D5" si="0">"INSERT INTO Maszyniści VALUES ("&amp;A3&amp;", '"&amp;B3&amp;"', '"&amp;C3&amp;"');"</f>
        <v>INSERT INTO Maszyniści VALUES (2, 'Bronisław', 'Lepper');</v>
      </c>
    </row>
    <row r="4" spans="1:4" x14ac:dyDescent="0.3">
      <c r="A4">
        <v>3</v>
      </c>
      <c r="B4" t="s">
        <v>17</v>
      </c>
      <c r="C4" t="s">
        <v>20</v>
      </c>
      <c r="D4" t="str">
        <f t="shared" si="0"/>
        <v>INSERT INTO Maszyniści VALUES (3, 'Cieszyslaw', 'Markiewicz');</v>
      </c>
    </row>
    <row r="5" spans="1:4" x14ac:dyDescent="0.3">
      <c r="A5">
        <v>4</v>
      </c>
      <c r="B5" t="s">
        <v>18</v>
      </c>
      <c r="C5" t="s">
        <v>19</v>
      </c>
      <c r="D5" t="str">
        <f t="shared" si="0"/>
        <v>INSERT INTO Maszyniści VALUES (4, 'Dariusz', 'Nergel');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3BF0-D6B3-4832-BD8D-23B1C77EC192}">
  <dimension ref="A1:E9"/>
  <sheetViews>
    <sheetView workbookViewId="0">
      <selection activeCell="E20" sqref="E20"/>
    </sheetView>
  </sheetViews>
  <sheetFormatPr defaultRowHeight="14.4" x14ac:dyDescent="0.3"/>
  <cols>
    <col min="5" max="5" width="7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11</v>
      </c>
      <c r="B2">
        <v>1</v>
      </c>
      <c r="C2">
        <v>1</v>
      </c>
      <c r="D2">
        <v>1</v>
      </c>
      <c r="E2" t="str">
        <f>"INSERT INTO Pociągi VALUES ("&amp;A2&amp;", "&amp;B2&amp;", "&amp;C2&amp;", "&amp;D2&amp;")"</f>
        <v>INSERT INTO Pociągi VALUES (11, 1, 1, 1)</v>
      </c>
    </row>
    <row r="3" spans="1:5" x14ac:dyDescent="0.3">
      <c r="A3">
        <v>12</v>
      </c>
      <c r="B3">
        <v>2</v>
      </c>
      <c r="C3">
        <v>2</v>
      </c>
      <c r="D3">
        <v>1</v>
      </c>
      <c r="E3" t="str">
        <f t="shared" ref="E3:E9" si="0">"INSERT INTO Pociągi VALUES ("&amp;A3&amp;", "&amp;B3&amp;", "&amp;C3&amp;", "&amp;D3&amp;")"</f>
        <v>INSERT INTO Pociągi VALUES (12, 2, 2, 1)</v>
      </c>
    </row>
    <row r="4" spans="1:5" x14ac:dyDescent="0.3">
      <c r="A4">
        <v>23</v>
      </c>
      <c r="B4">
        <v>3</v>
      </c>
      <c r="C4">
        <v>3</v>
      </c>
      <c r="D4">
        <v>0</v>
      </c>
      <c r="E4" t="str">
        <f t="shared" si="0"/>
        <v>INSERT INTO Pociągi VALUES (23, 3, 3, 0)</v>
      </c>
    </row>
    <row r="5" spans="1:5" x14ac:dyDescent="0.3">
      <c r="A5">
        <v>24</v>
      </c>
      <c r="B5">
        <v>4</v>
      </c>
      <c r="C5">
        <v>4</v>
      </c>
      <c r="D5">
        <v>0</v>
      </c>
      <c r="E5" t="str">
        <f t="shared" si="0"/>
        <v>INSERT INTO Pociągi VALUES (24, 4, 4, 0)</v>
      </c>
    </row>
    <row r="6" spans="1:5" x14ac:dyDescent="0.3">
      <c r="A6">
        <v>33</v>
      </c>
      <c r="B6">
        <v>3</v>
      </c>
      <c r="C6">
        <v>3</v>
      </c>
      <c r="D6">
        <v>1</v>
      </c>
      <c r="E6" t="str">
        <f t="shared" si="0"/>
        <v>INSERT INTO Pociągi VALUES (33, 3, 3, 1)</v>
      </c>
    </row>
    <row r="7" spans="1:5" x14ac:dyDescent="0.3">
      <c r="A7">
        <v>34</v>
      </c>
      <c r="B7">
        <v>4</v>
      </c>
      <c r="C7">
        <v>4</v>
      </c>
      <c r="D7">
        <v>1</v>
      </c>
      <c r="E7" t="str">
        <f t="shared" si="0"/>
        <v>INSERT INTO Pociągi VALUES (34, 4, 4, 1)</v>
      </c>
    </row>
    <row r="8" spans="1:5" x14ac:dyDescent="0.3">
      <c r="A8">
        <v>41</v>
      </c>
      <c r="B8">
        <v>1</v>
      </c>
      <c r="C8">
        <v>1</v>
      </c>
      <c r="D8">
        <v>0</v>
      </c>
      <c r="E8" t="str">
        <f t="shared" si="0"/>
        <v>INSERT INTO Pociągi VALUES (41, 1, 1, 0)</v>
      </c>
    </row>
    <row r="9" spans="1:5" x14ac:dyDescent="0.3">
      <c r="A9">
        <v>42</v>
      </c>
      <c r="B9">
        <v>2</v>
      </c>
      <c r="C9">
        <v>2</v>
      </c>
      <c r="D9">
        <v>0</v>
      </c>
      <c r="E9" t="str">
        <f t="shared" si="0"/>
        <v>INSERT INTO Pociągi VALUES (42, 2, 2, 0)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1372-A497-4A4E-9B2B-35997089006C}">
  <dimension ref="A1:H81"/>
  <sheetViews>
    <sheetView topLeftCell="A60" zoomScale="70" zoomScaleNormal="70" workbookViewId="0">
      <selection activeCell="O4" sqref="O4"/>
    </sheetView>
  </sheetViews>
  <sheetFormatPr defaultRowHeight="14.4" x14ac:dyDescent="0.3"/>
  <cols>
    <col min="1" max="1" width="4.44140625" style="22" customWidth="1"/>
    <col min="2" max="2" width="9.21875" customWidth="1"/>
    <col min="3" max="3" width="12.21875" style="22" customWidth="1"/>
    <col min="4" max="4" width="8.88671875" style="14"/>
    <col min="5" max="5" width="15.33203125" customWidth="1"/>
    <col min="6" max="6" width="8.88671875" style="29"/>
    <col min="7" max="7" width="8.88671875" style="29" customWidth="1"/>
    <col min="8" max="8" width="115.6640625" customWidth="1"/>
  </cols>
  <sheetData>
    <row r="1" spans="1:8" x14ac:dyDescent="0.3">
      <c r="A1" s="22" t="s">
        <v>31</v>
      </c>
      <c r="B1" t="s">
        <v>33</v>
      </c>
      <c r="C1" s="22" t="s">
        <v>32</v>
      </c>
      <c r="D1" s="8" t="s">
        <v>22</v>
      </c>
      <c r="E1" s="1" t="s">
        <v>23</v>
      </c>
      <c r="F1" s="23" t="s">
        <v>24</v>
      </c>
      <c r="G1" s="31" t="s">
        <v>25</v>
      </c>
    </row>
    <row r="2" spans="1:8" x14ac:dyDescent="0.3">
      <c r="A2" s="22">
        <v>1</v>
      </c>
      <c r="B2">
        <v>11</v>
      </c>
      <c r="C2" s="22">
        <v>1</v>
      </c>
      <c r="D2" s="9" t="str">
        <f>""&amp;A2&amp;""&amp;B2&amp;""&amp;C2&amp;""</f>
        <v>1111</v>
      </c>
      <c r="E2" s="20" t="s">
        <v>26</v>
      </c>
      <c r="F2" s="24">
        <v>0</v>
      </c>
      <c r="G2" s="32">
        <v>0.25</v>
      </c>
      <c r="H2" t="str">
        <f t="shared" ref="H2:H66" si="0">"INSERT INTO Przystanki (IDPrzystanku, NazwaPrzystanku, Przyjazdy, Odjazdy) VALUES (" &amp; D2 &amp; ", '" &amp; E2 &amp; "', '" &amp; TEXT(F2,"чч:мм:сс") &amp; "', '" &amp; TEXT(G2,"чч:мм:сс") &amp; "');"</f>
        <v>INSERT INTO Przystanki (IDPrzystanku, NazwaPrzystanku, Przyjazdy, Odjazdy) VALUES (1111, 'Andrzejów', '00:00:00', '06:00:00');</v>
      </c>
    </row>
    <row r="3" spans="1:8" x14ac:dyDescent="0.3">
      <c r="A3" s="22">
        <v>1</v>
      </c>
      <c r="B3">
        <v>11</v>
      </c>
      <c r="C3" s="22">
        <v>2</v>
      </c>
      <c r="D3" s="9" t="str">
        <f t="shared" ref="D2:D6" si="1">""&amp;A3&amp;""&amp;B3&amp;""&amp;C3&amp;""</f>
        <v>1112</v>
      </c>
      <c r="E3" s="16" t="s">
        <v>27</v>
      </c>
      <c r="F3" s="25">
        <v>0.2673611111111111</v>
      </c>
      <c r="G3" s="32">
        <v>0.27083333333333331</v>
      </c>
      <c r="H3" t="str">
        <f t="shared" si="0"/>
        <v>INSERT INTO Przystanki (IDPrzystanku, NazwaPrzystanku, Przyjazdy, Odjazdy) VALUES (1112, 'Baranowice', '06:25:00', '06:30:00');</v>
      </c>
    </row>
    <row r="4" spans="1:8" x14ac:dyDescent="0.3">
      <c r="A4" s="22">
        <v>1</v>
      </c>
      <c r="B4">
        <v>11</v>
      </c>
      <c r="C4" s="22">
        <v>3</v>
      </c>
      <c r="D4" s="9" t="str">
        <f t="shared" si="1"/>
        <v>1113</v>
      </c>
      <c r="E4" s="17" t="s">
        <v>28</v>
      </c>
      <c r="F4" s="25">
        <v>0.28819444444444442</v>
      </c>
      <c r="G4" s="32">
        <v>0.29166666666666669</v>
      </c>
      <c r="H4" t="str">
        <f t="shared" si="0"/>
        <v>INSERT INTO Przystanki (IDPrzystanku, NazwaPrzystanku, Przyjazdy, Odjazdy) VALUES (1113, 'Copołów', '06:55:00', '07:00:00');</v>
      </c>
    </row>
    <row r="5" spans="1:8" x14ac:dyDescent="0.3">
      <c r="A5" s="22">
        <v>1</v>
      </c>
      <c r="B5">
        <v>11</v>
      </c>
      <c r="C5" s="22">
        <v>4</v>
      </c>
      <c r="D5" s="9" t="str">
        <f t="shared" si="1"/>
        <v>1114</v>
      </c>
      <c r="E5" s="18" t="s">
        <v>29</v>
      </c>
      <c r="F5" s="25">
        <v>0.30902777777777779</v>
      </c>
      <c r="G5" s="32">
        <v>0.3125</v>
      </c>
      <c r="H5" t="str">
        <f t="shared" si="0"/>
        <v>INSERT INTO Przystanki (IDPrzystanku, NazwaPrzystanku, Przyjazdy, Odjazdy) VALUES (1114, 'Dąbrownik', '07:25:00', '07:30:00');</v>
      </c>
    </row>
    <row r="6" spans="1:8" x14ac:dyDescent="0.3">
      <c r="A6" s="22">
        <v>1</v>
      </c>
      <c r="B6">
        <v>11</v>
      </c>
      <c r="C6" s="22">
        <v>5</v>
      </c>
      <c r="D6" s="9" t="str">
        <f>""&amp;A6&amp;""&amp;B6&amp;""&amp;C6&amp;""</f>
        <v>1115</v>
      </c>
      <c r="E6" s="19" t="s">
        <v>30</v>
      </c>
      <c r="F6" s="25">
        <v>0.3298611111111111</v>
      </c>
      <c r="G6" s="33">
        <v>0</v>
      </c>
      <c r="H6" t="str">
        <f t="shared" si="0"/>
        <v>INSERT INTO Przystanki (IDPrzystanku, NazwaPrzystanku, Przyjazdy, Odjazdy) VALUES (1115, 'Emilianów', '07:55:00', '00:00:00');</v>
      </c>
    </row>
    <row r="7" spans="1:8" x14ac:dyDescent="0.3">
      <c r="A7" s="22">
        <v>1</v>
      </c>
      <c r="B7">
        <v>23</v>
      </c>
      <c r="C7" s="22">
        <v>1</v>
      </c>
      <c r="D7" s="10" t="str">
        <f>""&amp;A7&amp;""&amp;B7&amp;""&amp;C7&amp;""</f>
        <v>1231</v>
      </c>
      <c r="E7" s="15" t="s">
        <v>26</v>
      </c>
      <c r="F7" s="26">
        <v>0.3298611111111111</v>
      </c>
      <c r="G7" s="34">
        <v>0</v>
      </c>
      <c r="H7" t="str">
        <f t="shared" si="0"/>
        <v>INSERT INTO Przystanki (IDPrzystanku, NazwaPrzystanku, Przyjazdy, Odjazdy) VALUES (1231, 'Andrzejów', '07:55:00', '00:00:00');</v>
      </c>
    </row>
    <row r="8" spans="1:8" x14ac:dyDescent="0.3">
      <c r="A8" s="22">
        <v>1</v>
      </c>
      <c r="B8">
        <v>23</v>
      </c>
      <c r="C8" s="22">
        <v>2</v>
      </c>
      <c r="D8" s="10" t="str">
        <f t="shared" ref="D8:D71" si="2">""&amp;A8&amp;""&amp;B8&amp;""&amp;C8&amp;""</f>
        <v>1232</v>
      </c>
      <c r="E8" s="16" t="s">
        <v>27</v>
      </c>
      <c r="F8" s="25">
        <v>0.30902777777777779</v>
      </c>
      <c r="G8" s="32">
        <v>0.3125</v>
      </c>
      <c r="H8" t="str">
        <f t="shared" si="0"/>
        <v>INSERT INTO Przystanki (IDPrzystanku, NazwaPrzystanku, Przyjazdy, Odjazdy) VALUES (1232, 'Baranowice', '07:25:00', '07:30:00');</v>
      </c>
    </row>
    <row r="9" spans="1:8" x14ac:dyDescent="0.3">
      <c r="A9" s="22">
        <v>1</v>
      </c>
      <c r="B9">
        <v>23</v>
      </c>
      <c r="C9" s="22">
        <v>3</v>
      </c>
      <c r="D9" s="10" t="str">
        <f t="shared" si="2"/>
        <v>1233</v>
      </c>
      <c r="E9" s="17" t="s">
        <v>28</v>
      </c>
      <c r="F9" s="25">
        <v>0.28819444444444442</v>
      </c>
      <c r="G9" s="32">
        <v>0.29166666666666669</v>
      </c>
      <c r="H9" t="str">
        <f t="shared" si="0"/>
        <v>INSERT INTO Przystanki (IDPrzystanku, NazwaPrzystanku, Przyjazdy, Odjazdy) VALUES (1233, 'Copołów', '06:55:00', '07:00:00');</v>
      </c>
    </row>
    <row r="10" spans="1:8" x14ac:dyDescent="0.3">
      <c r="A10" s="22">
        <v>1</v>
      </c>
      <c r="B10">
        <v>23</v>
      </c>
      <c r="C10" s="22">
        <v>4</v>
      </c>
      <c r="D10" s="10" t="str">
        <f t="shared" si="2"/>
        <v>1234</v>
      </c>
      <c r="E10" s="18" t="s">
        <v>29</v>
      </c>
      <c r="F10" s="25">
        <v>0.2673611111111111</v>
      </c>
      <c r="G10" s="32">
        <v>0.27083333333333331</v>
      </c>
      <c r="H10" t="str">
        <f t="shared" si="0"/>
        <v>INSERT INTO Przystanki (IDPrzystanku, NazwaPrzystanku, Przyjazdy, Odjazdy) VALUES (1234, 'Dąbrownik', '06:25:00', '06:30:00');</v>
      </c>
    </row>
    <row r="11" spans="1:8" ht="15" thickBot="1" x14ac:dyDescent="0.35">
      <c r="A11" s="22">
        <v>1</v>
      </c>
      <c r="B11">
        <v>23</v>
      </c>
      <c r="C11" s="22">
        <v>5</v>
      </c>
      <c r="D11" s="11" t="str">
        <f t="shared" si="2"/>
        <v>1235</v>
      </c>
      <c r="E11" s="21" t="s">
        <v>30</v>
      </c>
      <c r="F11" s="27">
        <v>0</v>
      </c>
      <c r="G11" s="35">
        <v>0.25</v>
      </c>
      <c r="H11" t="str">
        <f t="shared" si="0"/>
        <v>INSERT INTO Przystanki (IDPrzystanku, NazwaPrzystanku, Przyjazdy, Odjazdy) VALUES (1235, 'Emilianów', '00:00:00', '06:00:00');</v>
      </c>
    </row>
    <row r="12" spans="1:8" x14ac:dyDescent="0.3">
      <c r="A12" s="22">
        <v>2</v>
      </c>
      <c r="B12">
        <v>33</v>
      </c>
      <c r="C12" s="40">
        <v>1</v>
      </c>
      <c r="D12" s="39" t="str">
        <f t="shared" si="2"/>
        <v>2331</v>
      </c>
      <c r="E12" s="2" t="s">
        <v>26</v>
      </c>
      <c r="F12" s="28">
        <v>0</v>
      </c>
      <c r="G12" s="29">
        <v>0.33333333333333331</v>
      </c>
      <c r="H12" t="str">
        <f t="shared" si="0"/>
        <v>INSERT INTO Przystanki (IDPrzystanku, NazwaPrzystanku, Przyjazdy, Odjazdy) VALUES (2331, 'Andrzejów', '00:00:00', '08:00:00');</v>
      </c>
    </row>
    <row r="13" spans="1:8" x14ac:dyDescent="0.3">
      <c r="A13" s="22">
        <v>2</v>
      </c>
      <c r="B13">
        <v>33</v>
      </c>
      <c r="C13" s="40">
        <v>2</v>
      </c>
      <c r="D13" s="39" t="str">
        <f t="shared" si="2"/>
        <v>2332</v>
      </c>
      <c r="E13" s="3" t="s">
        <v>27</v>
      </c>
      <c r="F13" s="29">
        <v>0.35069444444444442</v>
      </c>
      <c r="G13" s="29">
        <v>0.35416666666666669</v>
      </c>
      <c r="H13" t="str">
        <f t="shared" si="0"/>
        <v>INSERT INTO Przystanki (IDPrzystanku, NazwaPrzystanku, Przyjazdy, Odjazdy) VALUES (2332, 'Baranowice', '08:25:00', '08:30:00');</v>
      </c>
    </row>
    <row r="14" spans="1:8" x14ac:dyDescent="0.3">
      <c r="A14" s="22">
        <v>2</v>
      </c>
      <c r="B14">
        <v>33</v>
      </c>
      <c r="C14" s="40">
        <v>3</v>
      </c>
      <c r="D14" s="39" t="str">
        <f t="shared" si="2"/>
        <v>2333</v>
      </c>
      <c r="E14" s="4" t="s">
        <v>28</v>
      </c>
      <c r="F14" s="29">
        <v>0.37152777777777779</v>
      </c>
      <c r="G14" s="29">
        <v>0.375</v>
      </c>
      <c r="H14" t="str">
        <f t="shared" si="0"/>
        <v>INSERT INTO Przystanki (IDPrzystanku, NazwaPrzystanku, Przyjazdy, Odjazdy) VALUES (2333, 'Copołów', '08:55:00', '09:00:00');</v>
      </c>
    </row>
    <row r="15" spans="1:8" x14ac:dyDescent="0.3">
      <c r="A15" s="22">
        <v>2</v>
      </c>
      <c r="B15">
        <v>33</v>
      </c>
      <c r="C15" s="40">
        <v>4</v>
      </c>
      <c r="D15" s="39" t="str">
        <f t="shared" si="2"/>
        <v>2334</v>
      </c>
      <c r="E15" s="5" t="s">
        <v>29</v>
      </c>
      <c r="F15" s="29">
        <v>0.3923611111111111</v>
      </c>
      <c r="G15" s="29">
        <v>0.39583333333333331</v>
      </c>
      <c r="H15" t="str">
        <f t="shared" si="0"/>
        <v>INSERT INTO Przystanki (IDPrzystanku, NazwaPrzystanku, Przyjazdy, Odjazdy) VALUES (2334, 'Dąbrownik', '09:25:00', '09:30:00');</v>
      </c>
    </row>
    <row r="16" spans="1:8" x14ac:dyDescent="0.3">
      <c r="A16" s="22">
        <v>2</v>
      </c>
      <c r="B16">
        <v>33</v>
      </c>
      <c r="C16" s="40">
        <v>5</v>
      </c>
      <c r="D16" s="39" t="str">
        <f t="shared" si="2"/>
        <v>2335</v>
      </c>
      <c r="E16" s="6" t="s">
        <v>30</v>
      </c>
      <c r="F16" s="29">
        <v>0.41319444444444442</v>
      </c>
      <c r="G16" s="28">
        <v>0</v>
      </c>
      <c r="H16" t="str">
        <f t="shared" si="0"/>
        <v>INSERT INTO Przystanki (IDPrzystanku, NazwaPrzystanku, Przyjazdy, Odjazdy) VALUES (2335, 'Emilianów', '09:55:00', '00:00:00');</v>
      </c>
    </row>
    <row r="17" spans="1:8" x14ac:dyDescent="0.3">
      <c r="A17" s="22">
        <v>2</v>
      </c>
      <c r="B17">
        <v>41</v>
      </c>
      <c r="C17" s="22">
        <v>1</v>
      </c>
      <c r="D17" s="38" t="str">
        <f t="shared" si="2"/>
        <v>2411</v>
      </c>
      <c r="E17" s="15" t="s">
        <v>26</v>
      </c>
      <c r="F17" s="26">
        <v>0.41319444444444442</v>
      </c>
      <c r="G17" s="36">
        <v>0</v>
      </c>
      <c r="H17" t="str">
        <f t="shared" si="0"/>
        <v>INSERT INTO Przystanki (IDPrzystanku, NazwaPrzystanku, Przyjazdy, Odjazdy) VALUES (2411, 'Andrzejów', '09:55:00', '00:00:00');</v>
      </c>
    </row>
    <row r="18" spans="1:8" x14ac:dyDescent="0.3">
      <c r="A18" s="22">
        <v>2</v>
      </c>
      <c r="B18">
        <v>41</v>
      </c>
      <c r="C18" s="22">
        <v>2</v>
      </c>
      <c r="D18" s="38" t="str">
        <f t="shared" si="2"/>
        <v>2412</v>
      </c>
      <c r="E18" s="3" t="s">
        <v>27</v>
      </c>
      <c r="F18" s="29">
        <v>0.3923611111111111</v>
      </c>
      <c r="G18" s="29">
        <v>0.39583333333333331</v>
      </c>
      <c r="H18" t="str">
        <f t="shared" si="0"/>
        <v>INSERT INTO Przystanki (IDPrzystanku, NazwaPrzystanku, Przyjazdy, Odjazdy) VALUES (2412, 'Baranowice', '09:25:00', '09:30:00');</v>
      </c>
    </row>
    <row r="19" spans="1:8" x14ac:dyDescent="0.3">
      <c r="A19" s="22">
        <v>2</v>
      </c>
      <c r="B19">
        <v>41</v>
      </c>
      <c r="C19" s="22">
        <v>3</v>
      </c>
      <c r="D19" s="38" t="str">
        <f t="shared" si="2"/>
        <v>2413</v>
      </c>
      <c r="E19" s="4" t="s">
        <v>28</v>
      </c>
      <c r="F19" s="29">
        <v>0.37152777777777779</v>
      </c>
      <c r="G19" s="29">
        <v>0.375</v>
      </c>
      <c r="H19" t="str">
        <f t="shared" si="0"/>
        <v>INSERT INTO Przystanki (IDPrzystanku, NazwaPrzystanku, Przyjazdy, Odjazdy) VALUES (2413, 'Copołów', '08:55:00', '09:00:00');</v>
      </c>
    </row>
    <row r="20" spans="1:8" x14ac:dyDescent="0.3">
      <c r="A20" s="22">
        <v>2</v>
      </c>
      <c r="B20">
        <v>41</v>
      </c>
      <c r="C20" s="22">
        <v>4</v>
      </c>
      <c r="D20" s="38" t="str">
        <f t="shared" si="2"/>
        <v>2414</v>
      </c>
      <c r="E20" s="5" t="s">
        <v>29</v>
      </c>
      <c r="F20" s="29">
        <v>0.35069444444444442</v>
      </c>
      <c r="G20" s="29">
        <v>0.35416666666666669</v>
      </c>
      <c r="H20" t="str">
        <f t="shared" si="0"/>
        <v>INSERT INTO Przystanki (IDPrzystanku, NazwaPrzystanku, Przyjazdy, Odjazdy) VALUES (2414, 'Dąbrownik', '08:25:00', '08:30:00');</v>
      </c>
    </row>
    <row r="21" spans="1:8" ht="15" thickBot="1" x14ac:dyDescent="0.35">
      <c r="A21" s="22">
        <v>2</v>
      </c>
      <c r="B21">
        <v>41</v>
      </c>
      <c r="C21" s="22">
        <v>5</v>
      </c>
      <c r="D21" s="38" t="str">
        <f t="shared" si="2"/>
        <v>2415</v>
      </c>
      <c r="E21" s="6" t="s">
        <v>30</v>
      </c>
      <c r="F21" s="28">
        <v>0</v>
      </c>
      <c r="G21" s="29">
        <v>0.33333333333333331</v>
      </c>
      <c r="H21" t="str">
        <f t="shared" si="0"/>
        <v>INSERT INTO Przystanki (IDPrzystanku, NazwaPrzystanku, Przyjazdy, Odjazdy) VALUES (2415, 'Emilianów', '00:00:00', '08:00:00');</v>
      </c>
    </row>
    <row r="22" spans="1:8" x14ac:dyDescent="0.3">
      <c r="A22" s="22">
        <v>3</v>
      </c>
      <c r="B22">
        <v>11</v>
      </c>
      <c r="C22" s="22">
        <v>1</v>
      </c>
      <c r="D22" s="12" t="str">
        <f t="shared" si="2"/>
        <v>3111</v>
      </c>
      <c r="E22" s="7" t="s">
        <v>26</v>
      </c>
      <c r="F22" s="30">
        <v>0</v>
      </c>
      <c r="G22" s="31">
        <v>0.41666666666666669</v>
      </c>
      <c r="H22" t="str">
        <f t="shared" si="0"/>
        <v>INSERT INTO Przystanki (IDPrzystanku, NazwaPrzystanku, Przyjazdy, Odjazdy) VALUES (3111, 'Andrzejów', '00:00:00', '10:00:00');</v>
      </c>
    </row>
    <row r="23" spans="1:8" x14ac:dyDescent="0.3">
      <c r="A23" s="22">
        <v>3</v>
      </c>
      <c r="B23">
        <v>11</v>
      </c>
      <c r="C23" s="22">
        <v>2</v>
      </c>
      <c r="D23" s="9" t="str">
        <f t="shared" si="2"/>
        <v>3112</v>
      </c>
      <c r="E23" s="16" t="s">
        <v>27</v>
      </c>
      <c r="F23" s="25">
        <v>0.43402777777777779</v>
      </c>
      <c r="G23" s="32">
        <v>0.4375</v>
      </c>
      <c r="H23" t="str">
        <f t="shared" si="0"/>
        <v>INSERT INTO Przystanki (IDPrzystanku, NazwaPrzystanku, Przyjazdy, Odjazdy) VALUES (3112, 'Baranowice', '10:25:00', '10:30:00');</v>
      </c>
    </row>
    <row r="24" spans="1:8" x14ac:dyDescent="0.3">
      <c r="A24" s="22">
        <v>3</v>
      </c>
      <c r="B24">
        <v>11</v>
      </c>
      <c r="C24" s="22">
        <v>3</v>
      </c>
      <c r="D24" s="9" t="str">
        <f t="shared" si="2"/>
        <v>3113</v>
      </c>
      <c r="E24" s="17" t="s">
        <v>28</v>
      </c>
      <c r="F24" s="25">
        <v>0.4548611111111111</v>
      </c>
      <c r="G24" s="32">
        <v>0.45833333333333331</v>
      </c>
      <c r="H24" t="str">
        <f t="shared" si="0"/>
        <v>INSERT INTO Przystanki (IDPrzystanku, NazwaPrzystanku, Przyjazdy, Odjazdy) VALUES (3113, 'Copołów', '10:55:00', '11:00:00');</v>
      </c>
    </row>
    <row r="25" spans="1:8" x14ac:dyDescent="0.3">
      <c r="A25" s="22">
        <v>3</v>
      </c>
      <c r="B25">
        <v>11</v>
      </c>
      <c r="C25" s="22">
        <v>4</v>
      </c>
      <c r="D25" s="9" t="str">
        <f t="shared" si="2"/>
        <v>3114</v>
      </c>
      <c r="E25" s="18" t="s">
        <v>29</v>
      </c>
      <c r="F25" s="25">
        <v>0.47569444444444442</v>
      </c>
      <c r="G25" s="32">
        <v>0.47916666666666669</v>
      </c>
      <c r="H25" t="str">
        <f t="shared" si="0"/>
        <v>INSERT INTO Przystanki (IDPrzystanku, NazwaPrzystanku, Przyjazdy, Odjazdy) VALUES (3114, 'Dąbrownik', '11:25:00', '11:30:00');</v>
      </c>
    </row>
    <row r="26" spans="1:8" x14ac:dyDescent="0.3">
      <c r="A26" s="22">
        <v>3</v>
      </c>
      <c r="B26">
        <v>11</v>
      </c>
      <c r="C26" s="22">
        <v>5</v>
      </c>
      <c r="D26" s="9" t="str">
        <f t="shared" si="2"/>
        <v>3115</v>
      </c>
      <c r="E26" s="19" t="s">
        <v>30</v>
      </c>
      <c r="F26" s="25">
        <v>0.49652777777777779</v>
      </c>
      <c r="G26" s="33">
        <v>0</v>
      </c>
      <c r="H26" t="str">
        <f t="shared" si="0"/>
        <v>INSERT INTO Przystanki (IDPrzystanku, NazwaPrzystanku, Przyjazdy, Odjazdy) VALUES (3115, 'Emilianów', '11:55:00', '00:00:00');</v>
      </c>
    </row>
    <row r="27" spans="1:8" x14ac:dyDescent="0.3">
      <c r="A27" s="22">
        <v>3</v>
      </c>
      <c r="B27">
        <v>23</v>
      </c>
      <c r="C27" s="22">
        <v>1</v>
      </c>
      <c r="D27" s="10" t="str">
        <f t="shared" si="2"/>
        <v>3231</v>
      </c>
      <c r="E27" s="15" t="s">
        <v>26</v>
      </c>
      <c r="F27" s="26">
        <v>0.49652777777777779</v>
      </c>
      <c r="G27" s="34">
        <v>0</v>
      </c>
      <c r="H27" t="str">
        <f t="shared" si="0"/>
        <v>INSERT INTO Przystanki (IDPrzystanku, NazwaPrzystanku, Przyjazdy, Odjazdy) VALUES (3231, 'Andrzejów', '11:55:00', '00:00:00');</v>
      </c>
    </row>
    <row r="28" spans="1:8" x14ac:dyDescent="0.3">
      <c r="A28" s="22">
        <v>3</v>
      </c>
      <c r="B28">
        <v>23</v>
      </c>
      <c r="C28" s="22">
        <v>2</v>
      </c>
      <c r="D28" s="10" t="str">
        <f t="shared" si="2"/>
        <v>3232</v>
      </c>
      <c r="E28" s="16" t="s">
        <v>27</v>
      </c>
      <c r="F28" s="25">
        <v>0.47569444444444442</v>
      </c>
      <c r="G28" s="32">
        <v>0.47916666666666669</v>
      </c>
      <c r="H28" t="str">
        <f t="shared" si="0"/>
        <v>INSERT INTO Przystanki (IDPrzystanku, NazwaPrzystanku, Przyjazdy, Odjazdy) VALUES (3232, 'Baranowice', '11:25:00', '11:30:00');</v>
      </c>
    </row>
    <row r="29" spans="1:8" x14ac:dyDescent="0.3">
      <c r="A29" s="22">
        <v>3</v>
      </c>
      <c r="B29">
        <v>23</v>
      </c>
      <c r="C29" s="22">
        <v>3</v>
      </c>
      <c r="D29" s="10" t="str">
        <f t="shared" si="2"/>
        <v>3233</v>
      </c>
      <c r="E29" s="17" t="s">
        <v>28</v>
      </c>
      <c r="F29" s="25">
        <v>0.4548611111111111</v>
      </c>
      <c r="G29" s="32">
        <v>0.45833333333333331</v>
      </c>
      <c r="H29" t="str">
        <f t="shared" si="0"/>
        <v>INSERT INTO Przystanki (IDPrzystanku, NazwaPrzystanku, Przyjazdy, Odjazdy) VALUES (3233, 'Copołów', '10:55:00', '11:00:00');</v>
      </c>
    </row>
    <row r="30" spans="1:8" x14ac:dyDescent="0.3">
      <c r="A30" s="22">
        <v>3</v>
      </c>
      <c r="B30">
        <v>23</v>
      </c>
      <c r="C30" s="22">
        <v>4</v>
      </c>
      <c r="D30" s="10" t="str">
        <f t="shared" si="2"/>
        <v>3234</v>
      </c>
      <c r="E30" s="18" t="s">
        <v>29</v>
      </c>
      <c r="F30" s="25">
        <v>0.43402777777777779</v>
      </c>
      <c r="G30" s="32">
        <v>0.4375</v>
      </c>
      <c r="H30" t="str">
        <f t="shared" si="0"/>
        <v>INSERT INTO Przystanki (IDPrzystanku, NazwaPrzystanku, Przyjazdy, Odjazdy) VALUES (3234, 'Dąbrownik', '10:25:00', '10:30:00');</v>
      </c>
    </row>
    <row r="31" spans="1:8" ht="15" thickBot="1" x14ac:dyDescent="0.35">
      <c r="A31" s="22">
        <v>3</v>
      </c>
      <c r="B31">
        <v>23</v>
      </c>
      <c r="C31" s="22">
        <v>5</v>
      </c>
      <c r="D31" s="11" t="str">
        <f t="shared" si="2"/>
        <v>3235</v>
      </c>
      <c r="E31" s="21" t="s">
        <v>30</v>
      </c>
      <c r="F31" s="27">
        <v>0</v>
      </c>
      <c r="G31" s="35">
        <v>0.41666666666666669</v>
      </c>
      <c r="H31" t="str">
        <f t="shared" si="0"/>
        <v>INSERT INTO Przystanki (IDPrzystanku, NazwaPrzystanku, Przyjazdy, Odjazdy) VALUES (3235, 'Emilianów', '00:00:00', '10:00:00');</v>
      </c>
    </row>
    <row r="32" spans="1:8" x14ac:dyDescent="0.3">
      <c r="A32" s="22">
        <v>4</v>
      </c>
      <c r="B32">
        <v>33</v>
      </c>
      <c r="C32" s="40">
        <v>1</v>
      </c>
      <c r="D32" s="39" t="str">
        <f t="shared" si="2"/>
        <v>4331</v>
      </c>
      <c r="E32" s="2" t="s">
        <v>26</v>
      </c>
      <c r="F32" s="28">
        <v>0</v>
      </c>
      <c r="G32" s="29">
        <v>0.5</v>
      </c>
      <c r="H32" t="str">
        <f t="shared" si="0"/>
        <v>INSERT INTO Przystanki (IDPrzystanku, NazwaPrzystanku, Przyjazdy, Odjazdy) VALUES (4331, 'Andrzejów', '00:00:00', '12:00:00');</v>
      </c>
    </row>
    <row r="33" spans="1:8" x14ac:dyDescent="0.3">
      <c r="A33" s="22">
        <v>4</v>
      </c>
      <c r="B33">
        <v>33</v>
      </c>
      <c r="C33" s="40">
        <v>2</v>
      </c>
      <c r="D33" s="39" t="str">
        <f t="shared" si="2"/>
        <v>4332</v>
      </c>
      <c r="E33" s="3" t="s">
        <v>27</v>
      </c>
      <c r="F33" s="29">
        <v>0.51736111111111116</v>
      </c>
      <c r="G33" s="29">
        <v>0.52083333333333337</v>
      </c>
      <c r="H33" t="str">
        <f t="shared" si="0"/>
        <v>INSERT INTO Przystanki (IDPrzystanku, NazwaPrzystanku, Przyjazdy, Odjazdy) VALUES (4332, 'Baranowice', '12:25:00', '12:30:00');</v>
      </c>
    </row>
    <row r="34" spans="1:8" x14ac:dyDescent="0.3">
      <c r="A34" s="22">
        <v>4</v>
      </c>
      <c r="B34">
        <v>33</v>
      </c>
      <c r="C34" s="40">
        <v>3</v>
      </c>
      <c r="D34" s="39" t="str">
        <f t="shared" si="2"/>
        <v>4333</v>
      </c>
      <c r="E34" s="4" t="s">
        <v>28</v>
      </c>
      <c r="F34" s="29">
        <v>0.53819444444444442</v>
      </c>
      <c r="G34" s="29">
        <v>0.54166666666666663</v>
      </c>
      <c r="H34" t="str">
        <f t="shared" si="0"/>
        <v>INSERT INTO Przystanki (IDPrzystanku, NazwaPrzystanku, Przyjazdy, Odjazdy) VALUES (4333, 'Copołów', '12:55:00', '13:00:00');</v>
      </c>
    </row>
    <row r="35" spans="1:8" x14ac:dyDescent="0.3">
      <c r="A35" s="22">
        <v>4</v>
      </c>
      <c r="B35">
        <v>33</v>
      </c>
      <c r="C35" s="40">
        <v>4</v>
      </c>
      <c r="D35" s="39" t="str">
        <f t="shared" si="2"/>
        <v>4334</v>
      </c>
      <c r="E35" s="5" t="s">
        <v>29</v>
      </c>
      <c r="F35" s="29">
        <v>0.55902777777777779</v>
      </c>
      <c r="G35" s="29">
        <v>0.5625</v>
      </c>
      <c r="H35" t="str">
        <f t="shared" si="0"/>
        <v>INSERT INTO Przystanki (IDPrzystanku, NazwaPrzystanku, Przyjazdy, Odjazdy) VALUES (4334, 'Dąbrownik', '13:25:00', '13:30:00');</v>
      </c>
    </row>
    <row r="36" spans="1:8" x14ac:dyDescent="0.3">
      <c r="A36" s="22">
        <v>4</v>
      </c>
      <c r="B36">
        <v>33</v>
      </c>
      <c r="C36" s="40">
        <v>5</v>
      </c>
      <c r="D36" s="39" t="str">
        <f t="shared" si="2"/>
        <v>4335</v>
      </c>
      <c r="E36" s="6" t="s">
        <v>30</v>
      </c>
      <c r="F36" s="29">
        <v>0.57986111111111116</v>
      </c>
      <c r="G36" s="28">
        <v>0</v>
      </c>
      <c r="H36" t="str">
        <f t="shared" si="0"/>
        <v>INSERT INTO Przystanki (IDPrzystanku, NazwaPrzystanku, Przyjazdy, Odjazdy) VALUES (4335, 'Emilianów', '13:55:00', '00:00:00');</v>
      </c>
    </row>
    <row r="37" spans="1:8" x14ac:dyDescent="0.3">
      <c r="A37" s="22">
        <v>4</v>
      </c>
      <c r="B37">
        <v>41</v>
      </c>
      <c r="C37" s="22">
        <v>1</v>
      </c>
      <c r="D37" s="38" t="str">
        <f t="shared" si="2"/>
        <v>4411</v>
      </c>
      <c r="E37" s="15" t="s">
        <v>26</v>
      </c>
      <c r="F37" s="26">
        <v>0.57986111111111116</v>
      </c>
      <c r="G37" s="36">
        <v>0</v>
      </c>
      <c r="H37" t="str">
        <f t="shared" si="0"/>
        <v>INSERT INTO Przystanki (IDPrzystanku, NazwaPrzystanku, Przyjazdy, Odjazdy) VALUES (4411, 'Andrzejów', '13:55:00', '00:00:00');</v>
      </c>
    </row>
    <row r="38" spans="1:8" x14ac:dyDescent="0.3">
      <c r="A38" s="22">
        <v>4</v>
      </c>
      <c r="B38">
        <v>41</v>
      </c>
      <c r="C38" s="22">
        <v>2</v>
      </c>
      <c r="D38" s="38" t="str">
        <f t="shared" si="2"/>
        <v>4412</v>
      </c>
      <c r="E38" s="3" t="s">
        <v>27</v>
      </c>
      <c r="F38" s="29">
        <v>0.55902777777777779</v>
      </c>
      <c r="G38" s="29">
        <v>0.5625</v>
      </c>
      <c r="H38" t="str">
        <f t="shared" si="0"/>
        <v>INSERT INTO Przystanki (IDPrzystanku, NazwaPrzystanku, Przyjazdy, Odjazdy) VALUES (4412, 'Baranowice', '13:25:00', '13:30:00');</v>
      </c>
    </row>
    <row r="39" spans="1:8" x14ac:dyDescent="0.3">
      <c r="A39" s="22">
        <v>4</v>
      </c>
      <c r="B39">
        <v>41</v>
      </c>
      <c r="C39" s="22">
        <v>3</v>
      </c>
      <c r="D39" s="38" t="str">
        <f t="shared" si="2"/>
        <v>4413</v>
      </c>
      <c r="E39" s="4" t="s">
        <v>28</v>
      </c>
      <c r="F39" s="29">
        <v>0.53819444444444442</v>
      </c>
      <c r="G39" s="29">
        <v>0.54166666666666663</v>
      </c>
      <c r="H39" t="str">
        <f t="shared" si="0"/>
        <v>INSERT INTO Przystanki (IDPrzystanku, NazwaPrzystanku, Przyjazdy, Odjazdy) VALUES (4413, 'Copołów', '12:55:00', '13:00:00');</v>
      </c>
    </row>
    <row r="40" spans="1:8" x14ac:dyDescent="0.3">
      <c r="A40" s="22">
        <v>4</v>
      </c>
      <c r="B40">
        <v>41</v>
      </c>
      <c r="C40" s="22">
        <v>4</v>
      </c>
      <c r="D40" s="38" t="str">
        <f t="shared" si="2"/>
        <v>4414</v>
      </c>
      <c r="E40" s="5" t="s">
        <v>29</v>
      </c>
      <c r="F40" s="29">
        <v>0.51736111111111116</v>
      </c>
      <c r="G40" s="29">
        <v>0.52083333333333337</v>
      </c>
      <c r="H40" t="str">
        <f t="shared" si="0"/>
        <v>INSERT INTO Przystanki (IDPrzystanku, NazwaPrzystanku, Przyjazdy, Odjazdy) VALUES (4414, 'Dąbrownik', '12:25:00', '12:30:00');</v>
      </c>
    </row>
    <row r="41" spans="1:8" ht="15" thickBot="1" x14ac:dyDescent="0.35">
      <c r="A41" s="22">
        <v>4</v>
      </c>
      <c r="B41">
        <v>41</v>
      </c>
      <c r="C41" s="22">
        <v>5</v>
      </c>
      <c r="D41" s="38" t="str">
        <f t="shared" si="2"/>
        <v>4415</v>
      </c>
      <c r="E41" s="6" t="s">
        <v>30</v>
      </c>
      <c r="F41" s="28">
        <v>0</v>
      </c>
      <c r="G41" s="29">
        <v>0.5</v>
      </c>
      <c r="H41" t="str">
        <f t="shared" si="0"/>
        <v>INSERT INTO Przystanki (IDPrzystanku, NazwaPrzystanku, Przyjazdy, Odjazdy) VALUES (4415, 'Emilianów', '00:00:00', '12:00:00');</v>
      </c>
    </row>
    <row r="42" spans="1:8" x14ac:dyDescent="0.3">
      <c r="A42" s="22">
        <v>5</v>
      </c>
      <c r="B42">
        <v>12</v>
      </c>
      <c r="C42" s="22">
        <v>1</v>
      </c>
      <c r="D42" s="12" t="str">
        <f t="shared" si="2"/>
        <v>5121</v>
      </c>
      <c r="E42" s="7" t="s">
        <v>26</v>
      </c>
      <c r="F42" s="30">
        <v>0</v>
      </c>
      <c r="G42" s="31">
        <v>0.58333333333333337</v>
      </c>
      <c r="H42" t="str">
        <f t="shared" si="0"/>
        <v>INSERT INTO Przystanki (IDPrzystanku, NazwaPrzystanku, Przyjazdy, Odjazdy) VALUES (5121, 'Andrzejów', '00:00:00', '14:00:00');</v>
      </c>
    </row>
    <row r="43" spans="1:8" x14ac:dyDescent="0.3">
      <c r="A43" s="22">
        <v>5</v>
      </c>
      <c r="B43">
        <v>12</v>
      </c>
      <c r="C43" s="22">
        <v>2</v>
      </c>
      <c r="D43" s="9" t="str">
        <f t="shared" si="2"/>
        <v>5122</v>
      </c>
      <c r="E43" s="16" t="s">
        <v>27</v>
      </c>
      <c r="F43" s="25">
        <v>0.60069444444444442</v>
      </c>
      <c r="G43" s="32">
        <v>0.60416666666666663</v>
      </c>
      <c r="H43" t="str">
        <f t="shared" si="0"/>
        <v>INSERT INTO Przystanki (IDPrzystanku, NazwaPrzystanku, Przyjazdy, Odjazdy) VALUES (5122, 'Baranowice', '14:25:00', '14:30:00');</v>
      </c>
    </row>
    <row r="44" spans="1:8" x14ac:dyDescent="0.3">
      <c r="A44" s="22">
        <v>5</v>
      </c>
      <c r="B44">
        <v>12</v>
      </c>
      <c r="C44" s="22">
        <v>3</v>
      </c>
      <c r="D44" s="9" t="str">
        <f t="shared" si="2"/>
        <v>5123</v>
      </c>
      <c r="E44" s="17" t="s">
        <v>28</v>
      </c>
      <c r="F44" s="25">
        <v>0.62152777777777779</v>
      </c>
      <c r="G44" s="32">
        <v>0.625</v>
      </c>
      <c r="H44" t="str">
        <f t="shared" si="0"/>
        <v>INSERT INTO Przystanki (IDPrzystanku, NazwaPrzystanku, Przyjazdy, Odjazdy) VALUES (5123, 'Copołów', '14:55:00', '15:00:00');</v>
      </c>
    </row>
    <row r="45" spans="1:8" x14ac:dyDescent="0.3">
      <c r="A45" s="22">
        <v>5</v>
      </c>
      <c r="B45">
        <v>12</v>
      </c>
      <c r="C45" s="22">
        <v>4</v>
      </c>
      <c r="D45" s="9" t="str">
        <f t="shared" si="2"/>
        <v>5124</v>
      </c>
      <c r="E45" s="18" t="s">
        <v>29</v>
      </c>
      <c r="F45" s="25">
        <v>0.64236111111111116</v>
      </c>
      <c r="G45" s="32">
        <v>0.64583333333333337</v>
      </c>
      <c r="H45" t="str">
        <f t="shared" si="0"/>
        <v>INSERT INTO Przystanki (IDPrzystanku, NazwaPrzystanku, Przyjazdy, Odjazdy) VALUES (5124, 'Dąbrownik', '15:25:00', '15:30:00');</v>
      </c>
    </row>
    <row r="46" spans="1:8" x14ac:dyDescent="0.3">
      <c r="A46" s="22">
        <v>5</v>
      </c>
      <c r="B46">
        <v>12</v>
      </c>
      <c r="C46" s="22">
        <v>5</v>
      </c>
      <c r="D46" s="9" t="str">
        <f t="shared" si="2"/>
        <v>5125</v>
      </c>
      <c r="E46" s="19" t="s">
        <v>30</v>
      </c>
      <c r="F46" s="25">
        <v>0.66319444444444442</v>
      </c>
      <c r="G46" s="33">
        <v>0</v>
      </c>
      <c r="H46" t="str">
        <f t="shared" si="0"/>
        <v>INSERT INTO Przystanki (IDPrzystanku, NazwaPrzystanku, Przyjazdy, Odjazdy) VALUES (5125, 'Emilianów', '15:55:00', '00:00:00');</v>
      </c>
    </row>
    <row r="47" spans="1:8" x14ac:dyDescent="0.3">
      <c r="A47" s="22">
        <v>5</v>
      </c>
      <c r="B47">
        <v>24</v>
      </c>
      <c r="C47" s="22">
        <v>1</v>
      </c>
      <c r="D47" s="10" t="str">
        <f t="shared" si="2"/>
        <v>5241</v>
      </c>
      <c r="E47" s="15" t="s">
        <v>26</v>
      </c>
      <c r="F47" s="26">
        <v>0.66319444444444442</v>
      </c>
      <c r="G47" s="34">
        <v>0</v>
      </c>
      <c r="H47" t="str">
        <f t="shared" si="0"/>
        <v>INSERT INTO Przystanki (IDPrzystanku, NazwaPrzystanku, Przyjazdy, Odjazdy) VALUES (5241, 'Andrzejów', '15:55:00', '00:00:00');</v>
      </c>
    </row>
    <row r="48" spans="1:8" x14ac:dyDescent="0.3">
      <c r="A48" s="22">
        <v>5</v>
      </c>
      <c r="B48">
        <v>24</v>
      </c>
      <c r="C48" s="22">
        <v>2</v>
      </c>
      <c r="D48" s="10" t="str">
        <f t="shared" si="2"/>
        <v>5242</v>
      </c>
      <c r="E48" s="16" t="s">
        <v>27</v>
      </c>
      <c r="F48" s="25">
        <v>0.64236111111111116</v>
      </c>
      <c r="G48" s="32">
        <v>0.64583333333333337</v>
      </c>
      <c r="H48" t="str">
        <f t="shared" si="0"/>
        <v>INSERT INTO Przystanki (IDPrzystanku, NazwaPrzystanku, Przyjazdy, Odjazdy) VALUES (5242, 'Baranowice', '15:25:00', '15:30:00');</v>
      </c>
    </row>
    <row r="49" spans="1:8" x14ac:dyDescent="0.3">
      <c r="A49" s="22">
        <v>5</v>
      </c>
      <c r="B49">
        <v>24</v>
      </c>
      <c r="C49" s="22">
        <v>3</v>
      </c>
      <c r="D49" s="10" t="str">
        <f t="shared" si="2"/>
        <v>5243</v>
      </c>
      <c r="E49" s="17" t="s">
        <v>28</v>
      </c>
      <c r="F49" s="25">
        <v>0.62152777777777779</v>
      </c>
      <c r="G49" s="32">
        <v>0.625</v>
      </c>
      <c r="H49" t="str">
        <f t="shared" si="0"/>
        <v>INSERT INTO Przystanki (IDPrzystanku, NazwaPrzystanku, Przyjazdy, Odjazdy) VALUES (5243, 'Copołów', '14:55:00', '15:00:00');</v>
      </c>
    </row>
    <row r="50" spans="1:8" x14ac:dyDescent="0.3">
      <c r="A50" s="22">
        <v>5</v>
      </c>
      <c r="B50">
        <v>24</v>
      </c>
      <c r="C50" s="22">
        <v>4</v>
      </c>
      <c r="D50" s="10" t="str">
        <f t="shared" si="2"/>
        <v>5244</v>
      </c>
      <c r="E50" s="18" t="s">
        <v>29</v>
      </c>
      <c r="F50" s="25">
        <v>0.60069444444444442</v>
      </c>
      <c r="G50" s="32">
        <v>0.60416666666666663</v>
      </c>
      <c r="H50" t="str">
        <f t="shared" si="0"/>
        <v>INSERT INTO Przystanki (IDPrzystanku, NazwaPrzystanku, Przyjazdy, Odjazdy) VALUES (5244, 'Dąbrownik', '14:25:00', '14:30:00');</v>
      </c>
    </row>
    <row r="51" spans="1:8" ht="15" thickBot="1" x14ac:dyDescent="0.35">
      <c r="A51" s="22">
        <v>5</v>
      </c>
      <c r="B51">
        <v>24</v>
      </c>
      <c r="C51" s="22">
        <v>5</v>
      </c>
      <c r="D51" s="11" t="str">
        <f t="shared" si="2"/>
        <v>5245</v>
      </c>
      <c r="E51" s="21" t="s">
        <v>30</v>
      </c>
      <c r="F51" s="27">
        <v>0</v>
      </c>
      <c r="G51" s="35">
        <v>0.58333333333333337</v>
      </c>
      <c r="H51" t="str">
        <f t="shared" si="0"/>
        <v>INSERT INTO Przystanki (IDPrzystanku, NazwaPrzystanku, Przyjazdy, Odjazdy) VALUES (5245, 'Emilianów', '00:00:00', '14:00:00');</v>
      </c>
    </row>
    <row r="52" spans="1:8" x14ac:dyDescent="0.3">
      <c r="A52" s="22">
        <v>6</v>
      </c>
      <c r="B52">
        <v>34</v>
      </c>
      <c r="C52" s="40">
        <v>1</v>
      </c>
      <c r="D52" s="39" t="str">
        <f t="shared" si="2"/>
        <v>6341</v>
      </c>
      <c r="E52" s="2" t="s">
        <v>26</v>
      </c>
      <c r="F52" s="28">
        <v>0</v>
      </c>
      <c r="G52" s="29">
        <v>0.66666666666666663</v>
      </c>
      <c r="H52" t="str">
        <f t="shared" si="0"/>
        <v>INSERT INTO Przystanki (IDPrzystanku, NazwaPrzystanku, Przyjazdy, Odjazdy) VALUES (6341, 'Andrzejów', '00:00:00', '16:00:00');</v>
      </c>
    </row>
    <row r="53" spans="1:8" x14ac:dyDescent="0.3">
      <c r="A53" s="22">
        <v>6</v>
      </c>
      <c r="B53">
        <v>34</v>
      </c>
      <c r="C53" s="40">
        <v>2</v>
      </c>
      <c r="D53" s="39" t="str">
        <f t="shared" si="2"/>
        <v>6342</v>
      </c>
      <c r="E53" s="3" t="s">
        <v>27</v>
      </c>
      <c r="F53" s="29">
        <v>0.68402777777777779</v>
      </c>
      <c r="G53" s="29">
        <v>0.6875</v>
      </c>
      <c r="H53" t="str">
        <f t="shared" si="0"/>
        <v>INSERT INTO Przystanki (IDPrzystanku, NazwaPrzystanku, Przyjazdy, Odjazdy) VALUES (6342, 'Baranowice', '16:25:00', '16:30:00');</v>
      </c>
    </row>
    <row r="54" spans="1:8" x14ac:dyDescent="0.3">
      <c r="A54" s="22">
        <v>6</v>
      </c>
      <c r="B54">
        <v>34</v>
      </c>
      <c r="C54" s="40">
        <v>3</v>
      </c>
      <c r="D54" s="39" t="str">
        <f t="shared" si="2"/>
        <v>6343</v>
      </c>
      <c r="E54" s="4" t="s">
        <v>28</v>
      </c>
      <c r="F54" s="29">
        <v>0.70486111111111116</v>
      </c>
      <c r="G54" s="29">
        <v>0.70833333333333337</v>
      </c>
      <c r="H54" t="str">
        <f t="shared" si="0"/>
        <v>INSERT INTO Przystanki (IDPrzystanku, NazwaPrzystanku, Przyjazdy, Odjazdy) VALUES (6343, 'Copołów', '16:55:00', '17:00:00');</v>
      </c>
    </row>
    <row r="55" spans="1:8" x14ac:dyDescent="0.3">
      <c r="A55" s="22">
        <v>6</v>
      </c>
      <c r="B55">
        <v>34</v>
      </c>
      <c r="C55" s="40">
        <v>4</v>
      </c>
      <c r="D55" s="39" t="str">
        <f t="shared" si="2"/>
        <v>6344</v>
      </c>
      <c r="E55" s="5" t="s">
        <v>29</v>
      </c>
      <c r="F55" s="29">
        <v>0.72569444444444442</v>
      </c>
      <c r="G55" s="29">
        <v>0.72916666666666663</v>
      </c>
      <c r="H55" t="str">
        <f t="shared" si="0"/>
        <v>INSERT INTO Przystanki (IDPrzystanku, NazwaPrzystanku, Przyjazdy, Odjazdy) VALUES (6344, 'Dąbrownik', '17:25:00', '17:30:00');</v>
      </c>
    </row>
    <row r="56" spans="1:8" x14ac:dyDescent="0.3">
      <c r="A56" s="22">
        <v>6</v>
      </c>
      <c r="B56">
        <v>34</v>
      </c>
      <c r="C56" s="40">
        <v>5</v>
      </c>
      <c r="D56" s="39" t="str">
        <f t="shared" si="2"/>
        <v>6345</v>
      </c>
      <c r="E56" s="6" t="s">
        <v>30</v>
      </c>
      <c r="F56" s="29">
        <v>0.74652777777777779</v>
      </c>
      <c r="G56" s="28">
        <v>0</v>
      </c>
      <c r="H56" t="str">
        <f t="shared" si="0"/>
        <v>INSERT INTO Przystanki (IDPrzystanku, NazwaPrzystanku, Przyjazdy, Odjazdy) VALUES (6345, 'Emilianów', '17:55:00', '00:00:00');</v>
      </c>
    </row>
    <row r="57" spans="1:8" x14ac:dyDescent="0.3">
      <c r="A57" s="22">
        <v>6</v>
      </c>
      <c r="B57">
        <v>42</v>
      </c>
      <c r="C57" s="22">
        <v>1</v>
      </c>
      <c r="D57" s="38" t="str">
        <f t="shared" si="2"/>
        <v>6421</v>
      </c>
      <c r="E57" s="15" t="s">
        <v>26</v>
      </c>
      <c r="F57" s="26">
        <v>0.74652777777777779</v>
      </c>
      <c r="G57" s="36">
        <v>0</v>
      </c>
      <c r="H57" t="str">
        <f t="shared" si="0"/>
        <v>INSERT INTO Przystanki (IDPrzystanku, NazwaPrzystanku, Przyjazdy, Odjazdy) VALUES (6421, 'Andrzejów', '17:55:00', '00:00:00');</v>
      </c>
    </row>
    <row r="58" spans="1:8" x14ac:dyDescent="0.3">
      <c r="A58" s="22">
        <v>6</v>
      </c>
      <c r="B58">
        <v>42</v>
      </c>
      <c r="C58" s="22">
        <v>2</v>
      </c>
      <c r="D58" s="38" t="str">
        <f t="shared" si="2"/>
        <v>6422</v>
      </c>
      <c r="E58" s="3" t="s">
        <v>27</v>
      </c>
      <c r="F58" s="29">
        <v>0.72569444444444442</v>
      </c>
      <c r="G58" s="29">
        <v>0.72916666666666663</v>
      </c>
      <c r="H58" t="str">
        <f t="shared" si="0"/>
        <v>INSERT INTO Przystanki (IDPrzystanku, NazwaPrzystanku, Przyjazdy, Odjazdy) VALUES (6422, 'Baranowice', '17:25:00', '17:30:00');</v>
      </c>
    </row>
    <row r="59" spans="1:8" x14ac:dyDescent="0.3">
      <c r="A59" s="22">
        <v>6</v>
      </c>
      <c r="B59">
        <v>42</v>
      </c>
      <c r="C59" s="22">
        <v>3</v>
      </c>
      <c r="D59" s="38" t="str">
        <f t="shared" si="2"/>
        <v>6423</v>
      </c>
      <c r="E59" s="4" t="s">
        <v>28</v>
      </c>
      <c r="F59" s="29">
        <v>0.70486111111111116</v>
      </c>
      <c r="G59" s="29">
        <v>0.70833333333333337</v>
      </c>
      <c r="H59" t="str">
        <f t="shared" si="0"/>
        <v>INSERT INTO Przystanki (IDPrzystanku, NazwaPrzystanku, Przyjazdy, Odjazdy) VALUES (6423, 'Copołów', '16:55:00', '17:00:00');</v>
      </c>
    </row>
    <row r="60" spans="1:8" x14ac:dyDescent="0.3">
      <c r="A60" s="22">
        <v>6</v>
      </c>
      <c r="B60">
        <v>42</v>
      </c>
      <c r="C60" s="22">
        <v>4</v>
      </c>
      <c r="D60" s="38" t="str">
        <f t="shared" si="2"/>
        <v>6424</v>
      </c>
      <c r="E60" s="5" t="s">
        <v>29</v>
      </c>
      <c r="F60" s="29">
        <v>0.68402777777777779</v>
      </c>
      <c r="G60" s="29">
        <v>0.6875</v>
      </c>
      <c r="H60" t="str">
        <f t="shared" si="0"/>
        <v>INSERT INTO Przystanki (IDPrzystanku, NazwaPrzystanku, Przyjazdy, Odjazdy) VALUES (6424, 'Dąbrownik', '16:25:00', '16:30:00');</v>
      </c>
    </row>
    <row r="61" spans="1:8" ht="15" thickBot="1" x14ac:dyDescent="0.35">
      <c r="A61" s="22">
        <v>6</v>
      </c>
      <c r="B61">
        <v>42</v>
      </c>
      <c r="C61" s="22">
        <v>5</v>
      </c>
      <c r="D61" s="38" t="str">
        <f t="shared" si="2"/>
        <v>6425</v>
      </c>
      <c r="E61" s="6" t="s">
        <v>30</v>
      </c>
      <c r="F61" s="28">
        <v>0</v>
      </c>
      <c r="G61" s="29">
        <v>0.66666666666666663</v>
      </c>
      <c r="H61" t="str">
        <f t="shared" si="0"/>
        <v>INSERT INTO Przystanki (IDPrzystanku, NazwaPrzystanku, Przyjazdy, Odjazdy) VALUES (6425, 'Emilianów', '00:00:00', '16:00:00');</v>
      </c>
    </row>
    <row r="62" spans="1:8" x14ac:dyDescent="0.3">
      <c r="A62" s="22">
        <v>7</v>
      </c>
      <c r="B62">
        <v>12</v>
      </c>
      <c r="C62" s="22">
        <v>1</v>
      </c>
      <c r="D62" s="12" t="str">
        <f t="shared" si="2"/>
        <v>7121</v>
      </c>
      <c r="E62" s="7" t="s">
        <v>26</v>
      </c>
      <c r="F62" s="30">
        <v>0</v>
      </c>
      <c r="G62" s="31">
        <v>0.75</v>
      </c>
      <c r="H62" t="str">
        <f t="shared" si="0"/>
        <v>INSERT INTO Przystanki (IDPrzystanku, NazwaPrzystanku, Przyjazdy, Odjazdy) VALUES (7121, 'Andrzejów', '00:00:00', '18:00:00');</v>
      </c>
    </row>
    <row r="63" spans="1:8" x14ac:dyDescent="0.3">
      <c r="A63" s="22">
        <v>7</v>
      </c>
      <c r="B63">
        <v>12</v>
      </c>
      <c r="C63" s="22">
        <v>2</v>
      </c>
      <c r="D63" s="9" t="str">
        <f t="shared" si="2"/>
        <v>7122</v>
      </c>
      <c r="E63" s="16" t="s">
        <v>27</v>
      </c>
      <c r="F63" s="25">
        <v>0.76736111111111116</v>
      </c>
      <c r="G63" s="32">
        <v>0.77083333333333337</v>
      </c>
      <c r="H63" t="str">
        <f t="shared" si="0"/>
        <v>INSERT INTO Przystanki (IDPrzystanku, NazwaPrzystanku, Przyjazdy, Odjazdy) VALUES (7122, 'Baranowice', '18:25:00', '18:30:00');</v>
      </c>
    </row>
    <row r="64" spans="1:8" x14ac:dyDescent="0.3">
      <c r="A64" s="22">
        <v>7</v>
      </c>
      <c r="B64">
        <v>12</v>
      </c>
      <c r="C64" s="22">
        <v>3</v>
      </c>
      <c r="D64" s="9" t="str">
        <f t="shared" si="2"/>
        <v>7123</v>
      </c>
      <c r="E64" s="17" t="s">
        <v>28</v>
      </c>
      <c r="F64" s="25">
        <v>0.78819444444444442</v>
      </c>
      <c r="G64" s="32">
        <v>0.79166666666666663</v>
      </c>
      <c r="H64" t="str">
        <f t="shared" si="0"/>
        <v>INSERT INTO Przystanki (IDPrzystanku, NazwaPrzystanku, Przyjazdy, Odjazdy) VALUES (7123, 'Copołów', '18:55:00', '19:00:00');</v>
      </c>
    </row>
    <row r="65" spans="1:8" x14ac:dyDescent="0.3">
      <c r="A65" s="22">
        <v>7</v>
      </c>
      <c r="B65">
        <v>12</v>
      </c>
      <c r="C65" s="22">
        <v>4</v>
      </c>
      <c r="D65" s="9" t="str">
        <f t="shared" si="2"/>
        <v>7124</v>
      </c>
      <c r="E65" s="18" t="s">
        <v>29</v>
      </c>
      <c r="F65" s="25">
        <v>0.80902777777777779</v>
      </c>
      <c r="G65" s="32">
        <v>0.8125</v>
      </c>
      <c r="H65" t="str">
        <f t="shared" si="0"/>
        <v>INSERT INTO Przystanki (IDPrzystanku, NazwaPrzystanku, Przyjazdy, Odjazdy) VALUES (7124, 'Dąbrownik', '19:25:00', '19:30:00');</v>
      </c>
    </row>
    <row r="66" spans="1:8" x14ac:dyDescent="0.3">
      <c r="A66" s="22">
        <v>7</v>
      </c>
      <c r="B66">
        <v>12</v>
      </c>
      <c r="C66" s="22">
        <v>5</v>
      </c>
      <c r="D66" s="9" t="str">
        <f t="shared" si="2"/>
        <v>7125</v>
      </c>
      <c r="E66" s="19" t="s">
        <v>30</v>
      </c>
      <c r="F66" s="25">
        <v>0.82986111111111116</v>
      </c>
      <c r="G66" s="33">
        <v>0</v>
      </c>
      <c r="H66" t="str">
        <f t="shared" si="0"/>
        <v>INSERT INTO Przystanki (IDPrzystanku, NazwaPrzystanku, Przyjazdy, Odjazdy) VALUES (7125, 'Emilianów', '19:55:00', '00:00:00');</v>
      </c>
    </row>
    <row r="67" spans="1:8" x14ac:dyDescent="0.3">
      <c r="A67" s="22">
        <v>7</v>
      </c>
      <c r="B67">
        <v>24</v>
      </c>
      <c r="C67" s="22">
        <v>1</v>
      </c>
      <c r="D67" s="10" t="str">
        <f t="shared" si="2"/>
        <v>7241</v>
      </c>
      <c r="E67" s="15" t="s">
        <v>26</v>
      </c>
      <c r="F67" s="26">
        <v>0.82986111111111116</v>
      </c>
      <c r="G67" s="34">
        <v>0</v>
      </c>
      <c r="H67" t="str">
        <f t="shared" ref="H67:H81" si="3">"INSERT INTO Przystanki (IDPrzystanku, NazwaPrzystanku, Przyjazdy, Odjazdy) VALUES (" &amp; D67 &amp; ", '" &amp; E67 &amp; "', '" &amp; TEXT(F67,"чч:мм:сс") &amp; "', '" &amp; TEXT(G67,"чч:мм:сс") &amp; "');"</f>
        <v>INSERT INTO Przystanki (IDPrzystanku, NazwaPrzystanku, Przyjazdy, Odjazdy) VALUES (7241, 'Andrzejów', '19:55:00', '00:00:00');</v>
      </c>
    </row>
    <row r="68" spans="1:8" x14ac:dyDescent="0.3">
      <c r="A68" s="22">
        <v>7</v>
      </c>
      <c r="B68">
        <v>24</v>
      </c>
      <c r="C68" s="22">
        <v>2</v>
      </c>
      <c r="D68" s="10" t="str">
        <f t="shared" si="2"/>
        <v>7242</v>
      </c>
      <c r="E68" s="16" t="s">
        <v>27</v>
      </c>
      <c r="F68" s="25">
        <v>0.80902777777777779</v>
      </c>
      <c r="G68" s="32">
        <v>0.8125</v>
      </c>
      <c r="H68" t="str">
        <f t="shared" si="3"/>
        <v>INSERT INTO Przystanki (IDPrzystanku, NazwaPrzystanku, Przyjazdy, Odjazdy) VALUES (7242, 'Baranowice', '19:25:00', '19:30:00');</v>
      </c>
    </row>
    <row r="69" spans="1:8" x14ac:dyDescent="0.3">
      <c r="A69" s="22">
        <v>7</v>
      </c>
      <c r="B69">
        <v>24</v>
      </c>
      <c r="C69" s="22">
        <v>3</v>
      </c>
      <c r="D69" s="10" t="str">
        <f t="shared" si="2"/>
        <v>7243</v>
      </c>
      <c r="E69" s="17" t="s">
        <v>28</v>
      </c>
      <c r="F69" s="25">
        <v>0.78819444444444442</v>
      </c>
      <c r="G69" s="32">
        <v>0.79166666666666663</v>
      </c>
      <c r="H69" t="str">
        <f t="shared" si="3"/>
        <v>INSERT INTO Przystanki (IDPrzystanku, NazwaPrzystanku, Przyjazdy, Odjazdy) VALUES (7243, 'Copołów', '18:55:00', '19:00:00');</v>
      </c>
    </row>
    <row r="70" spans="1:8" x14ac:dyDescent="0.3">
      <c r="A70" s="22">
        <v>7</v>
      </c>
      <c r="B70">
        <v>24</v>
      </c>
      <c r="C70" s="22">
        <v>4</v>
      </c>
      <c r="D70" s="10" t="str">
        <f t="shared" si="2"/>
        <v>7244</v>
      </c>
      <c r="E70" s="18" t="s">
        <v>29</v>
      </c>
      <c r="F70" s="25">
        <v>0.76736111111111116</v>
      </c>
      <c r="G70" s="32">
        <v>0.77083333333333337</v>
      </c>
      <c r="H70" t="str">
        <f t="shared" si="3"/>
        <v>INSERT INTO Przystanki (IDPrzystanku, NazwaPrzystanku, Przyjazdy, Odjazdy) VALUES (7244, 'Dąbrownik', '18:25:00', '18:30:00');</v>
      </c>
    </row>
    <row r="71" spans="1:8" ht="15" thickBot="1" x14ac:dyDescent="0.35">
      <c r="A71" s="22">
        <v>7</v>
      </c>
      <c r="B71">
        <v>24</v>
      </c>
      <c r="C71" s="22">
        <v>5</v>
      </c>
      <c r="D71" s="11" t="str">
        <f t="shared" si="2"/>
        <v>7245</v>
      </c>
      <c r="E71" s="21" t="s">
        <v>30</v>
      </c>
      <c r="F71" s="27">
        <v>0</v>
      </c>
      <c r="G71" s="35">
        <v>0.75</v>
      </c>
      <c r="H71" t="str">
        <f t="shared" si="3"/>
        <v>INSERT INTO Przystanki (IDPrzystanku, NazwaPrzystanku, Przyjazdy, Odjazdy) VALUES (7245, 'Emilianów', '00:00:00', '18:00:00');</v>
      </c>
    </row>
    <row r="72" spans="1:8" x14ac:dyDescent="0.3">
      <c r="A72" s="22">
        <v>8</v>
      </c>
      <c r="B72">
        <v>34</v>
      </c>
      <c r="C72" s="40">
        <v>1</v>
      </c>
      <c r="D72" s="39" t="str">
        <f t="shared" ref="D72:D81" si="4">""&amp;A72&amp;""&amp;B72&amp;""&amp;C72&amp;""</f>
        <v>8341</v>
      </c>
      <c r="E72" s="2" t="s">
        <v>26</v>
      </c>
      <c r="F72" s="28">
        <v>0</v>
      </c>
      <c r="G72" s="29">
        <v>0.83333333333333337</v>
      </c>
      <c r="H72" t="str">
        <f t="shared" si="3"/>
        <v>INSERT INTO Przystanki (IDPrzystanku, NazwaPrzystanku, Przyjazdy, Odjazdy) VALUES (8341, 'Andrzejów', '00:00:00', '20:00:00');</v>
      </c>
    </row>
    <row r="73" spans="1:8" x14ac:dyDescent="0.3">
      <c r="A73" s="22">
        <v>8</v>
      </c>
      <c r="B73">
        <v>34</v>
      </c>
      <c r="C73" s="40">
        <v>2</v>
      </c>
      <c r="D73" s="39" t="str">
        <f t="shared" si="4"/>
        <v>8342</v>
      </c>
      <c r="E73" s="3" t="s">
        <v>27</v>
      </c>
      <c r="F73" s="29">
        <v>0.85069444444444442</v>
      </c>
      <c r="G73" s="29">
        <v>0.85416666666666663</v>
      </c>
      <c r="H73" t="str">
        <f t="shared" si="3"/>
        <v>INSERT INTO Przystanki (IDPrzystanku, NazwaPrzystanku, Przyjazdy, Odjazdy) VALUES (8342, 'Baranowice', '20:25:00', '20:30:00');</v>
      </c>
    </row>
    <row r="74" spans="1:8" x14ac:dyDescent="0.3">
      <c r="A74" s="22">
        <v>8</v>
      </c>
      <c r="B74">
        <v>34</v>
      </c>
      <c r="C74" s="40">
        <v>3</v>
      </c>
      <c r="D74" s="39" t="str">
        <f t="shared" si="4"/>
        <v>8343</v>
      </c>
      <c r="E74" s="4" t="s">
        <v>28</v>
      </c>
      <c r="F74" s="29">
        <v>0.87152777777777779</v>
      </c>
      <c r="G74" s="29">
        <v>0.875</v>
      </c>
      <c r="H74" t="str">
        <f t="shared" si="3"/>
        <v>INSERT INTO Przystanki (IDPrzystanku, NazwaPrzystanku, Przyjazdy, Odjazdy) VALUES (8343, 'Copołów', '20:55:00', '21:00:00');</v>
      </c>
    </row>
    <row r="75" spans="1:8" x14ac:dyDescent="0.3">
      <c r="A75" s="22">
        <v>8</v>
      </c>
      <c r="B75">
        <v>34</v>
      </c>
      <c r="C75" s="40">
        <v>4</v>
      </c>
      <c r="D75" s="39" t="str">
        <f t="shared" si="4"/>
        <v>8344</v>
      </c>
      <c r="E75" s="5" t="s">
        <v>29</v>
      </c>
      <c r="F75" s="29">
        <v>0.89236111111111116</v>
      </c>
      <c r="G75" s="29">
        <v>0.89583333333333337</v>
      </c>
      <c r="H75" t="str">
        <f t="shared" si="3"/>
        <v>INSERT INTO Przystanki (IDPrzystanku, NazwaPrzystanku, Przyjazdy, Odjazdy) VALUES (8344, 'Dąbrownik', '21:25:00', '21:30:00');</v>
      </c>
    </row>
    <row r="76" spans="1:8" x14ac:dyDescent="0.3">
      <c r="A76" s="22">
        <v>8</v>
      </c>
      <c r="B76">
        <v>34</v>
      </c>
      <c r="C76" s="40">
        <v>5</v>
      </c>
      <c r="D76" s="39" t="str">
        <f t="shared" si="4"/>
        <v>8345</v>
      </c>
      <c r="E76" s="6" t="s">
        <v>30</v>
      </c>
      <c r="F76" s="29">
        <v>0.91319444444444442</v>
      </c>
      <c r="G76" s="28">
        <v>0</v>
      </c>
      <c r="H76" t="str">
        <f t="shared" si="3"/>
        <v>INSERT INTO Przystanki (IDPrzystanku, NazwaPrzystanku, Przyjazdy, Odjazdy) VALUES (8345, 'Emilianów', '21:55:00', '00:00:00');</v>
      </c>
    </row>
    <row r="77" spans="1:8" x14ac:dyDescent="0.3">
      <c r="A77" s="22">
        <v>8</v>
      </c>
      <c r="B77">
        <v>42</v>
      </c>
      <c r="C77" s="22">
        <v>1</v>
      </c>
      <c r="D77" s="38" t="str">
        <f t="shared" si="4"/>
        <v>8421</v>
      </c>
      <c r="E77" s="15" t="s">
        <v>26</v>
      </c>
      <c r="F77" s="26">
        <v>0.91319444444444442</v>
      </c>
      <c r="G77" s="36">
        <v>0</v>
      </c>
      <c r="H77" t="str">
        <f t="shared" si="3"/>
        <v>INSERT INTO Przystanki (IDPrzystanku, NazwaPrzystanku, Przyjazdy, Odjazdy) VALUES (8421, 'Andrzejów', '21:55:00', '00:00:00');</v>
      </c>
    </row>
    <row r="78" spans="1:8" x14ac:dyDescent="0.3">
      <c r="A78" s="22">
        <v>8</v>
      </c>
      <c r="B78">
        <v>42</v>
      </c>
      <c r="C78" s="22">
        <v>2</v>
      </c>
      <c r="D78" s="38" t="str">
        <f t="shared" si="4"/>
        <v>8422</v>
      </c>
      <c r="E78" s="3" t="s">
        <v>27</v>
      </c>
      <c r="F78" s="29">
        <v>0.89236111111111116</v>
      </c>
      <c r="G78" s="29">
        <v>0.89583333333333337</v>
      </c>
      <c r="H78" t="str">
        <f t="shared" si="3"/>
        <v>INSERT INTO Przystanki (IDPrzystanku, NazwaPrzystanku, Przyjazdy, Odjazdy) VALUES (8422, 'Baranowice', '21:25:00', '21:30:00');</v>
      </c>
    </row>
    <row r="79" spans="1:8" x14ac:dyDescent="0.3">
      <c r="A79" s="22">
        <v>8</v>
      </c>
      <c r="B79">
        <v>42</v>
      </c>
      <c r="C79" s="22">
        <v>3</v>
      </c>
      <c r="D79" s="38" t="str">
        <f t="shared" si="4"/>
        <v>8423</v>
      </c>
      <c r="E79" s="4" t="s">
        <v>28</v>
      </c>
      <c r="F79" s="29">
        <v>0.87152777777777779</v>
      </c>
      <c r="G79" s="29">
        <v>0.875</v>
      </c>
      <c r="H79" t="str">
        <f t="shared" si="3"/>
        <v>INSERT INTO Przystanki (IDPrzystanku, NazwaPrzystanku, Przyjazdy, Odjazdy) VALUES (8423, 'Copołów', '20:55:00', '21:00:00');</v>
      </c>
    </row>
    <row r="80" spans="1:8" x14ac:dyDescent="0.3">
      <c r="A80" s="22">
        <v>8</v>
      </c>
      <c r="B80">
        <v>42</v>
      </c>
      <c r="C80" s="22">
        <v>4</v>
      </c>
      <c r="D80" s="38" t="str">
        <f t="shared" si="4"/>
        <v>8424</v>
      </c>
      <c r="E80" s="5" t="s">
        <v>29</v>
      </c>
      <c r="F80" s="29">
        <v>0.85069444444444442</v>
      </c>
      <c r="G80" s="29">
        <v>0.85416666666666663</v>
      </c>
      <c r="H80" t="str">
        <f t="shared" si="3"/>
        <v>INSERT INTO Przystanki (IDPrzystanku, NazwaPrzystanku, Przyjazdy, Odjazdy) VALUES (8424, 'Dąbrownik', '20:25:00', '20:30:00');</v>
      </c>
    </row>
    <row r="81" spans="1:8" ht="15" thickBot="1" x14ac:dyDescent="0.35">
      <c r="A81" s="22">
        <v>8</v>
      </c>
      <c r="B81">
        <v>42</v>
      </c>
      <c r="C81" s="22">
        <v>5</v>
      </c>
      <c r="D81" s="13" t="str">
        <f t="shared" si="4"/>
        <v>8425</v>
      </c>
      <c r="E81" s="21" t="s">
        <v>30</v>
      </c>
      <c r="F81" s="27">
        <v>0</v>
      </c>
      <c r="G81" s="37">
        <v>0.83333333333333337</v>
      </c>
      <c r="H81" t="str">
        <f t="shared" si="3"/>
        <v>INSERT INTO Przystanki (IDPrzystanku, NazwaPrzystanku, Przyjazdy, Odjazdy) VALUES (8425, 'Emilianów', '00:00:00', '20:00:00');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58E9-82E9-4197-BCA9-02F1A4B2B33B}">
  <dimension ref="A1:E6"/>
  <sheetViews>
    <sheetView workbookViewId="0">
      <selection activeCell="H8" sqref="H8"/>
    </sheetView>
  </sheetViews>
  <sheetFormatPr defaultRowHeight="14.4" x14ac:dyDescent="0.3"/>
  <cols>
    <col min="5" max="5" width="49.109375" customWidth="1"/>
  </cols>
  <sheetData>
    <row r="1" spans="1:5" x14ac:dyDescent="0.3">
      <c r="A1" t="s">
        <v>34</v>
      </c>
      <c r="B1" t="s">
        <v>4</v>
      </c>
      <c r="C1" t="s">
        <v>5</v>
      </c>
      <c r="D1" t="s">
        <v>35</v>
      </c>
    </row>
    <row r="2" spans="1:5" x14ac:dyDescent="0.3">
      <c r="A2">
        <v>1</v>
      </c>
      <c r="B2" t="s">
        <v>36</v>
      </c>
      <c r="C2" t="s">
        <v>37</v>
      </c>
      <c r="D2">
        <v>0</v>
      </c>
      <c r="E2" t="str">
        <f>"INSERT INTO Pasażerowie VALUES ("&amp;A2&amp;", '"&amp;B2&amp;"', '"&amp;C2&amp;"', "&amp;D2&amp;");"</f>
        <v>INSERT INTO Pasażerowie VALUES (1, 'Testowy', 'Pasażer', 0);</v>
      </c>
    </row>
    <row r="3" spans="1:5" x14ac:dyDescent="0.3">
      <c r="A3">
        <v>2</v>
      </c>
      <c r="B3" t="s">
        <v>36</v>
      </c>
      <c r="C3" t="s">
        <v>37</v>
      </c>
      <c r="D3">
        <v>0</v>
      </c>
      <c r="E3" t="str">
        <f t="shared" ref="E3:E6" si="0">"INSERT INTO Pasażerowie VALUES ("&amp;A3&amp;", '"&amp;B3&amp;"', '"&amp;C3&amp;"', "&amp;D3&amp;");"</f>
        <v>INSERT INTO Pasażerowie VALUES (2, 'Testowy', 'Pasażer', 0);</v>
      </c>
    </row>
    <row r="4" spans="1:5" x14ac:dyDescent="0.3">
      <c r="A4">
        <v>3</v>
      </c>
      <c r="B4" t="s">
        <v>38</v>
      </c>
      <c r="C4" t="s">
        <v>37</v>
      </c>
      <c r="D4">
        <v>1</v>
      </c>
      <c r="E4" t="str">
        <f t="shared" si="0"/>
        <v>INSERT INTO Pasażerowie VALUES (3, 'Ulgowy', 'Pasażer', 1);</v>
      </c>
    </row>
    <row r="5" spans="1:5" x14ac:dyDescent="0.3">
      <c r="A5">
        <v>4</v>
      </c>
      <c r="B5" t="s">
        <v>40</v>
      </c>
      <c r="C5" t="s">
        <v>39</v>
      </c>
      <c r="D5">
        <v>0</v>
      </c>
      <c r="E5" t="str">
        <f t="shared" si="0"/>
        <v>INSERT INTO Pasażerowie VALUES (4, 'Jan', 'Kowalski', 0);</v>
      </c>
    </row>
    <row r="6" spans="1:5" x14ac:dyDescent="0.3">
      <c r="A6">
        <v>5</v>
      </c>
      <c r="B6" t="s">
        <v>41</v>
      </c>
      <c r="C6" t="s">
        <v>42</v>
      </c>
      <c r="D6">
        <v>1</v>
      </c>
      <c r="E6" t="str">
        <f t="shared" si="0"/>
        <v>INSERT INTO Pasażerowie VALUES (5, 'Van', 'Darkholme', 1);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9CCD-6017-4F33-B061-90EB2D2AD4D3}">
  <dimension ref="A1:H6"/>
  <sheetViews>
    <sheetView tabSelected="1" workbookViewId="0">
      <selection activeCell="H7" activeCellId="1" sqref="H12 H7"/>
    </sheetView>
  </sheetViews>
  <sheetFormatPr defaultRowHeight="14.4" x14ac:dyDescent="0.3"/>
  <cols>
    <col min="3" max="3" width="10.5546875" style="41" customWidth="1"/>
    <col min="4" max="4" width="9.5546875" customWidth="1"/>
    <col min="5" max="5" width="12.109375" customWidth="1"/>
    <col min="8" max="8" width="115" customWidth="1"/>
  </cols>
  <sheetData>
    <row r="1" spans="1:8" x14ac:dyDescent="0.3">
      <c r="A1" t="s">
        <v>34</v>
      </c>
      <c r="B1" t="s">
        <v>0</v>
      </c>
      <c r="C1" s="4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8" x14ac:dyDescent="0.3">
      <c r="A2">
        <v>1</v>
      </c>
      <c r="B2">
        <f>Przystanki!B2</f>
        <v>11</v>
      </c>
      <c r="C2" s="41">
        <v>45809</v>
      </c>
      <c r="D2">
        <v>7</v>
      </c>
      <c r="E2">
        <v>0</v>
      </c>
      <c r="F2" t="str">
        <f>Przystanki!D2</f>
        <v>1111</v>
      </c>
      <c r="G2" t="str">
        <f>Przystanki!D6</f>
        <v>1115</v>
      </c>
      <c r="H2" t="str">
        <f>"INSERT INTO Bilety (IDBiletu, IDPociągu, DataZakupu, CenaBiletu, Wykorzystany, IDStart, IDStop) VALUES (" &amp; A2 &amp; ", " &amp; B2 &amp; ", '" &amp; TEXT(C2, "гггг-ММ-дд") &amp; "', " &amp; D2 &amp; ", " &amp; E2 &amp; ", " &amp; F2 &amp; ", " &amp; G2 &amp; ");"</f>
        <v>INSERT INTO Bilety (IDBiletu, IDPociągu, DataZakupu, CenaBiletu, Wykorzystany, IDStart, IDStop) VALUES (1, 11, '2025-06-01', 7, 0, 1111, 1115);</v>
      </c>
    </row>
    <row r="3" spans="1:8" x14ac:dyDescent="0.3">
      <c r="A3">
        <v>2</v>
      </c>
      <c r="B3">
        <f>Przystanki!B2</f>
        <v>11</v>
      </c>
      <c r="C3" s="41">
        <v>45809</v>
      </c>
      <c r="D3">
        <v>7</v>
      </c>
      <c r="E3">
        <v>0</v>
      </c>
      <c r="F3" t="str">
        <f>Przystanki!D2</f>
        <v>1111</v>
      </c>
      <c r="G3" t="str">
        <f>Przystanki!D6</f>
        <v>1115</v>
      </c>
      <c r="H3" t="str">
        <f t="shared" ref="H3:H6" si="0">"INSERT INTO Bilety (IDBiletu, IDPociągu, DataZakupu, CenaBiletu, Wykorzystany, IDStart, IDStop) VALUES (" &amp; A3 &amp; ", " &amp; B3 &amp; ", '" &amp; TEXT(C3, "гггг-ММ-дд") &amp; "', " &amp; D3 &amp; ", " &amp; E3 &amp; ", " &amp; F3 &amp; ", " &amp; G3 &amp; ");"</f>
        <v>INSERT INTO Bilety (IDBiletu, IDPociągu, DataZakupu, CenaBiletu, Wykorzystany, IDStart, IDStop) VALUES (2, 11, '2025-06-01', 7, 0, 1111, 1115);</v>
      </c>
    </row>
    <row r="4" spans="1:8" x14ac:dyDescent="0.3">
      <c r="A4">
        <v>3</v>
      </c>
      <c r="B4">
        <f>Przystanki!B2</f>
        <v>11</v>
      </c>
      <c r="C4" s="41">
        <v>45809</v>
      </c>
      <c r="D4">
        <v>7</v>
      </c>
      <c r="E4">
        <v>0</v>
      </c>
      <c r="F4" t="str">
        <f>Przystanki!D2</f>
        <v>1111</v>
      </c>
      <c r="G4" t="str">
        <f>Przystanki!D5</f>
        <v>1114</v>
      </c>
      <c r="H4" t="str">
        <f t="shared" si="0"/>
        <v>INSERT INTO Bilety (IDBiletu, IDPociągu, DataZakupu, CenaBiletu, Wykorzystany, IDStart, IDStop) VALUES (3, 11, '2025-06-01', 7, 0, 1111, 1114);</v>
      </c>
    </row>
    <row r="5" spans="1:8" x14ac:dyDescent="0.3">
      <c r="A5">
        <v>4</v>
      </c>
      <c r="B5">
        <f>Przystanki!B11</f>
        <v>23</v>
      </c>
      <c r="C5" s="41">
        <v>45809</v>
      </c>
      <c r="D5">
        <v>7</v>
      </c>
      <c r="E5">
        <v>0</v>
      </c>
      <c r="F5" t="str">
        <f>Przystanki!D11</f>
        <v>1235</v>
      </c>
      <c r="G5" t="str">
        <f>Przystanki!D7</f>
        <v>1231</v>
      </c>
      <c r="H5" t="str">
        <f t="shared" si="0"/>
        <v>INSERT INTO Bilety (IDBiletu, IDPociągu, DataZakupu, CenaBiletu, Wykorzystany, IDStart, IDStop) VALUES (4, 23, '2025-06-01', 7, 0, 1235, 1231);</v>
      </c>
    </row>
    <row r="6" spans="1:8" x14ac:dyDescent="0.3">
      <c r="A6">
        <v>5</v>
      </c>
      <c r="B6">
        <f>Przystanki!B11</f>
        <v>23</v>
      </c>
      <c r="C6" s="41">
        <v>45809</v>
      </c>
      <c r="D6">
        <v>7</v>
      </c>
      <c r="E6">
        <v>0</v>
      </c>
      <c r="F6" t="str">
        <f>Przystanki!D11</f>
        <v>1235</v>
      </c>
      <c r="G6" t="str">
        <f>Przystanki!D8</f>
        <v>1232</v>
      </c>
      <c r="H6" t="str">
        <f t="shared" si="0"/>
        <v>INSERT INTO Bilety (IDBiletu, IDPociągu, DataZakupu, CenaBiletu, Wykorzystany, IDStart, IDStop) VALUES (5, 23, '2025-06-01', 7, 0, 1235, 1232);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Maszyniści</vt:lpstr>
      <vt:lpstr>Konduktorzy</vt:lpstr>
      <vt:lpstr>Pociągi</vt:lpstr>
      <vt:lpstr>Przystanki</vt:lpstr>
      <vt:lpstr>Pasażerowie</vt:lpstr>
      <vt:lpstr>Bilety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 Bryka</dc:creator>
  <cp:lastModifiedBy>Illia Bryka</cp:lastModifiedBy>
  <dcterms:created xsi:type="dcterms:W3CDTF">2025-05-31T21:45:34Z</dcterms:created>
  <dcterms:modified xsi:type="dcterms:W3CDTF">2025-06-01T12:34:50Z</dcterms:modified>
</cp:coreProperties>
</file>