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H5" i="1"/>
  <c r="H4" i="1"/>
  <c r="H3" i="1"/>
  <c r="D22" i="1"/>
  <c r="F22" i="1" s="1"/>
  <c r="D21" i="1"/>
  <c r="E21" i="1" s="1"/>
  <c r="F20" i="1"/>
  <c r="D20" i="1"/>
  <c r="E20" i="1" s="1"/>
  <c r="E19" i="1"/>
  <c r="D19" i="1"/>
  <c r="F19" i="1" s="1"/>
  <c r="D18" i="1"/>
  <c r="F18" i="1" s="1"/>
  <c r="F17" i="1"/>
  <c r="D17" i="1"/>
  <c r="E17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H7" i="1"/>
  <c r="D5" i="1"/>
  <c r="H8" i="1" s="1"/>
  <c r="D4" i="1"/>
  <c r="J4" i="1" s="1"/>
  <c r="D3" i="1"/>
  <c r="J6" i="1" l="1"/>
  <c r="J8" i="1"/>
  <c r="F21" i="1"/>
  <c r="J5" i="1"/>
  <c r="J7" i="1"/>
  <c r="E18" i="1"/>
  <c r="E22" i="1"/>
  <c r="H6" i="1"/>
</calcChain>
</file>

<file path=xl/sharedStrings.xml><?xml version="1.0" encoding="utf-8"?>
<sst xmlns="http://schemas.openxmlformats.org/spreadsheetml/2006/main" count="40" uniqueCount="27">
  <si>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</si>
  <si>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</si>
  <si>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</si>
  <si>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</si>
  <si>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</si>
  <si>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</si>
  <si>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</si>
  <si>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</si>
  <si>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</si>
  <si>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</si>
  <si>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HP/1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</si>
  <si>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</si>
  <si>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</si>
  <si>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</si>
  <si>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</si>
  <si>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</si>
  <si>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</si>
  <si>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</si>
  <si>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</si>
  <si>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</si>
  <si>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</si>
  <si>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</si>
  <si>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</si>
  <si>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</si>
  <si>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</si>
  <si>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</si>
  <si>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ion retirada em VDS = 0.5 da curva de 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</si>
</sst>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75" zoomScaleNormal="75" workbookViewId="0">
      <selection activeCell="B17" sqref="B17"/>
    </sheetView>
  </sheetViews>
  <sheetFormatPr defaultRowHeight="14.5" x14ac:dyDescent="0.35"/>
  <cols>
    <col min="1" max="1" width="12.1796875"/>
    <col min="2" max="3" width="8.90625" bestFit="1" customWidth="1"/>
    <col min="4" max="4" width="9.453125" bestFit="1" customWidth="1"/>
    <col min="5" max="6" width="8.90625" bestFit="1" customWidth="1"/>
    <col min="7" max="7" width="9.26953125"/>
    <col min="8" max="8" width="11.81640625"/>
    <col min="9" max="10" width="14.54296875" bestFit="1" customWidth="1"/>
    <col min="11" max="1025" width="8.54296875"/>
  </cols>
  <sheetData>
    <row r="1" spans="1:14" x14ac:dyDescent="0.35">
      <c r="A1" s="1" t="s">
        <v>0</v>
      </c>
      <c r="B1" s="1"/>
      <c r="C1" s="1"/>
      <c r="H1" t="s">
        <v>21</v>
      </c>
      <c r="I1" t="s">
        <v>22</v>
      </c>
      <c r="J1" t="s">
        <v>23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19</v>
      </c>
      <c r="H2" t="s">
        <v>20</v>
      </c>
      <c r="I2" t="s">
        <v>25</v>
      </c>
      <c r="J2" t="s">
        <v>24</v>
      </c>
      <c r="N2" t="s">
        <v>5</v>
      </c>
    </row>
    <row r="3" spans="1:14" x14ac:dyDescent="0.35">
      <c r="A3" t="s">
        <v>6</v>
      </c>
      <c r="B3" s="2"/>
      <c r="C3" s="3">
        <v>1.4799999999999999E-16</v>
      </c>
      <c r="D3" s="2">
        <f>8*C3</f>
        <v>1.1839999999999999E-15</v>
      </c>
      <c r="G3" t="s">
        <v>6</v>
      </c>
      <c r="H3" s="2">
        <f>3*D3*B9</f>
        <v>8.163143613209818E-11</v>
      </c>
      <c r="J3" s="2">
        <f>D3*C17*C17</f>
        <v>2.9599999999999998E-16</v>
      </c>
    </row>
    <row r="4" spans="1:14" x14ac:dyDescent="0.35">
      <c r="A4" t="s">
        <v>7</v>
      </c>
      <c r="B4" s="2"/>
      <c r="C4" s="3">
        <v>3.1190096779999998E-17</v>
      </c>
      <c r="D4" s="2">
        <f>8*C4</f>
        <v>2.4952077423999998E-16</v>
      </c>
      <c r="G4" t="s">
        <v>8</v>
      </c>
      <c r="H4" s="2">
        <f>3*D4*B10</f>
        <v>8.1226497638347192E-9</v>
      </c>
      <c r="J4" s="2">
        <f>D4*C18*C18</f>
        <v>6.2380193559999996E-17</v>
      </c>
    </row>
    <row r="5" spans="1:14" x14ac:dyDescent="0.35">
      <c r="A5" t="s">
        <v>9</v>
      </c>
      <c r="B5" s="2">
        <v>1.0500000000000001E-16</v>
      </c>
      <c r="C5" s="3">
        <v>4.7099999999999997E-17</v>
      </c>
      <c r="D5" s="2">
        <f>8*C5</f>
        <v>3.7679999999999998E-16</v>
      </c>
      <c r="G5" t="s">
        <v>10</v>
      </c>
      <c r="H5" s="2">
        <f>3*$D$5*B11</f>
        <v>9.6779774207702932E-11</v>
      </c>
      <c r="J5" s="2">
        <f>$D$5*$C$17*$C$17</f>
        <v>9.4199999999999995E-17</v>
      </c>
    </row>
    <row r="6" spans="1:14" x14ac:dyDescent="0.35">
      <c r="G6" t="s">
        <v>11</v>
      </c>
      <c r="H6" s="2">
        <f>3*$D$5*B12</f>
        <v>7.0972566518088136E-8</v>
      </c>
      <c r="J6" s="2">
        <f>$D$5*$C$17*$C$17</f>
        <v>9.4199999999999995E-17</v>
      </c>
    </row>
    <row r="7" spans="1:14" x14ac:dyDescent="0.35">
      <c r="C7" t="s">
        <v>12</v>
      </c>
      <c r="G7" t="s">
        <v>13</v>
      </c>
      <c r="H7" s="2">
        <f>3*$D$5*B13</f>
        <v>3.4345304360873006E-11</v>
      </c>
      <c r="J7" s="2">
        <f>$D$5*$C$17*$C$17</f>
        <v>9.4199999999999995E-17</v>
      </c>
    </row>
    <row r="8" spans="1:14" x14ac:dyDescent="0.35">
      <c r="A8" s="1" t="s">
        <v>14</v>
      </c>
      <c r="B8" s="1"/>
      <c r="C8" s="4">
        <v>60</v>
      </c>
      <c r="D8">
        <v>200</v>
      </c>
      <c r="G8" t="s">
        <v>15</v>
      </c>
      <c r="H8" s="2">
        <f>3*$D$5*B14</f>
        <v>7.468523347370869E-8</v>
      </c>
      <c r="J8" s="2">
        <f>$D$5*$C$17*$C$17</f>
        <v>9.4199999999999995E-17</v>
      </c>
    </row>
    <row r="9" spans="1:14" x14ac:dyDescent="0.35">
      <c r="A9" t="s">
        <v>6</v>
      </c>
      <c r="B9" s="2">
        <v>22981.823235388001</v>
      </c>
      <c r="C9" s="2">
        <f t="shared" ref="C9:C14" si="0">B9/$C$8</f>
        <v>383.03038725646667</v>
      </c>
      <c r="D9" s="2">
        <f t="shared" ref="D9:D14" si="1">B9/$D$8</f>
        <v>114.90911617694</v>
      </c>
    </row>
    <row r="10" spans="1:14" x14ac:dyDescent="0.35">
      <c r="A10" t="s">
        <v>8</v>
      </c>
      <c r="B10" s="2">
        <v>10851000</v>
      </c>
      <c r="C10" s="2">
        <f t="shared" si="0"/>
        <v>180850</v>
      </c>
      <c r="D10" s="2">
        <f t="shared" si="1"/>
        <v>54255</v>
      </c>
    </row>
    <row r="11" spans="1:14" x14ac:dyDescent="0.35">
      <c r="A11" t="s">
        <v>10</v>
      </c>
      <c r="B11" s="2">
        <v>85615.511507168194</v>
      </c>
      <c r="C11" s="2">
        <f t="shared" si="0"/>
        <v>1426.9251917861366</v>
      </c>
      <c r="D11" s="2">
        <f t="shared" si="1"/>
        <v>428.07755753584098</v>
      </c>
      <c r="K11" s="5">
        <f>C9</f>
        <v>383.03038725646667</v>
      </c>
    </row>
    <row r="12" spans="1:14" x14ac:dyDescent="0.35">
      <c r="A12" t="s">
        <v>11</v>
      </c>
      <c r="B12" s="2">
        <v>62785356.084649801</v>
      </c>
      <c r="C12" s="2">
        <f t="shared" si="0"/>
        <v>1046422.60141083</v>
      </c>
      <c r="D12" s="2">
        <f t="shared" si="1"/>
        <v>313926.780423249</v>
      </c>
    </row>
    <row r="13" spans="1:14" x14ac:dyDescent="0.35">
      <c r="A13" t="s">
        <v>13</v>
      </c>
      <c r="B13" s="2">
        <v>30383.319498295299</v>
      </c>
      <c r="C13" s="2">
        <f t="shared" si="0"/>
        <v>506.38865830492165</v>
      </c>
      <c r="D13" s="2">
        <f t="shared" si="1"/>
        <v>151.91659749147649</v>
      </c>
    </row>
    <row r="14" spans="1:14" x14ac:dyDescent="0.35">
      <c r="A14" t="s">
        <v>15</v>
      </c>
      <c r="B14" s="2">
        <v>66069739.4494946</v>
      </c>
      <c r="C14" s="2">
        <f t="shared" si="0"/>
        <v>1101162.3241582434</v>
      </c>
      <c r="D14" s="2">
        <f t="shared" si="1"/>
        <v>330348.697247473</v>
      </c>
    </row>
    <row r="16" spans="1:14" x14ac:dyDescent="0.35">
      <c r="B16" t="s">
        <v>16</v>
      </c>
      <c r="C16" t="s">
        <v>17</v>
      </c>
      <c r="D16" t="s">
        <v>18</v>
      </c>
      <c r="E16">
        <v>60</v>
      </c>
      <c r="F16">
        <v>200</v>
      </c>
      <c r="K16" t="s">
        <v>26</v>
      </c>
    </row>
    <row r="17" spans="1:6" x14ac:dyDescent="0.35">
      <c r="A17" t="s">
        <v>6</v>
      </c>
      <c r="B17" s="6">
        <v>6.303752377E-6</v>
      </c>
      <c r="C17">
        <v>0.5</v>
      </c>
      <c r="D17" s="2">
        <f t="shared" ref="D17:D22" si="2">C17/B17</f>
        <v>79317.836440452549</v>
      </c>
      <c r="E17" s="2">
        <f t="shared" ref="E17:E22" si="3">D17/$E$16</f>
        <v>1321.9639406742092</v>
      </c>
      <c r="F17" s="2">
        <f t="shared" ref="F17:F22" si="4">D17/$F$16</f>
        <v>396.58918220226275</v>
      </c>
    </row>
    <row r="18" spans="1:6" x14ac:dyDescent="0.35">
      <c r="A18" t="s">
        <v>8</v>
      </c>
      <c r="B18" s="2">
        <v>9.1232000000000006E-8</v>
      </c>
      <c r="C18">
        <v>0.5</v>
      </c>
      <c r="D18" s="2">
        <f t="shared" si="2"/>
        <v>5480533.1462644683</v>
      </c>
      <c r="E18" s="2">
        <f t="shared" si="3"/>
        <v>91342.219104407806</v>
      </c>
      <c r="F18" s="2">
        <f t="shared" si="4"/>
        <v>27402.66573132234</v>
      </c>
    </row>
    <row r="19" spans="1:6" x14ac:dyDescent="0.35">
      <c r="A19" t="s">
        <v>10</v>
      </c>
      <c r="B19" s="2">
        <v>5.7019000000000004E-6</v>
      </c>
      <c r="C19">
        <v>0.5</v>
      </c>
      <c r="D19" s="2">
        <f t="shared" si="2"/>
        <v>87690.068222873073</v>
      </c>
      <c r="E19" s="2">
        <f t="shared" si="3"/>
        <v>1461.5011370478846</v>
      </c>
      <c r="F19" s="2">
        <f t="shared" si="4"/>
        <v>438.45034111436536</v>
      </c>
    </row>
    <row r="20" spans="1:6" x14ac:dyDescent="0.35">
      <c r="A20" t="s">
        <v>11</v>
      </c>
      <c r="B20" s="2">
        <v>8.6440015169999992E-9</v>
      </c>
      <c r="C20">
        <v>0.5</v>
      </c>
      <c r="D20" s="2">
        <f t="shared" si="2"/>
        <v>57843580.778723739</v>
      </c>
      <c r="E20" s="2">
        <f t="shared" si="3"/>
        <v>964059.6796453956</v>
      </c>
      <c r="F20" s="2">
        <f t="shared" si="4"/>
        <v>289217.90389361867</v>
      </c>
    </row>
    <row r="21" spans="1:6" x14ac:dyDescent="0.35">
      <c r="A21" t="s">
        <v>13</v>
      </c>
      <c r="B21" s="2">
        <v>8.2671999999999994E-6</v>
      </c>
      <c r="C21">
        <v>0.5</v>
      </c>
      <c r="D21" s="2">
        <f t="shared" si="2"/>
        <v>60479.969034255861</v>
      </c>
      <c r="E21" s="2">
        <f t="shared" si="3"/>
        <v>1007.9994839042644</v>
      </c>
      <c r="F21" s="2">
        <f t="shared" si="4"/>
        <v>302.39984517127931</v>
      </c>
    </row>
    <row r="22" spans="1:6" x14ac:dyDescent="0.35">
      <c r="A22" t="s">
        <v>15</v>
      </c>
      <c r="B22" s="2">
        <v>6.9787999999999999E-9</v>
      </c>
      <c r="C22">
        <v>0.5</v>
      </c>
      <c r="D22" s="2">
        <f t="shared" si="2"/>
        <v>71645555.109760985</v>
      </c>
      <c r="E22" s="2">
        <f t="shared" si="3"/>
        <v>1194092.5851626832</v>
      </c>
      <c r="F22" s="2">
        <f t="shared" si="4"/>
        <v>358227.7755488049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2018-11-27T20:35:31Z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