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xr:revisionPtr revIDLastSave="0" documentId="13_ncr:1_{0C79AAB2-AF2E-4418-B0C8-028297662E97}" xr6:coauthVersionLast="37" xr6:coauthVersionMax="37" xr10:uidLastSave="{00000000-0000-0000-0000-000000000000}"/>
  <bookViews>
    <workbookView xWindow="0" yWindow="0" windowWidth="14380" windowHeight="4180" xr2:uid="{399657E1-27D1-459B-9ACC-B76BF9F3568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K11" i="1"/>
  <c r="H7" i="1"/>
  <c r="H8" i="1"/>
  <c r="F19" i="1"/>
  <c r="F20" i="1"/>
  <c r="F21" i="1"/>
  <c r="F22" i="1"/>
  <c r="F17" i="1"/>
  <c r="E21" i="1"/>
  <c r="E22" i="1"/>
  <c r="D21" i="1"/>
  <c r="D22" i="1"/>
  <c r="E20" i="1"/>
  <c r="E19" i="1" l="1"/>
  <c r="E17" i="1"/>
  <c r="D19" i="1"/>
  <c r="D20" i="1"/>
  <c r="D17" i="1"/>
  <c r="D10" i="1"/>
  <c r="D12" i="1"/>
  <c r="D13" i="1"/>
  <c r="D14" i="1"/>
  <c r="C10" i="1"/>
  <c r="C11" i="1"/>
  <c r="C12" i="1"/>
  <c r="C13" i="1"/>
  <c r="C14" i="1"/>
  <c r="D9" i="1"/>
  <c r="C9" i="1"/>
  <c r="H6" i="1"/>
  <c r="H5" i="1"/>
  <c r="H3" i="1"/>
  <c r="I6" i="1" l="1"/>
  <c r="I7" i="1"/>
  <c r="I8" i="1"/>
  <c r="I5" i="1"/>
  <c r="I3" i="1"/>
  <c r="D4" i="1"/>
  <c r="D5" i="1"/>
  <c r="D3" i="1"/>
</calcChain>
</file>

<file path=xl/sharedStrings.xml><?xml version="1.0" encoding="utf-8"?>
<sst xmlns="http://schemas.openxmlformats.org/spreadsheetml/2006/main" count="37" uniqueCount="23">
  <si>
    <t>Capacitâncias</t>
  </si>
  <si>
    <t>miniFET</t>
  </si>
  <si>
    <t>tFET</t>
  </si>
  <si>
    <t>PG</t>
  </si>
  <si>
    <t>CG</t>
  </si>
  <si>
    <t>ideal</t>
  </si>
  <si>
    <t>Resistências</t>
  </si>
  <si>
    <t>tfet</t>
  </si>
  <si>
    <t>ideal HP/1</t>
  </si>
  <si>
    <t>ideal LP/1</t>
  </si>
  <si>
    <t>ideal HP/0</t>
  </si>
  <si>
    <t>ideal LP/0</t>
  </si>
  <si>
    <t>8*CG</t>
  </si>
  <si>
    <t>Vsup</t>
  </si>
  <si>
    <t>8CL * Vsup^2</t>
  </si>
  <si>
    <t>x</t>
  </si>
  <si>
    <t>y</t>
  </si>
  <si>
    <t>no artigo</t>
  </si>
  <si>
    <t>3Ron * CL</t>
  </si>
  <si>
    <t>3 * Ron * 8CL</t>
  </si>
  <si>
    <t>tubo</t>
  </si>
  <si>
    <t>Id</t>
  </si>
  <si>
    <t>Vsup/Ion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</si>
</sst>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F779-BE83-41A8-B4DA-C98EF876F3B7}">
  <dimension ref="A1:N22"/>
  <sheetViews>
    <sheetView tabSelected="1" topLeftCell="A3" workbookViewId="0">
      <selection activeCell="E22" sqref="E22"/>
    </sheetView>
  </sheetViews>
  <sheetFormatPr defaultRowHeight="14.5" x14ac:dyDescent="0.35"/>
  <cols>
    <col min="1" max="1" width="12.08984375" bestFit="1" customWidth="1"/>
    <col min="7" max="7" width="9.36328125" bestFit="1" customWidth="1"/>
    <col min="8" max="8" width="11.81640625" bestFit="1" customWidth="1"/>
    <col min="9" max="9" width="11.7265625" bestFit="1" customWidth="1"/>
  </cols>
  <sheetData>
    <row r="1" spans="1:14" x14ac:dyDescent="0.35">
      <c r="A1" s="4" t="s">
        <v>0</v>
      </c>
      <c r="B1" s="4"/>
      <c r="C1" s="4"/>
      <c r="H1" t="s">
        <v>15</v>
      </c>
      <c r="I1" t="s">
        <v>16</v>
      </c>
      <c r="M1" t="s">
        <v>17</v>
      </c>
      <c r="N1" t="s">
        <v>15</v>
      </c>
    </row>
    <row r="2" spans="1:14" x14ac:dyDescent="0.35">
      <c r="B2" t="s">
        <v>3</v>
      </c>
      <c r="C2" t="s">
        <v>4</v>
      </c>
      <c r="D2" t="s">
        <v>12</v>
      </c>
      <c r="H2" t="s">
        <v>19</v>
      </c>
      <c r="I2" t="s">
        <v>14</v>
      </c>
      <c r="N2" t="s">
        <v>18</v>
      </c>
    </row>
    <row r="3" spans="1:14" x14ac:dyDescent="0.35">
      <c r="A3" t="s">
        <v>1</v>
      </c>
      <c r="B3" s="1"/>
      <c r="C3" s="2">
        <v>1.4799999999999999E-16</v>
      </c>
      <c r="D3" s="1">
        <f>8*C3</f>
        <v>1.1839999999999999E-15</v>
      </c>
      <c r="G3" t="s">
        <v>1</v>
      </c>
      <c r="H3" s="1">
        <f>3*D3*B9</f>
        <v>8.163143613209818E-11</v>
      </c>
      <c r="I3" s="1">
        <f>D3*C17*C17</f>
        <v>2.9599999999999998E-16</v>
      </c>
    </row>
    <row r="4" spans="1:14" x14ac:dyDescent="0.35">
      <c r="A4" t="s">
        <v>2</v>
      </c>
      <c r="B4" s="1"/>
      <c r="C4" s="2">
        <v>3.1190096779999998E-17</v>
      </c>
      <c r="D4" s="1">
        <f t="shared" ref="D4:D5" si="0">8*C4</f>
        <v>2.4952077423999998E-16</v>
      </c>
      <c r="G4" t="s">
        <v>7</v>
      </c>
    </row>
    <row r="5" spans="1:14" x14ac:dyDescent="0.35">
      <c r="A5" t="s">
        <v>5</v>
      </c>
      <c r="B5" s="1">
        <v>1.0500000000000001E-16</v>
      </c>
      <c r="C5" s="2">
        <v>4.7099999999999997E-17</v>
      </c>
      <c r="D5" s="1">
        <f t="shared" si="0"/>
        <v>3.7679999999999998E-16</v>
      </c>
      <c r="G5" t="s">
        <v>8</v>
      </c>
      <c r="H5" s="1">
        <f>3*$D$5*B11</f>
        <v>9.6779774207702932E-11</v>
      </c>
      <c r="I5" s="1">
        <f>$D$5*$C$17*$C$17</f>
        <v>9.4199999999999995E-17</v>
      </c>
    </row>
    <row r="6" spans="1:14" x14ac:dyDescent="0.35">
      <c r="G6" t="s">
        <v>9</v>
      </c>
      <c r="H6" s="1">
        <f>3*$D$5*B12</f>
        <v>7.0972566518088136E-8</v>
      </c>
      <c r="I6" s="1">
        <f>$D$5*$C$17*$C$17</f>
        <v>9.4199999999999995E-17</v>
      </c>
    </row>
    <row r="7" spans="1:14" x14ac:dyDescent="0.35">
      <c r="C7" t="s">
        <v>20</v>
      </c>
      <c r="G7" t="s">
        <v>10</v>
      </c>
      <c r="H7" s="1">
        <f t="shared" ref="H7:H8" si="1">3*$D$5*B13</f>
        <v>3.4345304360873006E-11</v>
      </c>
      <c r="I7" s="1">
        <f>$D$5*$C$17*$C$17</f>
        <v>9.4199999999999995E-17</v>
      </c>
    </row>
    <row r="8" spans="1:14" x14ac:dyDescent="0.35">
      <c r="A8" s="4" t="s">
        <v>6</v>
      </c>
      <c r="B8" s="4"/>
      <c r="C8" s="3">
        <v>60</v>
      </c>
      <c r="D8">
        <v>200</v>
      </c>
      <c r="G8" t="s">
        <v>11</v>
      </c>
      <c r="H8" s="1">
        <f t="shared" si="1"/>
        <v>7.468523347370869E-8</v>
      </c>
      <c r="I8" s="1">
        <f>$D$5*$C$17*$C$17</f>
        <v>9.4199999999999995E-17</v>
      </c>
    </row>
    <row r="9" spans="1:14" x14ac:dyDescent="0.35">
      <c r="A9" t="s">
        <v>1</v>
      </c>
      <c r="B9" s="1">
        <v>22981.823235388001</v>
      </c>
      <c r="C9" s="1">
        <f>B9/$C$8</f>
        <v>383.03038725646667</v>
      </c>
      <c r="D9" s="1">
        <f>B9/$D$8</f>
        <v>114.90911617694</v>
      </c>
    </row>
    <row r="10" spans="1:14" x14ac:dyDescent="0.35">
      <c r="A10" t="s">
        <v>7</v>
      </c>
      <c r="B10" s="1"/>
      <c r="C10" s="1">
        <f t="shared" ref="C10:C14" si="2">B10/$C$8</f>
        <v>0</v>
      </c>
      <c r="D10" s="1">
        <f t="shared" ref="D10:D14" si="3">B10/$D$8</f>
        <v>0</v>
      </c>
    </row>
    <row r="11" spans="1:14" x14ac:dyDescent="0.35">
      <c r="A11" t="s">
        <v>8</v>
      </c>
      <c r="B11" s="1">
        <v>85615.511507168194</v>
      </c>
      <c r="C11" s="1">
        <f t="shared" si="2"/>
        <v>1426.9251917861366</v>
      </c>
      <c r="D11" s="1">
        <f>B11/$D$8</f>
        <v>428.07755753584098</v>
      </c>
      <c r="K11" s="5">
        <f>C9</f>
        <v>383.03038725646667</v>
      </c>
    </row>
    <row r="12" spans="1:14" x14ac:dyDescent="0.35">
      <c r="A12" t="s">
        <v>9</v>
      </c>
      <c r="B12" s="1">
        <v>62785356.084649801</v>
      </c>
      <c r="C12" s="1">
        <f t="shared" si="2"/>
        <v>1046422.60141083</v>
      </c>
      <c r="D12" s="1">
        <f t="shared" si="3"/>
        <v>313926.780423249</v>
      </c>
    </row>
    <row r="13" spans="1:14" x14ac:dyDescent="0.35">
      <c r="A13" t="s">
        <v>10</v>
      </c>
      <c r="B13" s="1">
        <v>30383.319498295299</v>
      </c>
      <c r="C13" s="1">
        <f t="shared" si="2"/>
        <v>506.38865830492165</v>
      </c>
      <c r="D13" s="1">
        <f t="shared" si="3"/>
        <v>151.91659749147649</v>
      </c>
    </row>
    <row r="14" spans="1:14" x14ac:dyDescent="0.35">
      <c r="A14" t="s">
        <v>11</v>
      </c>
      <c r="B14" s="1">
        <v>66069739.4494946</v>
      </c>
      <c r="C14" s="1">
        <f t="shared" si="2"/>
        <v>1101162.3241582434</v>
      </c>
      <c r="D14" s="1">
        <f t="shared" si="3"/>
        <v>330348.697247473</v>
      </c>
    </row>
    <row r="16" spans="1:14" x14ac:dyDescent="0.35">
      <c r="B16" t="s">
        <v>21</v>
      </c>
      <c r="C16" t="s">
        <v>13</v>
      </c>
      <c r="D16" t="s">
        <v>22</v>
      </c>
      <c r="E16">
        <v>60</v>
      </c>
      <c r="F16">
        <v>200</v>
      </c>
    </row>
    <row r="17" spans="1:6" x14ac:dyDescent="0.35">
      <c r="A17" t="s">
        <v>1</v>
      </c>
      <c r="B17" s="1">
        <v>6.303752377E-6</v>
      </c>
      <c r="C17">
        <v>0.5</v>
      </c>
      <c r="D17" s="1">
        <f>C17/B17</f>
        <v>79317.836440452549</v>
      </c>
      <c r="E17" s="1">
        <f>D17/$E$16</f>
        <v>1321.9639406742092</v>
      </c>
      <c r="F17" s="1">
        <f>D17/$F$16</f>
        <v>396.58918220226275</v>
      </c>
    </row>
    <row r="18" spans="1:6" x14ac:dyDescent="0.35">
      <c r="A18" t="s">
        <v>7</v>
      </c>
      <c r="C18">
        <v>0.5</v>
      </c>
      <c r="D18" s="1"/>
      <c r="E18" s="1"/>
      <c r="F18" s="1"/>
    </row>
    <row r="19" spans="1:6" x14ac:dyDescent="0.35">
      <c r="A19" t="s">
        <v>8</v>
      </c>
      <c r="B19" s="1">
        <v>5.7019000000000004E-6</v>
      </c>
      <c r="C19">
        <v>0.5</v>
      </c>
      <c r="D19" s="1">
        <f t="shared" ref="D19:E22" si="4">C19/B19</f>
        <v>87690.068222873073</v>
      </c>
      <c r="E19" s="1">
        <f>D19/$E$16</f>
        <v>1461.5011370478846</v>
      </c>
      <c r="F19" s="1">
        <f t="shared" ref="F18:F22" si="5">D19/$F$16</f>
        <v>438.45034111436536</v>
      </c>
    </row>
    <row r="20" spans="1:6" x14ac:dyDescent="0.35">
      <c r="A20" t="s">
        <v>9</v>
      </c>
      <c r="B20" s="1">
        <v>8.6440015169999992E-9</v>
      </c>
      <c r="C20">
        <v>0.5</v>
      </c>
      <c r="D20" s="1">
        <f t="shared" si="4"/>
        <v>57843580.778723739</v>
      </c>
      <c r="E20" s="1">
        <f t="shared" ref="E20:E22" si="6">D20/$E$16</f>
        <v>964059.6796453956</v>
      </c>
      <c r="F20" s="1">
        <f t="shared" si="5"/>
        <v>289217.90389361867</v>
      </c>
    </row>
    <row r="21" spans="1:6" x14ac:dyDescent="0.35">
      <c r="A21" t="s">
        <v>10</v>
      </c>
      <c r="B21" s="1">
        <v>8.2671999999999994E-6</v>
      </c>
      <c r="C21">
        <v>0.5</v>
      </c>
      <c r="D21" s="1">
        <f t="shared" si="4"/>
        <v>60479.969034255861</v>
      </c>
      <c r="E21" s="1">
        <f t="shared" si="6"/>
        <v>1007.9994839042644</v>
      </c>
      <c r="F21" s="1">
        <f t="shared" si="5"/>
        <v>302.39984517127931</v>
      </c>
    </row>
    <row r="22" spans="1:6" x14ac:dyDescent="0.35">
      <c r="A22" t="s">
        <v>11</v>
      </c>
      <c r="B22" s="1">
        <v>6.9787999999999999E-9</v>
      </c>
      <c r="C22">
        <v>0.5</v>
      </c>
      <c r="D22" s="1">
        <f t="shared" si="4"/>
        <v>71645555.109760985</v>
      </c>
      <c r="E22" s="1">
        <f t="shared" si="6"/>
        <v>1194092.5851626832</v>
      </c>
      <c r="F22" s="1">
        <f t="shared" si="5"/>
        <v>358227.7755488049</v>
      </c>
    </row>
  </sheetData>
  <mergeCells count="2">
    <mergeCell ref="A1:C1"/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becahp</dc:creator>
  <cp:lastModifiedBy>becahp</cp:lastModifiedBy>
  <dcterms:created xsi:type="dcterms:W3CDTF">2018-10-13T19:28:08Z</dcterms:created>
  <dcterms:modified xsi:type="dcterms:W3CDTF">2018-10-23T02:56:00Z</dcterms:modified>
</cp:coreProperties>
</file>