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<sst xmlns="http://schemas.openxmlformats.org/spreadsheetml/2006/main" count="38" uniqueCount="24">
  <si>
    <t xml:space="preserve">Capacitâncias</t>
  </si>
  <si>
    <t xml:space="preserve">x</t>
  </si>
  <si>
    <t xml:space="preserve">y</t>
  </si>
  <si>
    <t xml:space="preserve">no artigo</t>
  </si>
  <si>
    <t xml:space="preserve">PG</t>
  </si>
  <si>
    <t xml:space="preserve">CG</t>
  </si>
  <si>
    <t xml:space="preserve">8*CG</t>
  </si>
  <si>
    <t xml:space="preserve">3 * Ron * 8CL</t>
  </si>
  <si>
    <t xml:space="preserve">8CL * Vsup^2</t>
  </si>
  <si>
    <t xml:space="preserve">3Ron * CL</t>
  </si>
  <si>
    <t xml:space="preserve">miniFET</t>
  </si>
  <si>
    <t xml:space="preserve">tFET</t>
  </si>
  <si>
    <t xml:space="preserve">tfet</t>
  </si>
  <si>
    <t xml:space="preserve">ideal</t>
  </si>
  <si>
    <t xml:space="preserve">ideal HP/1</t>
  </si>
  <si>
    <t xml:space="preserve">ideal LP/1</t>
  </si>
  <si>
    <t xml:space="preserve">tubo</t>
  </si>
  <si>
    <t xml:space="preserve">ideal HP/0</t>
  </si>
  <si>
    <t xml:space="preserve">Resistências</t>
  </si>
  <si>
    <t xml:space="preserve">ideal LP/0</t>
  </si>
  <si>
    <t xml:space="preserve">Id</t>
  </si>
  <si>
    <t xml:space="preserve">Vsup</t>
  </si>
  <si>
    <t xml:space="preserve">Vsup/Ion</t>
  </si>
  <si>
    <t xml:space="preserve">id retirada em VDS = 0.5 da curva de saida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</si>
</sst>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2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75" zoomScaleNormal="75" zoomScalePageLayoutView="100" workbookViewId="0">
      <selection pane="topLeft" activeCell="K17" activeCellId="0" sqref="K17"/>
    </sheetView>
  </sheetViews>
  <sheetFormatPr defaultRowHeight="14.5"/>
  <cols>
    <col collapsed="false" hidden="false" max="1" min="1" style="0" width="12.2105263157895"/>
    <col collapsed="false" hidden="false" max="2" min="2" style="0" width="9.18218623481781"/>
    <col collapsed="false" hidden="false" max="6" min="3" style="0" width="8.57085020242915"/>
    <col collapsed="false" hidden="false" max="7" min="7" style="0" width="9.31983805668016"/>
    <col collapsed="false" hidden="false" max="9" min="8" style="0" width="11.7813765182186"/>
    <col collapsed="false" hidden="false" max="1025" min="10" style="0" width="8.57085020242915"/>
  </cols>
  <sheetData>
    <row r="1" customFormat="false" ht="14.5" hidden="false" customHeight="false" outlineLevel="0" collapsed="false">
      <c r="A1" s="1" t="s">
        <v>0</v>
      </c>
      <c r="B1" s="1"/>
      <c r="C1" s="1"/>
      <c r="H1" s="0" t="s">
        <v>1</v>
      </c>
      <c r="I1" s="0" t="s">
        <v>2</v>
      </c>
      <c r="M1" s="0" t="s">
        <v>3</v>
      </c>
      <c r="N1" s="0" t="s">
        <v>1</v>
      </c>
    </row>
    <row r="2" customFormat="false" ht="14.5" hidden="false" customHeight="false" outlineLevel="0" collapsed="false">
      <c r="B2" s="0" t="s">
        <v>4</v>
      </c>
      <c r="C2" s="0" t="s">
        <v>5</v>
      </c>
      <c r="D2" s="0" t="s">
        <v>6</v>
      </c>
      <c r="H2" s="0" t="s">
        <v>7</v>
      </c>
      <c r="I2" s="0" t="s">
        <v>8</v>
      </c>
      <c r="N2" s="0" t="s">
        <v>9</v>
      </c>
    </row>
    <row r="3" customFormat="false" ht="13.8" hidden="false" customHeight="false" outlineLevel="0" collapsed="false">
      <c r="A3" s="0" t="s">
        <v>10</v>
      </c>
      <c r="B3" s="2"/>
      <c r="C3" s="3" t="n">
        <v>1.48E-016</v>
      </c>
      <c r="D3" s="2" t="n">
        <f aca="false">8*C3</f>
        <v>1.184E-015</v>
      </c>
      <c r="G3" s="0" t="s">
        <v>10</v>
      </c>
      <c r="H3" s="2" t="n">
        <f aca="false">3*D3*B9</f>
        <v>8.16314361320982E-011</v>
      </c>
      <c r="I3" s="2" t="n">
        <f aca="false">D3*C17*C17</f>
        <v>2.96E-016</v>
      </c>
    </row>
    <row r="4" customFormat="false" ht="13.8" hidden="false" customHeight="false" outlineLevel="0" collapsed="false">
      <c r="A4" s="0" t="s">
        <v>11</v>
      </c>
      <c r="B4" s="2"/>
      <c r="C4" s="3" t="n">
        <v>3.119009678E-017</v>
      </c>
      <c r="D4" s="2" t="n">
        <f aca="false">8*C4</f>
        <v>2.4952077424E-016</v>
      </c>
      <c r="G4" s="0" t="s">
        <v>12</v>
      </c>
      <c r="H4" s="2" t="n">
        <f aca="false">3*D4*B10</f>
        <v>8.12264976383472E-009</v>
      </c>
      <c r="I4" s="2" t="n">
        <f aca="false">D4*C18*C18</f>
        <v>6.238019356E-017</v>
      </c>
    </row>
    <row r="5" customFormat="false" ht="14.5" hidden="false" customHeight="false" outlineLevel="0" collapsed="false">
      <c r="A5" s="0" t="s">
        <v>13</v>
      </c>
      <c r="B5" s="2" t="n">
        <v>1.05E-016</v>
      </c>
      <c r="C5" s="3" t="n">
        <v>4.71E-017</v>
      </c>
      <c r="D5" s="2" t="n">
        <f aca="false">8*C5</f>
        <v>3.768E-016</v>
      </c>
      <c r="G5" s="0" t="s">
        <v>14</v>
      </c>
      <c r="H5" s="2" t="n">
        <f aca="false">3*$D$5*B11</f>
        <v>9.67797742077029E-011</v>
      </c>
      <c r="I5" s="2" t="n">
        <f aca="false">$D$5*$C$17*$C$17</f>
        <v>9.42E-017</v>
      </c>
    </row>
    <row r="6" customFormat="false" ht="14.5" hidden="false" customHeight="false" outlineLevel="0" collapsed="false">
      <c r="G6" s="0" t="s">
        <v>15</v>
      </c>
      <c r="H6" s="2" t="n">
        <f aca="false">3*$D$5*B12</f>
        <v>7.09725665180881E-008</v>
      </c>
      <c r="I6" s="2" t="n">
        <f aca="false">$D$5*$C$17*$C$17</f>
        <v>9.42E-017</v>
      </c>
    </row>
    <row r="7" customFormat="false" ht="14.5" hidden="false" customHeight="false" outlineLevel="0" collapsed="false">
      <c r="C7" s="0" t="s">
        <v>16</v>
      </c>
      <c r="G7" s="0" t="s">
        <v>17</v>
      </c>
      <c r="H7" s="2" t="n">
        <f aca="false">3*$D$5*B13</f>
        <v>3.4345304360873E-011</v>
      </c>
      <c r="I7" s="2" t="n">
        <f aca="false">$D$5*$C$17*$C$17</f>
        <v>9.42E-017</v>
      </c>
    </row>
    <row r="8" customFormat="false" ht="14.5" hidden="false" customHeight="false" outlineLevel="0" collapsed="false">
      <c r="A8" s="1" t="s">
        <v>18</v>
      </c>
      <c r="B8" s="1"/>
      <c r="C8" s="4" t="n">
        <v>60</v>
      </c>
      <c r="D8" s="0" t="n">
        <v>200</v>
      </c>
      <c r="G8" s="0" t="s">
        <v>19</v>
      </c>
      <c r="H8" s="2" t="n">
        <f aca="false">3*$D$5*B14</f>
        <v>7.46852334737087E-008</v>
      </c>
      <c r="I8" s="2" t="n">
        <f aca="false">$D$5*$C$17*$C$17</f>
        <v>9.42E-017</v>
      </c>
    </row>
    <row r="9" customFormat="false" ht="14.5" hidden="false" customHeight="false" outlineLevel="0" collapsed="false">
      <c r="A9" s="0" t="s">
        <v>10</v>
      </c>
      <c r="B9" s="2" t="n">
        <v>22981.823235388</v>
      </c>
      <c r="C9" s="2" t="n">
        <f aca="false">B9/$C$8</f>
        <v>383.030387256467</v>
      </c>
      <c r="D9" s="2" t="n">
        <f aca="false">B9/$D$8</f>
        <v>114.90911617694</v>
      </c>
    </row>
    <row r="10" customFormat="false" ht="13.8" hidden="false" customHeight="false" outlineLevel="0" collapsed="false">
      <c r="A10" s="0" t="s">
        <v>12</v>
      </c>
      <c r="B10" s="2" t="n">
        <v>10851000</v>
      </c>
      <c r="C10" s="2" t="n">
        <f aca="false">B10/$C$8</f>
        <v>180850</v>
      </c>
      <c r="D10" s="2" t="n">
        <f aca="false">B10/$D$8</f>
        <v>54255</v>
      </c>
    </row>
    <row r="11" customFormat="false" ht="14.5" hidden="false" customHeight="false" outlineLevel="0" collapsed="false">
      <c r="A11" s="0" t="s">
        <v>14</v>
      </c>
      <c r="B11" s="2" t="n">
        <v>85615.5115071682</v>
      </c>
      <c r="C11" s="2" t="n">
        <f aca="false">B11/$C$8</f>
        <v>1426.92519178614</v>
      </c>
      <c r="D11" s="2" t="n">
        <f aca="false">B11/$D$8</f>
        <v>428.077557535841</v>
      </c>
      <c r="K11" s="5" t="n">
        <f aca="false">C9</f>
        <v>383.030387256467</v>
      </c>
    </row>
    <row r="12" customFormat="false" ht="14.5" hidden="false" customHeight="false" outlineLevel="0" collapsed="false">
      <c r="A12" s="0" t="s">
        <v>15</v>
      </c>
      <c r="B12" s="2" t="n">
        <v>62785356.0846498</v>
      </c>
      <c r="C12" s="2" t="n">
        <f aca="false">B12/$C$8</f>
        <v>1046422.60141083</v>
      </c>
      <c r="D12" s="2" t="n">
        <f aca="false">B12/$D$8</f>
        <v>313926.780423249</v>
      </c>
    </row>
    <row r="13" customFormat="false" ht="14.5" hidden="false" customHeight="false" outlineLevel="0" collapsed="false">
      <c r="A13" s="0" t="s">
        <v>17</v>
      </c>
      <c r="B13" s="2" t="n">
        <v>30383.3194982953</v>
      </c>
      <c r="C13" s="2" t="n">
        <f aca="false">B13/$C$8</f>
        <v>506.388658304922</v>
      </c>
      <c r="D13" s="2" t="n">
        <f aca="false">B13/$D$8</f>
        <v>151.916597491477</v>
      </c>
    </row>
    <row r="14" customFormat="false" ht="14.5" hidden="false" customHeight="false" outlineLevel="0" collapsed="false">
      <c r="A14" s="0" t="s">
        <v>19</v>
      </c>
      <c r="B14" s="2" t="n">
        <v>66069739.4494946</v>
      </c>
      <c r="C14" s="2" t="n">
        <f aca="false">B14/$C$8</f>
        <v>1101162.32415824</v>
      </c>
      <c r="D14" s="2" t="n">
        <f aca="false">B14/$D$8</f>
        <v>330348.697247473</v>
      </c>
    </row>
    <row r="16" customFormat="false" ht="14.5" hidden="false" customHeight="false" outlineLevel="0" collapsed="false">
      <c r="B16" s="0" t="s">
        <v>20</v>
      </c>
      <c r="C16" s="0" t="s">
        <v>21</v>
      </c>
      <c r="D16" s="0" t="s">
        <v>22</v>
      </c>
      <c r="E16" s="0" t="n">
        <v>60</v>
      </c>
      <c r="F16" s="0" t="n">
        <v>200</v>
      </c>
      <c r="K16" s="0" t="s">
        <v>23</v>
      </c>
    </row>
    <row r="17" customFormat="false" ht="13.8" hidden="false" customHeight="false" outlineLevel="0" collapsed="false">
      <c r="A17" s="0" t="s">
        <v>10</v>
      </c>
      <c r="B17" s="2" t="n">
        <v>6.303752377E-006</v>
      </c>
      <c r="C17" s="0" t="n">
        <v>0.5</v>
      </c>
      <c r="D17" s="2" t="n">
        <f aca="false">C17/B17</f>
        <v>79317.8364404526</v>
      </c>
      <c r="E17" s="2" t="n">
        <f aca="false">D17/$E$16</f>
        <v>1321.96394067421</v>
      </c>
      <c r="F17" s="2" t="n">
        <f aca="false">D17/$F$16</f>
        <v>396.589182202263</v>
      </c>
    </row>
    <row r="18" customFormat="false" ht="13.8" hidden="false" customHeight="false" outlineLevel="0" collapsed="false">
      <c r="A18" s="0" t="s">
        <v>12</v>
      </c>
      <c r="B18" s="2" t="n">
        <v>9.1232E-008</v>
      </c>
      <c r="C18" s="0" t="n">
        <v>0.5</v>
      </c>
      <c r="D18" s="2" t="n">
        <f aca="false">C18/B18</f>
        <v>5480533.14626447</v>
      </c>
      <c r="E18" s="2" t="n">
        <f aca="false">D18/$E$16</f>
        <v>91342.2191044078</v>
      </c>
      <c r="F18" s="2" t="n">
        <f aca="false">D18/$F$16</f>
        <v>27402.6657313223</v>
      </c>
    </row>
    <row r="19" customFormat="false" ht="14.5" hidden="false" customHeight="false" outlineLevel="0" collapsed="false">
      <c r="A19" s="0" t="s">
        <v>14</v>
      </c>
      <c r="B19" s="2" t="n">
        <v>5.7019E-006</v>
      </c>
      <c r="C19" s="0" t="n">
        <v>0.5</v>
      </c>
      <c r="D19" s="2" t="n">
        <f aca="false">C19/B19</f>
        <v>87690.0682228731</v>
      </c>
      <c r="E19" s="2" t="n">
        <f aca="false">D19/$E$16</f>
        <v>1461.50113704788</v>
      </c>
      <c r="F19" s="2" t="n">
        <f aca="false">D19/$F$16</f>
        <v>438.450341114365</v>
      </c>
    </row>
    <row r="20" customFormat="false" ht="14.5" hidden="false" customHeight="false" outlineLevel="0" collapsed="false">
      <c r="A20" s="0" t="s">
        <v>15</v>
      </c>
      <c r="B20" s="2" t="n">
        <v>8.644001517E-009</v>
      </c>
      <c r="C20" s="0" t="n">
        <v>0.5</v>
      </c>
      <c r="D20" s="2" t="n">
        <f aca="false">C20/B20</f>
        <v>57843580.7787237</v>
      </c>
      <c r="E20" s="2" t="n">
        <f aca="false">D20/$E$16</f>
        <v>964059.679645396</v>
      </c>
      <c r="F20" s="2" t="n">
        <f aca="false">D20/$F$16</f>
        <v>289217.903893619</v>
      </c>
    </row>
    <row r="21" customFormat="false" ht="14.5" hidden="false" customHeight="false" outlineLevel="0" collapsed="false">
      <c r="A21" s="0" t="s">
        <v>17</v>
      </c>
      <c r="B21" s="2" t="n">
        <v>8.2672E-006</v>
      </c>
      <c r="C21" s="0" t="n">
        <v>0.5</v>
      </c>
      <c r="D21" s="2" t="n">
        <f aca="false">C21/B21</f>
        <v>60479.9690342559</v>
      </c>
      <c r="E21" s="2" t="n">
        <f aca="false">D21/$E$16</f>
        <v>1007.99948390426</v>
      </c>
      <c r="F21" s="2" t="n">
        <f aca="false">D21/$F$16</f>
        <v>302.399845171279</v>
      </c>
    </row>
    <row r="22" customFormat="false" ht="14.5" hidden="false" customHeight="false" outlineLevel="0" collapsed="false">
      <c r="A22" s="0" t="s">
        <v>19</v>
      </c>
      <c r="B22" s="2" t="n">
        <v>6.9788E-009</v>
      </c>
      <c r="C22" s="0" t="n">
        <v>0.5</v>
      </c>
      <c r="D22" s="2" t="n">
        <f aca="false">C22/B22</f>
        <v>71645555.109761</v>
      </c>
      <c r="E22" s="2" t="n">
        <f aca="false">D22/$E$16</f>
        <v>1194092.58516268</v>
      </c>
      <c r="F22" s="2" t="n">
        <f aca="false">D22/$F$16</f>
        <v>358227.775548805</v>
      </c>
    </row>
  </sheetData>
  <mergeCells count="2">
    <mergeCell ref="A1:C1"/>
    <mergeCell ref="A8:B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2018-10-13T19:28:08Z</dcterms:created>
  <dc:creator>becahp</dc:creator>
  <dc:description/>
  <dc:language>pt-BR</dc:language>
  <cp:lastModifiedBy/>
  <dcterms:modified xsi:type="dcterms:W3CDTF">2018-11-21T22:01:41Z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