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Projetos_Servidor\Ultragaz\Arquivos_Documento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F4" i="1"/>
  <c r="F5" i="1"/>
  <c r="F6" i="1"/>
  <c r="F2" i="1"/>
  <c r="F3" i="1"/>
  <c r="F7" i="1"/>
  <c r="F29" i="1"/>
  <c r="F30" i="1"/>
  <c r="F31" i="1"/>
  <c r="F32" i="1"/>
  <c r="F33" i="1"/>
  <c r="F3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8" i="1"/>
  <c r="O23" i="1"/>
  <c r="F37" i="1" l="1"/>
  <c r="G35" i="1" l="1"/>
  <c r="G37" i="1" l="1"/>
</calcChain>
</file>

<file path=xl/sharedStrings.xml><?xml version="1.0" encoding="utf-8"?>
<sst xmlns="http://schemas.openxmlformats.org/spreadsheetml/2006/main" count="39" uniqueCount="39">
  <si>
    <t>Motor 1/2</t>
  </si>
  <si>
    <t>Redução</t>
  </si>
  <si>
    <t>Nome</t>
  </si>
  <si>
    <t>Quantidade</t>
  </si>
  <si>
    <t>Preço</t>
  </si>
  <si>
    <t>Inversor de Frequancia</t>
  </si>
  <si>
    <t>Caixa Montagem</t>
  </si>
  <si>
    <t>Encoder</t>
  </si>
  <si>
    <t>CLP</t>
  </si>
  <si>
    <t>IHM</t>
  </si>
  <si>
    <t>Raspberry</t>
  </si>
  <si>
    <t>gernet</t>
  </si>
  <si>
    <t>Viga I</t>
  </si>
  <si>
    <t>impressora</t>
  </si>
  <si>
    <t xml:space="preserve">Valor </t>
  </si>
  <si>
    <t>Barreira Intrínseca</t>
  </si>
  <si>
    <t xml:space="preserve">conector </t>
  </si>
  <si>
    <t>porta cabo</t>
  </si>
  <si>
    <t>cabos</t>
  </si>
  <si>
    <t>serviço usinagem</t>
  </si>
  <si>
    <t xml:space="preserve">sensor namur </t>
  </si>
  <si>
    <t>tubo 3/4"</t>
  </si>
  <si>
    <t>Polipropileno 1000x2000</t>
  </si>
  <si>
    <t>Mangueiras</t>
  </si>
  <si>
    <t>Chapa Aço Inox - GiraBolt</t>
  </si>
  <si>
    <t>cremalheira</t>
  </si>
  <si>
    <t>metro</t>
  </si>
  <si>
    <t>kg</t>
  </si>
  <si>
    <t>Nmetro</t>
  </si>
  <si>
    <t>Dolar</t>
  </si>
  <si>
    <t>Valor do Dolar</t>
  </si>
  <si>
    <t>Imposto</t>
  </si>
  <si>
    <t>Valor</t>
  </si>
  <si>
    <t>Girabolt Motor</t>
  </si>
  <si>
    <t>Girabolt Redutor</t>
  </si>
  <si>
    <t>Motor Hiraulico</t>
  </si>
  <si>
    <t>Cilindro Translado</t>
  </si>
  <si>
    <t>Telescopico</t>
  </si>
  <si>
    <t>Unidade Hidraulica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</si>
</sst>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8" fontId="0" fillId="0" borderId="0" xfId="0" applyNumberFormat="1"/>
    <xf numFmtId="44" fontId="0" fillId="0" borderId="0" xfId="0" applyNumberFormat="1"/>
    <xf numFmtId="0" fontId="0" fillId="2" borderId="0" xfId="0" applyFill="1"/>
    <xf numFmtId="4" fontId="0" fillId="2" borderId="0" xfId="0" applyNumberFormat="1" applyFill="1"/>
  </cellXfs>
  <cellStyles count="1"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O28" sqref="O28"/>
    </sheetView>
  </sheetViews>
  <sheetFormatPr defaultRowHeight="15" x14ac:dyDescent="0.25"/>
  <cols>
    <col min="2" max="2" width="23" customWidth="1"/>
    <col min="3" max="4" width="21.5703125" customWidth="1"/>
    <col min="5" max="5" width="5.7109375" bestFit="1" customWidth="1"/>
    <col min="6" max="7" width="13.28515625" bestFit="1" customWidth="1"/>
  </cols>
  <sheetData>
    <row r="1" spans="1:7" x14ac:dyDescent="0.25">
      <c r="B1" t="s">
        <v>2</v>
      </c>
      <c r="C1" t="s">
        <v>3</v>
      </c>
      <c r="D1" t="s">
        <v>32</v>
      </c>
      <c r="E1" t="s">
        <v>29</v>
      </c>
      <c r="F1" t="s">
        <v>4</v>
      </c>
    </row>
    <row r="2" spans="1:7" x14ac:dyDescent="0.25">
      <c r="A2">
        <v>1</v>
      </c>
      <c r="B2" t="s">
        <v>35</v>
      </c>
      <c r="C2">
        <v>1</v>
      </c>
      <c r="D2">
        <v>49</v>
      </c>
      <c r="E2">
        <v>1</v>
      </c>
      <c r="F2" s="1">
        <f t="shared" ref="F2:F7" si="0">IF(E2=1,(D2+(D2*C$41))*C$40,D2)</f>
        <v>353.53500000000003</v>
      </c>
      <c r="G2">
        <f>IF(A2=1,F2*C2,0)</f>
        <v>353.53500000000003</v>
      </c>
    </row>
    <row r="3" spans="1:7" x14ac:dyDescent="0.25">
      <c r="A3">
        <v>1</v>
      </c>
      <c r="B3" t="s">
        <v>36</v>
      </c>
      <c r="C3">
        <v>1</v>
      </c>
      <c r="D3">
        <v>40</v>
      </c>
      <c r="E3">
        <v>1</v>
      </c>
      <c r="F3" s="1">
        <f t="shared" si="0"/>
        <v>288.59999999999997</v>
      </c>
      <c r="G3">
        <f t="shared" ref="G3:G34" si="1">IF(A3=1,F3*C3,0)</f>
        <v>288.59999999999997</v>
      </c>
    </row>
    <row r="4" spans="1:7" x14ac:dyDescent="0.25">
      <c r="A4">
        <v>1</v>
      </c>
      <c r="B4" t="s">
        <v>37</v>
      </c>
      <c r="C4">
        <v>1</v>
      </c>
      <c r="D4">
        <v>208</v>
      </c>
      <c r="E4">
        <v>1</v>
      </c>
      <c r="F4" s="1">
        <f t="shared" ref="F4:F6" si="2">IF(E4=1,(D4+(D4*C$41))*C$40,D4)</f>
        <v>1500.7199999999998</v>
      </c>
      <c r="G4">
        <f t="shared" si="1"/>
        <v>1500.7199999999998</v>
      </c>
    </row>
    <row r="5" spans="1:7" x14ac:dyDescent="0.25">
      <c r="A5">
        <v>1</v>
      </c>
      <c r="B5" t="s">
        <v>38</v>
      </c>
      <c r="C5">
        <v>1</v>
      </c>
      <c r="D5">
        <v>300</v>
      </c>
      <c r="E5">
        <v>1</v>
      </c>
      <c r="F5" s="1">
        <f t="shared" si="2"/>
        <v>2164.5</v>
      </c>
      <c r="G5">
        <f t="shared" si="1"/>
        <v>2164.5</v>
      </c>
    </row>
    <row r="6" spans="1:7" x14ac:dyDescent="0.25">
      <c r="A6">
        <v>0</v>
      </c>
      <c r="F6" s="1">
        <f t="shared" si="2"/>
        <v>0</v>
      </c>
      <c r="G6">
        <f t="shared" si="1"/>
        <v>0</v>
      </c>
    </row>
    <row r="7" spans="1:7" x14ac:dyDescent="0.25">
      <c r="F7" s="1">
        <f t="shared" si="0"/>
        <v>0</v>
      </c>
      <c r="G7">
        <f t="shared" si="1"/>
        <v>0</v>
      </c>
    </row>
    <row r="8" spans="1:7" x14ac:dyDescent="0.25">
      <c r="A8">
        <v>0</v>
      </c>
      <c r="B8" t="s">
        <v>0</v>
      </c>
      <c r="C8">
        <v>3</v>
      </c>
      <c r="D8">
        <v>149</v>
      </c>
      <c r="E8">
        <v>1</v>
      </c>
      <c r="F8" s="1">
        <f>IF(E8=1,(D8+(D8*C$41))*C$40,D8)</f>
        <v>1075.0349999999999</v>
      </c>
      <c r="G8">
        <f t="shared" si="1"/>
        <v>0</v>
      </c>
    </row>
    <row r="9" spans="1:7" x14ac:dyDescent="0.25">
      <c r="A9">
        <v>0</v>
      </c>
      <c r="B9" t="s">
        <v>1</v>
      </c>
      <c r="C9">
        <v>3</v>
      </c>
      <c r="D9">
        <v>45</v>
      </c>
      <c r="E9">
        <v>1</v>
      </c>
      <c r="F9" s="1">
        <f t="shared" ref="F9:F34" si="3">IF(E9=1,(D9+(D9*C$41))*C$40,D9)</f>
        <v>324.67500000000001</v>
      </c>
      <c r="G9">
        <f t="shared" si="1"/>
        <v>0</v>
      </c>
    </row>
    <row r="10" spans="1:7" x14ac:dyDescent="0.25">
      <c r="A10">
        <v>1</v>
      </c>
      <c r="B10" t="s">
        <v>5</v>
      </c>
      <c r="C10">
        <v>1</v>
      </c>
      <c r="D10">
        <v>450</v>
      </c>
      <c r="F10" s="1">
        <f t="shared" si="3"/>
        <v>450</v>
      </c>
      <c r="G10">
        <f t="shared" si="1"/>
        <v>450</v>
      </c>
    </row>
    <row r="11" spans="1:7" x14ac:dyDescent="0.25">
      <c r="A11">
        <v>1</v>
      </c>
      <c r="B11" t="s">
        <v>6</v>
      </c>
      <c r="C11">
        <v>1</v>
      </c>
      <c r="D11">
        <v>600</v>
      </c>
      <c r="F11" s="1">
        <f t="shared" si="3"/>
        <v>600</v>
      </c>
      <c r="G11">
        <f t="shared" si="1"/>
        <v>600</v>
      </c>
    </row>
    <row r="12" spans="1:7" x14ac:dyDescent="0.25">
      <c r="A12">
        <v>0</v>
      </c>
      <c r="B12" t="s">
        <v>7</v>
      </c>
      <c r="C12">
        <v>0</v>
      </c>
      <c r="D12">
        <v>900</v>
      </c>
      <c r="F12" s="1">
        <f t="shared" si="3"/>
        <v>900</v>
      </c>
      <c r="G12">
        <f t="shared" si="1"/>
        <v>0</v>
      </c>
    </row>
    <row r="13" spans="1:7" x14ac:dyDescent="0.25">
      <c r="A13">
        <v>1</v>
      </c>
      <c r="B13" t="s">
        <v>8</v>
      </c>
      <c r="C13">
        <v>1</v>
      </c>
      <c r="D13">
        <v>1800</v>
      </c>
      <c r="F13" s="1">
        <f t="shared" si="3"/>
        <v>1800</v>
      </c>
      <c r="G13">
        <f t="shared" si="1"/>
        <v>1800</v>
      </c>
    </row>
    <row r="14" spans="1:7" x14ac:dyDescent="0.25">
      <c r="A14">
        <v>0</v>
      </c>
      <c r="B14" t="s">
        <v>9</v>
      </c>
      <c r="C14">
        <v>1</v>
      </c>
      <c r="D14">
        <v>0</v>
      </c>
      <c r="F14" s="1">
        <f t="shared" si="3"/>
        <v>0</v>
      </c>
      <c r="G14">
        <f t="shared" si="1"/>
        <v>0</v>
      </c>
    </row>
    <row r="15" spans="1:7" x14ac:dyDescent="0.25">
      <c r="A15">
        <v>1</v>
      </c>
      <c r="B15" t="s">
        <v>10</v>
      </c>
      <c r="C15">
        <v>1</v>
      </c>
      <c r="D15">
        <v>15</v>
      </c>
      <c r="E15">
        <v>1</v>
      </c>
      <c r="F15" s="1">
        <f t="shared" si="3"/>
        <v>108.22499999999999</v>
      </c>
      <c r="G15">
        <f t="shared" si="1"/>
        <v>108.22499999999999</v>
      </c>
    </row>
    <row r="16" spans="1:7" x14ac:dyDescent="0.25">
      <c r="A16">
        <v>1</v>
      </c>
      <c r="B16" t="s">
        <v>11</v>
      </c>
      <c r="C16">
        <v>1</v>
      </c>
      <c r="D16">
        <v>500</v>
      </c>
      <c r="F16" s="1">
        <f t="shared" si="3"/>
        <v>500</v>
      </c>
      <c r="G16">
        <f t="shared" si="1"/>
        <v>500</v>
      </c>
    </row>
    <row r="17" spans="1:16" x14ac:dyDescent="0.25">
      <c r="A17">
        <v>1</v>
      </c>
      <c r="B17" t="s">
        <v>12</v>
      </c>
      <c r="C17">
        <v>4</v>
      </c>
      <c r="D17">
        <v>250</v>
      </c>
      <c r="F17" s="1">
        <f t="shared" si="3"/>
        <v>250</v>
      </c>
      <c r="G17">
        <f t="shared" si="1"/>
        <v>1000</v>
      </c>
    </row>
    <row r="18" spans="1:16" x14ac:dyDescent="0.25">
      <c r="A18">
        <v>1</v>
      </c>
      <c r="B18" t="s">
        <v>13</v>
      </c>
      <c r="C18">
        <v>1</v>
      </c>
      <c r="D18">
        <v>650</v>
      </c>
      <c r="F18" s="1">
        <f t="shared" si="3"/>
        <v>650</v>
      </c>
      <c r="G18">
        <f t="shared" si="1"/>
        <v>650</v>
      </c>
    </row>
    <row r="19" spans="1:16" x14ac:dyDescent="0.25">
      <c r="A19">
        <v>1</v>
      </c>
      <c r="B19" t="s">
        <v>15</v>
      </c>
      <c r="C19">
        <v>14</v>
      </c>
      <c r="D19">
        <v>22</v>
      </c>
      <c r="E19">
        <v>1</v>
      </c>
      <c r="F19" s="1">
        <f t="shared" si="3"/>
        <v>158.73000000000002</v>
      </c>
      <c r="G19">
        <f t="shared" si="1"/>
        <v>2222.2200000000003</v>
      </c>
    </row>
    <row r="20" spans="1:16" x14ac:dyDescent="0.25">
      <c r="A20">
        <v>1</v>
      </c>
      <c r="B20" t="s">
        <v>16</v>
      </c>
      <c r="C20">
        <v>1</v>
      </c>
      <c r="D20">
        <v>250</v>
      </c>
      <c r="F20" s="1">
        <f t="shared" si="3"/>
        <v>250</v>
      </c>
      <c r="G20">
        <f t="shared" si="1"/>
        <v>250</v>
      </c>
    </row>
    <row r="21" spans="1:16" x14ac:dyDescent="0.25">
      <c r="A21">
        <v>1</v>
      </c>
      <c r="B21" t="s">
        <v>17</v>
      </c>
      <c r="C21">
        <v>2</v>
      </c>
      <c r="D21">
        <v>200</v>
      </c>
      <c r="F21" s="1">
        <f t="shared" si="3"/>
        <v>200</v>
      </c>
      <c r="G21">
        <f t="shared" si="1"/>
        <v>400</v>
      </c>
      <c r="O21">
        <v>30</v>
      </c>
      <c r="P21" t="s">
        <v>27</v>
      </c>
    </row>
    <row r="22" spans="1:16" x14ac:dyDescent="0.25">
      <c r="A22">
        <v>1</v>
      </c>
      <c r="B22" t="s">
        <v>18</v>
      </c>
      <c r="C22">
        <v>1</v>
      </c>
      <c r="D22">
        <v>300</v>
      </c>
      <c r="F22" s="1">
        <f t="shared" si="3"/>
        <v>300</v>
      </c>
      <c r="G22">
        <f t="shared" si="1"/>
        <v>300</v>
      </c>
      <c r="O22">
        <v>0.05</v>
      </c>
      <c r="P22" t="s">
        <v>26</v>
      </c>
    </row>
    <row r="23" spans="1:16" x14ac:dyDescent="0.25">
      <c r="A23">
        <v>1</v>
      </c>
      <c r="B23" s="4" t="s">
        <v>19</v>
      </c>
      <c r="C23" s="4">
        <v>1</v>
      </c>
      <c r="D23" s="4">
        <v>1500</v>
      </c>
      <c r="E23" s="4"/>
      <c r="F23" s="5">
        <f t="shared" si="3"/>
        <v>1500</v>
      </c>
      <c r="G23">
        <f t="shared" si="1"/>
        <v>1500</v>
      </c>
      <c r="O23">
        <f>(O21*O22)*10</f>
        <v>15</v>
      </c>
      <c r="P23" t="s">
        <v>28</v>
      </c>
    </row>
    <row r="24" spans="1:16" x14ac:dyDescent="0.25">
      <c r="A24">
        <v>1</v>
      </c>
      <c r="B24" t="s">
        <v>20</v>
      </c>
      <c r="C24">
        <v>11</v>
      </c>
      <c r="D24">
        <v>1.45</v>
      </c>
      <c r="E24">
        <v>1</v>
      </c>
      <c r="F24" s="1">
        <f t="shared" si="3"/>
        <v>10.46175</v>
      </c>
      <c r="G24">
        <f t="shared" si="1"/>
        <v>115.07925</v>
      </c>
    </row>
    <row r="25" spans="1:16" x14ac:dyDescent="0.25">
      <c r="A25">
        <v>1</v>
      </c>
      <c r="B25" t="s">
        <v>21</v>
      </c>
      <c r="C25">
        <v>18</v>
      </c>
      <c r="D25">
        <v>40</v>
      </c>
      <c r="F25" s="1">
        <f t="shared" si="3"/>
        <v>40</v>
      </c>
      <c r="G25">
        <f t="shared" si="1"/>
        <v>720</v>
      </c>
    </row>
    <row r="26" spans="1:16" x14ac:dyDescent="0.25">
      <c r="A26">
        <v>1</v>
      </c>
      <c r="B26" t="s">
        <v>22</v>
      </c>
      <c r="C26">
        <v>1</v>
      </c>
      <c r="D26">
        <v>90</v>
      </c>
      <c r="F26" s="1">
        <f t="shared" si="3"/>
        <v>90</v>
      </c>
      <c r="G26">
        <f t="shared" si="1"/>
        <v>90</v>
      </c>
    </row>
    <row r="27" spans="1:16" x14ac:dyDescent="0.25">
      <c r="A27">
        <v>1</v>
      </c>
      <c r="B27" t="s">
        <v>23</v>
      </c>
      <c r="C27">
        <v>50</v>
      </c>
      <c r="D27">
        <v>12.7</v>
      </c>
      <c r="F27" s="1">
        <f t="shared" si="3"/>
        <v>12.7</v>
      </c>
      <c r="G27">
        <f t="shared" si="1"/>
        <v>635</v>
      </c>
    </row>
    <row r="28" spans="1:16" x14ac:dyDescent="0.25">
      <c r="A28">
        <v>1</v>
      </c>
      <c r="B28" t="s">
        <v>24</v>
      </c>
      <c r="C28">
        <v>1</v>
      </c>
      <c r="D28">
        <v>1500</v>
      </c>
      <c r="F28" s="1">
        <f t="shared" si="3"/>
        <v>1500</v>
      </c>
      <c r="G28">
        <f t="shared" si="1"/>
        <v>1500</v>
      </c>
    </row>
    <row r="29" spans="1:16" x14ac:dyDescent="0.25">
      <c r="A29">
        <v>1</v>
      </c>
      <c r="B29" t="s">
        <v>25</v>
      </c>
      <c r="F29" s="1">
        <f t="shared" si="3"/>
        <v>0</v>
      </c>
      <c r="G29">
        <f t="shared" si="1"/>
        <v>0</v>
      </c>
    </row>
    <row r="30" spans="1:16" x14ac:dyDescent="0.25">
      <c r="A30">
        <v>1</v>
      </c>
      <c r="B30" t="s">
        <v>33</v>
      </c>
      <c r="C30">
        <v>1</v>
      </c>
      <c r="D30">
        <v>45</v>
      </c>
      <c r="E30">
        <v>1</v>
      </c>
      <c r="F30" s="1">
        <f t="shared" si="3"/>
        <v>324.67500000000001</v>
      </c>
      <c r="G30">
        <f t="shared" si="1"/>
        <v>324.67500000000001</v>
      </c>
    </row>
    <row r="31" spans="1:16" x14ac:dyDescent="0.25">
      <c r="A31">
        <v>1</v>
      </c>
      <c r="B31" t="s">
        <v>34</v>
      </c>
      <c r="C31">
        <v>1</v>
      </c>
      <c r="D31">
        <v>45</v>
      </c>
      <c r="E31">
        <v>1</v>
      </c>
      <c r="F31" s="1">
        <f t="shared" si="3"/>
        <v>324.67500000000001</v>
      </c>
      <c r="G31">
        <f t="shared" si="1"/>
        <v>324.67500000000001</v>
      </c>
    </row>
    <row r="32" spans="1:16" x14ac:dyDescent="0.25">
      <c r="F32" s="1">
        <f t="shared" si="3"/>
        <v>0</v>
      </c>
      <c r="G32">
        <f t="shared" si="1"/>
        <v>0</v>
      </c>
    </row>
    <row r="33" spans="2:7" x14ac:dyDescent="0.25">
      <c r="F33" s="1">
        <f t="shared" si="3"/>
        <v>0</v>
      </c>
      <c r="G33">
        <f t="shared" si="1"/>
        <v>0</v>
      </c>
    </row>
    <row r="34" spans="2:7" x14ac:dyDescent="0.25">
      <c r="F34" s="1">
        <f t="shared" si="3"/>
        <v>0</v>
      </c>
      <c r="G34">
        <f t="shared" si="1"/>
        <v>0</v>
      </c>
    </row>
    <row r="35" spans="2:7" x14ac:dyDescent="0.25">
      <c r="G35">
        <f>SUM(G2:G34)</f>
        <v>17797.229249999997</v>
      </c>
    </row>
    <row r="37" spans="2:7" x14ac:dyDescent="0.25">
      <c r="B37" t="s">
        <v>14</v>
      </c>
      <c r="C37" s="2">
        <v>40000</v>
      </c>
      <c r="D37" s="2"/>
      <c r="E37" s="2"/>
      <c r="F37" s="3">
        <f>C37-((C37*15)/100)</f>
        <v>34000</v>
      </c>
      <c r="G37" s="3">
        <f>F37-G35</f>
        <v>16202.770750000003</v>
      </c>
    </row>
    <row r="40" spans="2:7" x14ac:dyDescent="0.25">
      <c r="B40" t="s">
        <v>30</v>
      </c>
      <c r="C40">
        <v>3.9</v>
      </c>
    </row>
    <row r="41" spans="2:7" x14ac:dyDescent="0.25">
      <c r="B41" t="s">
        <v>31</v>
      </c>
      <c r="C41">
        <v>0.85</v>
      </c>
    </row>
  </sheetData>
  <conditionalFormatting sqref="A2:A31">
    <cfRule type="cellIs" dxfId="0" priority="1" operator="greaterThan">
      <formula>0.5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Almeida</dc:creator>
  <cp:lastModifiedBy>Bernardo Almeida</cp:lastModifiedBy>
  <dcterms:created xsi:type="dcterms:W3CDTF">2018-07-17T16:03:19Z</dcterms:created>
  <dcterms:modified xsi:type="dcterms:W3CDTF">2018-08-06T12:08:36Z</dcterms:modified>
</cp:coreProperties>
</file>