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E19" i="1"/>
  <c r="E18" i="1"/>
  <c r="E17" i="1"/>
  <c r="E16" i="1"/>
  <c r="E15" i="1"/>
  <c r="E14" i="1"/>
  <c r="E13" i="1"/>
  <c r="E12" i="1"/>
  <c r="E11" i="1"/>
  <c r="E10" i="1"/>
  <c r="E9" i="1"/>
  <c r="E8" i="1"/>
  <c r="F8" i="1" s="1"/>
  <c r="E7" i="1"/>
  <c r="F7" i="1" s="1"/>
  <c r="E6" i="1"/>
  <c r="E5" i="1"/>
  <c r="E4" i="1"/>
  <c r="E22" i="1" l="1"/>
  <c r="E23" i="1"/>
  <c r="E21" i="1"/>
  <c r="E20" i="1"/>
</calcChain>
</file>

<file path=xl/sharedStrings.xml><?xml version="1.0" encoding="utf-8"?>
<sst xmlns="http://schemas.openxmlformats.org/spreadsheetml/2006/main" count="13" uniqueCount="13">
  <si>
    <t xml:space="preserve">FF 01 07 01 </t>
    <phoneticPr fontId="1" type="noConversion"/>
  </si>
  <si>
    <t>问询模式</t>
    <phoneticPr fontId="1" type="noConversion"/>
  </si>
  <si>
    <t>主站发送</t>
    <phoneticPr fontId="1" type="noConversion"/>
  </si>
  <si>
    <t>主站接收</t>
    <phoneticPr fontId="1" type="noConversion"/>
  </si>
  <si>
    <t>地址码</t>
    <phoneticPr fontId="1" type="noConversion"/>
  </si>
  <si>
    <t>功能码</t>
    <phoneticPr fontId="1" type="noConversion"/>
  </si>
  <si>
    <t>有效字节数</t>
    <phoneticPr fontId="1" type="noConversion"/>
  </si>
  <si>
    <t>气体浓度值</t>
    <phoneticPr fontId="1" type="noConversion"/>
  </si>
  <si>
    <t>校验码低位</t>
    <phoneticPr fontId="1" type="noConversion"/>
  </si>
  <si>
    <t>校验码高位</t>
    <phoneticPr fontId="1" type="noConversion"/>
  </si>
  <si>
    <t>接收翻译器</t>
    <phoneticPr fontId="1" type="noConversion"/>
  </si>
  <si>
    <t xml:space="preserve">Rx:000299-01 03 02 0B 18 BF 7E
</t>
    <phoneticPr fontId="1" type="noConversion"/>
  </si>
  <si>
    <t>FF 01 03 02 0B 18 BF 7E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</si>
</sst>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7" sqref="G7:I7"/>
    </sheetView>
  </sheetViews>
  <sheetFormatPr defaultRowHeight="13.5" x14ac:dyDescent="0.15"/>
  <cols>
    <col min="2" max="2" width="29" customWidth="1"/>
    <col min="3" max="3" width="7" customWidth="1"/>
    <col min="4" max="4" width="14.875" customWidth="1"/>
    <col min="5" max="5" width="57.25" customWidth="1"/>
  </cols>
  <sheetData>
    <row r="1" spans="1:9" x14ac:dyDescent="0.15">
      <c r="B1" t="s">
        <v>0</v>
      </c>
    </row>
    <row r="2" spans="1:9" x14ac:dyDescent="0.15">
      <c r="A2" t="s">
        <v>1</v>
      </c>
      <c r="B2" t="s">
        <v>2</v>
      </c>
      <c r="C2" s="3" t="s">
        <v>10</v>
      </c>
      <c r="D2" s="3"/>
      <c r="E2" s="3"/>
      <c r="F2" s="3"/>
    </row>
    <row r="3" spans="1:9" x14ac:dyDescent="0.15">
      <c r="B3" t="s">
        <v>3</v>
      </c>
      <c r="C3" s="1"/>
      <c r="D3" s="1"/>
      <c r="E3" s="4" t="s">
        <v>12</v>
      </c>
      <c r="F3" s="1"/>
    </row>
    <row r="4" spans="1:9" x14ac:dyDescent="0.15">
      <c r="C4" s="1">
        <v>1</v>
      </c>
      <c r="D4" s="1" t="s">
        <v>4</v>
      </c>
      <c r="E4" s="1" t="str">
        <f>MID(E3,4,2)</f>
        <v>01</v>
      </c>
      <c r="F4" s="1"/>
    </row>
    <row r="5" spans="1:9" x14ac:dyDescent="0.15">
      <c r="C5" s="1">
        <v>2</v>
      </c>
      <c r="D5" s="1" t="s">
        <v>5</v>
      </c>
      <c r="E5" s="1" t="str">
        <f>MID(E3,7,2)</f>
        <v>03</v>
      </c>
      <c r="F5" s="1"/>
    </row>
    <row r="6" spans="1:9" x14ac:dyDescent="0.15">
      <c r="C6" s="1">
        <v>3</v>
      </c>
      <c r="D6" s="1" t="s">
        <v>6</v>
      </c>
      <c r="E6" s="1" t="str">
        <f>MID(E3,10,2)</f>
        <v>02</v>
      </c>
      <c r="F6" s="1"/>
    </row>
    <row r="7" spans="1:9" x14ac:dyDescent="0.15">
      <c r="C7" s="1">
        <v>4</v>
      </c>
      <c r="D7" s="2" t="s">
        <v>7</v>
      </c>
      <c r="E7" s="1" t="str">
        <f>MID(E3,13,2)</f>
        <v>0B</v>
      </c>
      <c r="F7" s="1">
        <f>HEX2DEC(E7)</f>
        <v>11</v>
      </c>
      <c r="G7">
        <f>(F7*256+F8)*0.1</f>
        <v>284</v>
      </c>
    </row>
    <row r="8" spans="1:9" x14ac:dyDescent="0.15">
      <c r="C8" s="1">
        <v>5</v>
      </c>
      <c r="D8" s="2"/>
      <c r="E8" s="1" t="str">
        <f>MID(E3,16,2)</f>
        <v>18</v>
      </c>
      <c r="F8" s="1">
        <f>HEX2DEC(E8)</f>
        <v>24</v>
      </c>
    </row>
    <row r="9" spans="1:9" x14ac:dyDescent="0.15">
      <c r="C9" s="1">
        <v>6</v>
      </c>
      <c r="D9" s="1" t="s">
        <v>8</v>
      </c>
      <c r="E9" s="1" t="str">
        <f>MID(E3,19,2)</f>
        <v>BF</v>
      </c>
      <c r="F9" s="1"/>
    </row>
    <row r="10" spans="1:9" x14ac:dyDescent="0.15">
      <c r="C10" s="1">
        <v>7</v>
      </c>
      <c r="D10" s="1" t="s">
        <v>9</v>
      </c>
      <c r="E10" s="1" t="str">
        <f>MID(E3,22,2)</f>
        <v>7E</v>
      </c>
      <c r="F10" s="1"/>
    </row>
    <row r="11" spans="1:9" x14ac:dyDescent="0.15">
      <c r="C11" s="1">
        <v>8</v>
      </c>
      <c r="D11" s="1"/>
      <c r="E11" s="1" t="str">
        <f>MID(E3,25,2)</f>
        <v/>
      </c>
      <c r="F11" s="1"/>
    </row>
    <row r="12" spans="1:9" x14ac:dyDescent="0.15">
      <c r="C12" s="1">
        <v>9</v>
      </c>
      <c r="D12" s="1"/>
      <c r="E12" s="1" t="str">
        <f>MID(E3,28,2)</f>
        <v/>
      </c>
      <c r="F12" s="1"/>
    </row>
    <row r="13" spans="1:9" x14ac:dyDescent="0.15">
      <c r="C13" s="1">
        <v>10</v>
      </c>
      <c r="D13" s="1"/>
      <c r="E13" s="1" t="str">
        <f>MID(E3,31,2)</f>
        <v/>
      </c>
      <c r="F13" s="1"/>
    </row>
    <row r="14" spans="1:9" ht="81" x14ac:dyDescent="0.15">
      <c r="C14" s="1">
        <v>11</v>
      </c>
      <c r="D14" s="1"/>
      <c r="E14" s="1" t="str">
        <f>MID(E3,34,2)</f>
        <v/>
      </c>
      <c r="F14" s="1"/>
      <c r="I14" s="5" t="s">
        <v>11</v>
      </c>
    </row>
    <row r="15" spans="1:9" x14ac:dyDescent="0.15">
      <c r="C15" s="1">
        <v>12</v>
      </c>
      <c r="D15" s="1"/>
      <c r="E15" s="1" t="str">
        <f>MID(E3,37,2)</f>
        <v/>
      </c>
      <c r="F15" s="1"/>
    </row>
    <row r="16" spans="1:9" x14ac:dyDescent="0.15">
      <c r="C16" s="1">
        <v>13</v>
      </c>
      <c r="D16" s="1"/>
      <c r="E16" s="1" t="str">
        <f>MID(E3,40,2)</f>
        <v/>
      </c>
      <c r="F16" s="1"/>
    </row>
    <row r="17" spans="3:6" x14ac:dyDescent="0.15">
      <c r="C17" s="1">
        <v>14</v>
      </c>
      <c r="D17" s="1"/>
      <c r="E17" s="1" t="str">
        <f>MID(E3,43,2)</f>
        <v/>
      </c>
      <c r="F17" s="1"/>
    </row>
    <row r="18" spans="3:6" x14ac:dyDescent="0.15">
      <c r="C18" s="1">
        <v>15</v>
      </c>
      <c r="D18" s="1"/>
      <c r="E18" s="1" t="str">
        <f>MID(E3,46,2)</f>
        <v/>
      </c>
      <c r="F18" s="1"/>
    </row>
    <row r="19" spans="3:6" x14ac:dyDescent="0.15">
      <c r="C19" s="1">
        <v>16</v>
      </c>
      <c r="D19" s="1"/>
      <c r="E19" s="1" t="str">
        <f>MID(E3,49,2)</f>
        <v/>
      </c>
      <c r="F19" s="1"/>
    </row>
    <row r="20" spans="3:6" x14ac:dyDescent="0.15">
      <c r="E20" t="str">
        <f t="shared" ref="E20:E23" si="0">MID(E12,25,2)</f>
        <v/>
      </c>
    </row>
    <row r="21" spans="3:6" x14ac:dyDescent="0.15">
      <c r="E21" t="str">
        <f t="shared" si="0"/>
        <v/>
      </c>
    </row>
    <row r="22" spans="3:6" x14ac:dyDescent="0.15">
      <c r="E22" t="str">
        <f t="shared" si="0"/>
        <v/>
      </c>
    </row>
    <row r="23" spans="3:6" x14ac:dyDescent="0.15">
      <c r="E23" t="str">
        <f t="shared" si="0"/>
        <v/>
      </c>
    </row>
  </sheetData>
  <mergeCells count="2">
    <mergeCell ref="D7:D8"/>
    <mergeCell ref="C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2025-02-25T14:26:46Z</dcterms:modified>
</cp:coreProperties>
</file>